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5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8 800 nM Gel 10 nM MMP-1(S318C) 25C 0-2hr #1\"/>
    </mc:Choice>
  </mc:AlternateContent>
  <bookViews>
    <workbookView xWindow="480" yWindow="1380" windowWidth="19740" windowHeight="5775" activeTab="5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definedNames>
    <definedName name="solver_adj" localSheetId="1" hidden="1">A!$C$211:$O$211</definedName>
    <definedName name="solver_adj" localSheetId="2" hidden="1">B!$C$212:$O$212</definedName>
    <definedName name="solver_adj" localSheetId="3" hidden="1">'C'!$P$219:$P$222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D4" i="54" l="1"/>
  <c r="E4" i="54"/>
  <c r="F4" i="54"/>
  <c r="G4" i="54"/>
  <c r="H4" i="54"/>
  <c r="I4" i="54"/>
  <c r="J4" i="54"/>
  <c r="K4" i="54"/>
  <c r="L4" i="54"/>
  <c r="M4" i="54"/>
  <c r="N4" i="54"/>
  <c r="O4" i="54"/>
  <c r="D5" i="54"/>
  <c r="E5" i="54"/>
  <c r="F5" i="54"/>
  <c r="G5" i="54"/>
  <c r="H5" i="54"/>
  <c r="I5" i="54"/>
  <c r="J5" i="54"/>
  <c r="K5" i="54"/>
  <c r="L5" i="54"/>
  <c r="M5" i="54"/>
  <c r="N5" i="54"/>
  <c r="O5" i="54"/>
  <c r="D6" i="54"/>
  <c r="E6" i="54"/>
  <c r="F6" i="54"/>
  <c r="G6" i="54"/>
  <c r="H6" i="54"/>
  <c r="I6" i="54"/>
  <c r="J6" i="54"/>
  <c r="K6" i="54"/>
  <c r="L6" i="54"/>
  <c r="M6" i="54"/>
  <c r="N6" i="54"/>
  <c r="O6" i="54"/>
  <c r="C6" i="54"/>
  <c r="C5" i="54"/>
  <c r="C4" i="54"/>
  <c r="O226" i="44"/>
  <c r="N226" i="44"/>
  <c r="M226" i="44"/>
  <c r="L226" i="44"/>
  <c r="K226" i="44"/>
  <c r="J226" i="44"/>
  <c r="I226" i="44"/>
  <c r="H226" i="44"/>
  <c r="G226" i="44"/>
  <c r="F226" i="44"/>
  <c r="E226" i="44"/>
  <c r="D226" i="44"/>
  <c r="C226" i="44"/>
  <c r="O225" i="44"/>
  <c r="N225" i="44"/>
  <c r="M225" i="44"/>
  <c r="L225" i="44"/>
  <c r="K225" i="44"/>
  <c r="J225" i="44"/>
  <c r="I225" i="44"/>
  <c r="H225" i="44"/>
  <c r="G225" i="44"/>
  <c r="F225" i="44"/>
  <c r="E225" i="44"/>
  <c r="D225" i="44"/>
  <c r="C225" i="44"/>
  <c r="O226" i="5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N225" i="51"/>
  <c r="M225" i="51"/>
  <c r="L225" i="51"/>
  <c r="K225" i="51"/>
  <c r="J225" i="51"/>
  <c r="I225" i="51"/>
  <c r="H225" i="51"/>
  <c r="G225" i="51"/>
  <c r="F225" i="51"/>
  <c r="E225" i="51"/>
  <c r="D225" i="51"/>
  <c r="C225" i="51"/>
  <c r="O226" i="52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N225" i="52"/>
  <c r="M225" i="52"/>
  <c r="L225" i="52"/>
  <c r="K225" i="52"/>
  <c r="J225" i="52"/>
  <c r="I225" i="52"/>
  <c r="H225" i="52"/>
  <c r="G225" i="52"/>
  <c r="F225" i="52"/>
  <c r="E225" i="52"/>
  <c r="D225" i="52"/>
  <c r="C225" i="52"/>
  <c r="O207" i="52"/>
  <c r="N207" i="52"/>
  <c r="M207" i="52"/>
  <c r="L207" i="52"/>
  <c r="K207" i="52"/>
  <c r="J207" i="52"/>
  <c r="I207" i="52"/>
  <c r="H207" i="52"/>
  <c r="G207" i="52"/>
  <c r="F207" i="52"/>
  <c r="E207" i="52"/>
  <c r="D207" i="52"/>
  <c r="C207" i="52"/>
  <c r="P207" i="52" s="1"/>
  <c r="O207" i="51"/>
  <c r="N207" i="51"/>
  <c r="M207" i="51"/>
  <c r="L207" i="51"/>
  <c r="K207" i="51"/>
  <c r="J207" i="51"/>
  <c r="I207" i="51"/>
  <c r="H207" i="51"/>
  <c r="G207" i="51"/>
  <c r="F207" i="51"/>
  <c r="E207" i="51"/>
  <c r="D207" i="51"/>
  <c r="P207" i="51" s="1"/>
  <c r="C207" i="51"/>
  <c r="O207" i="44"/>
  <c r="N207" i="44"/>
  <c r="M207" i="44"/>
  <c r="L207" i="44"/>
  <c r="K207" i="44"/>
  <c r="J207" i="44"/>
  <c r="I207" i="44"/>
  <c r="H207" i="44"/>
  <c r="G207" i="44"/>
  <c r="F207" i="44"/>
  <c r="E207" i="44"/>
  <c r="D207" i="44"/>
  <c r="C207" i="44"/>
  <c r="P207" i="44" s="1"/>
  <c r="B9" i="54"/>
  <c r="B11" i="54"/>
  <c r="B9" i="37"/>
  <c r="B8" i="37"/>
  <c r="B7" i="37"/>
  <c r="F8" i="54" l="1"/>
  <c r="J8" i="54"/>
  <c r="N8" i="54"/>
  <c r="D8" i="54"/>
  <c r="H8" i="54"/>
  <c r="H10" i="54" s="1"/>
  <c r="H12" i="54" s="1"/>
  <c r="L8" i="54"/>
  <c r="E7" i="54"/>
  <c r="I7" i="54"/>
  <c r="I9" i="54" s="1"/>
  <c r="I11" i="54" s="1"/>
  <c r="I34" i="54" s="1"/>
  <c r="M7" i="54"/>
  <c r="M9" i="54" s="1"/>
  <c r="M11" i="54" s="1"/>
  <c r="M34" i="54" s="1"/>
  <c r="C8" i="54"/>
  <c r="C10" i="54" s="1"/>
  <c r="C12" i="54" s="1"/>
  <c r="G8" i="54"/>
  <c r="G10" i="54" s="1"/>
  <c r="G12" i="54" s="1"/>
  <c r="K8" i="54"/>
  <c r="K10" i="54" s="1"/>
  <c r="K12" i="54" s="1"/>
  <c r="O8" i="54"/>
  <c r="O10" i="54" s="1"/>
  <c r="O12" i="54" s="1"/>
  <c r="L10" i="54"/>
  <c r="L12" i="54" s="1"/>
  <c r="F7" i="54"/>
  <c r="J7" i="54"/>
  <c r="N7" i="54"/>
  <c r="N9" i="54" s="1"/>
  <c r="N11" i="54" s="1"/>
  <c r="E8" i="54"/>
  <c r="E10" i="54" s="1"/>
  <c r="E12" i="54" s="1"/>
  <c r="I8" i="54"/>
  <c r="I10" i="54" s="1"/>
  <c r="I12" i="54" s="1"/>
  <c r="M8" i="54"/>
  <c r="M10" i="54" s="1"/>
  <c r="M12" i="54" s="1"/>
  <c r="C7" i="54"/>
  <c r="G7" i="54"/>
  <c r="K7" i="54"/>
  <c r="O7" i="54"/>
  <c r="F10" i="54"/>
  <c r="F12" i="54" s="1"/>
  <c r="J10" i="54"/>
  <c r="J12" i="54" s="1"/>
  <c r="N10" i="54"/>
  <c r="N12" i="54" s="1"/>
  <c r="D7" i="54"/>
  <c r="H7" i="54"/>
  <c r="L7" i="54"/>
  <c r="E9" i="54"/>
  <c r="E11" i="54" s="1"/>
  <c r="E34" i="54" s="1"/>
  <c r="D10" i="54"/>
  <c r="D12" i="54" s="1"/>
  <c r="D9" i="54" l="1"/>
  <c r="D11" i="54" s="1"/>
  <c r="D34" i="54" s="1"/>
  <c r="C9" i="54"/>
  <c r="C11" i="54" s="1"/>
  <c r="C34" i="54" s="1"/>
  <c r="Q1" i="54"/>
  <c r="J9" i="54"/>
  <c r="J11" i="54" s="1"/>
  <c r="J34" i="54" s="1"/>
  <c r="F9" i="54"/>
  <c r="F11" i="54" s="1"/>
  <c r="F34" i="54" s="1"/>
  <c r="L9" i="54"/>
  <c r="L11" i="54" s="1"/>
  <c r="L34" i="54" s="1"/>
  <c r="K9" i="54"/>
  <c r="K11" i="54" s="1"/>
  <c r="K34" i="54"/>
  <c r="H9" i="54"/>
  <c r="H11" i="54" s="1"/>
  <c r="H34" i="54" s="1"/>
  <c r="G9" i="54"/>
  <c r="G11" i="54" s="1"/>
  <c r="G34" i="54" s="1"/>
  <c r="O9" i="54"/>
  <c r="O11" i="54" s="1"/>
  <c r="O34" i="54" s="1"/>
  <c r="N34" i="54"/>
  <c r="Q3" i="54" l="1"/>
  <c r="Q7" i="54"/>
  <c r="S48" i="54"/>
  <c r="Q9" i="54"/>
  <c r="Q10" i="54" l="1"/>
  <c r="O222" i="52" l="1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O218" i="52"/>
  <c r="N218" i="52"/>
  <c r="M218" i="52"/>
  <c r="L218" i="52"/>
  <c r="K218" i="52"/>
  <c r="J218" i="52"/>
  <c r="I218" i="52"/>
  <c r="H218" i="52"/>
  <c r="G218" i="52"/>
  <c r="F218" i="52"/>
  <c r="E218" i="52"/>
  <c r="D218" i="52"/>
  <c r="C218" i="52"/>
  <c r="O217" i="52"/>
  <c r="N217" i="52"/>
  <c r="M217" i="52"/>
  <c r="L217" i="52"/>
  <c r="K217" i="52"/>
  <c r="J217" i="52"/>
  <c r="I217" i="52"/>
  <c r="H217" i="52"/>
  <c r="G217" i="52"/>
  <c r="F217" i="52"/>
  <c r="E217" i="52"/>
  <c r="D217" i="52"/>
  <c r="C217" i="52"/>
  <c r="O216" i="52"/>
  <c r="N216" i="52"/>
  <c r="M216" i="52"/>
  <c r="L216" i="52"/>
  <c r="K216" i="52"/>
  <c r="J216" i="52"/>
  <c r="I216" i="52"/>
  <c r="H216" i="52"/>
  <c r="G216" i="52"/>
  <c r="F216" i="52"/>
  <c r="E216" i="52"/>
  <c r="D216" i="52"/>
  <c r="C216" i="52"/>
  <c r="O215" i="52"/>
  <c r="N215" i="52"/>
  <c r="M215" i="52"/>
  <c r="L215" i="52"/>
  <c r="K215" i="52"/>
  <c r="J215" i="52"/>
  <c r="I215" i="52"/>
  <c r="H215" i="52"/>
  <c r="G215" i="52"/>
  <c r="F215" i="52"/>
  <c r="E215" i="52"/>
  <c r="D215" i="52"/>
  <c r="C215" i="52"/>
  <c r="O222" i="5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O218" i="51"/>
  <c r="N218" i="51"/>
  <c r="M218" i="51"/>
  <c r="L218" i="51"/>
  <c r="K218" i="51"/>
  <c r="J218" i="51"/>
  <c r="I218" i="51"/>
  <c r="H218" i="51"/>
  <c r="G218" i="51"/>
  <c r="F218" i="51"/>
  <c r="E218" i="51"/>
  <c r="D218" i="51"/>
  <c r="C218" i="51"/>
  <c r="O217" i="51"/>
  <c r="N217" i="51"/>
  <c r="M217" i="51"/>
  <c r="L217" i="51"/>
  <c r="K217" i="51"/>
  <c r="J217" i="51"/>
  <c r="I217" i="51"/>
  <c r="H217" i="51"/>
  <c r="G217" i="51"/>
  <c r="F217" i="51"/>
  <c r="E217" i="51"/>
  <c r="D217" i="51"/>
  <c r="C217" i="51"/>
  <c r="O216" i="51"/>
  <c r="N216" i="51"/>
  <c r="M216" i="51"/>
  <c r="L216" i="51"/>
  <c r="K216" i="51"/>
  <c r="J216" i="51"/>
  <c r="I216" i="51"/>
  <c r="H216" i="51"/>
  <c r="G216" i="51"/>
  <c r="F216" i="51"/>
  <c r="E216" i="51"/>
  <c r="D216" i="51"/>
  <c r="C216" i="51"/>
  <c r="O215" i="51"/>
  <c r="N215" i="51"/>
  <c r="M215" i="51"/>
  <c r="L215" i="51"/>
  <c r="K215" i="51"/>
  <c r="J215" i="51"/>
  <c r="I215" i="51"/>
  <c r="H215" i="51"/>
  <c r="G215" i="51"/>
  <c r="F215" i="51"/>
  <c r="E215" i="51"/>
  <c r="D215" i="51"/>
  <c r="C215" i="51"/>
  <c r="B11" i="53" l="1"/>
  <c r="B9" i="53"/>
  <c r="O4" i="53"/>
  <c r="N4" i="53"/>
  <c r="M4" i="53"/>
  <c r="L4" i="53"/>
  <c r="K4" i="53"/>
  <c r="J4" i="53"/>
  <c r="I4" i="53"/>
  <c r="H4" i="53"/>
  <c r="G4" i="53"/>
  <c r="F4" i="53"/>
  <c r="E4" i="53"/>
  <c r="D4" i="53"/>
  <c r="C4" i="53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O223" i="52"/>
  <c r="N223" i="52"/>
  <c r="M223" i="52"/>
  <c r="L223" i="52"/>
  <c r="K223" i="52"/>
  <c r="J223" i="52"/>
  <c r="I223" i="52"/>
  <c r="H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E7" i="53" l="1"/>
  <c r="F7" i="53"/>
  <c r="C8" i="53"/>
  <c r="C10" i="53" s="1"/>
  <c r="C12" i="53" s="1"/>
  <c r="D8" i="53"/>
  <c r="D10" i="53" s="1"/>
  <c r="D12" i="53" s="1"/>
  <c r="H8" i="53"/>
  <c r="H10" i="53" s="1"/>
  <c r="H12" i="53" s="1"/>
  <c r="I7" i="53"/>
  <c r="J7" i="53"/>
  <c r="L8" i="53"/>
  <c r="L10" i="53" s="1"/>
  <c r="L12" i="53" s="1"/>
  <c r="M7" i="53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E8" i="53"/>
  <c r="E10" i="53" s="1"/>
  <c r="E12" i="53" s="1"/>
  <c r="C7" i="53"/>
  <c r="G7" i="53"/>
  <c r="K7" i="53"/>
  <c r="O7" i="53"/>
  <c r="I8" i="53"/>
  <c r="I10" i="53" s="1"/>
  <c r="I12" i="53" s="1"/>
  <c r="D7" i="53"/>
  <c r="H7" i="53"/>
  <c r="L7" i="53"/>
  <c r="M8" i="53"/>
  <c r="M10" i="53" s="1"/>
  <c r="M12" i="53" s="1"/>
  <c r="D9" i="53" l="1"/>
  <c r="D11" i="53" s="1"/>
  <c r="D34" i="53"/>
  <c r="G9" i="53"/>
  <c r="G11" i="53" s="1"/>
  <c r="G34" i="53"/>
  <c r="C9" i="53"/>
  <c r="Q1" i="53"/>
  <c r="J9" i="53"/>
  <c r="J11" i="53" s="1"/>
  <c r="J34" i="53" s="1"/>
  <c r="L9" i="53"/>
  <c r="L11" i="53" s="1"/>
  <c r="L34" i="53" s="1"/>
  <c r="O9" i="53"/>
  <c r="O11" i="53" s="1"/>
  <c r="O34" i="53" s="1"/>
  <c r="I9" i="53"/>
  <c r="I11" i="53" s="1"/>
  <c r="I34" i="53" s="1"/>
  <c r="F9" i="53"/>
  <c r="F11" i="53" s="1"/>
  <c r="F34" i="53" s="1"/>
  <c r="H9" i="53"/>
  <c r="H11" i="53" s="1"/>
  <c r="H34" i="53" s="1"/>
  <c r="K9" i="53"/>
  <c r="K11" i="53" s="1"/>
  <c r="K34" i="53" s="1"/>
  <c r="N9" i="53"/>
  <c r="N11" i="53" s="1"/>
  <c r="N34" i="53" s="1"/>
  <c r="M9" i="53"/>
  <c r="M11" i="53" s="1"/>
  <c r="M34" i="53" s="1"/>
  <c r="E9" i="53"/>
  <c r="E11" i="53" s="1"/>
  <c r="E34" i="53" s="1"/>
  <c r="C11" i="53"/>
  <c r="B17" i="37"/>
  <c r="B16" i="37"/>
  <c r="B15" i="37"/>
  <c r="S48" i="53" l="1"/>
  <c r="C34" i="53"/>
  <c r="Q3" i="53"/>
  <c r="Q7" i="53"/>
  <c r="J6" i="36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DV202" i="52"/>
  <c r="D230" i="52"/>
  <c r="K229" i="52"/>
  <c r="I229" i="52"/>
  <c r="C229" i="52"/>
  <c r="AT207" i="52"/>
  <c r="H232" i="51"/>
  <c r="K232" i="51"/>
  <c r="AT207" i="51"/>
  <c r="AT207" i="44"/>
  <c r="Q9" i="53"/>
  <c r="Q10" i="53" l="1"/>
  <c r="CE51" i="52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BR198" i="51" l="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P207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CG207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E207" i="52"/>
  <c r="CA209" i="52"/>
  <c r="BR207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I207" i="52"/>
  <c r="CA207" i="52"/>
  <c r="BT207" i="52"/>
  <c r="BL207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P203" i="51" l="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BA137" i="52" s="1"/>
  <c r="W137" i="52" s="1"/>
  <c r="AL137" i="52" s="1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J207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7" i="52"/>
  <c r="BU209" i="52"/>
  <c r="BA89" i="52"/>
  <c r="W89" i="52" s="1"/>
  <c r="AL89" i="52" s="1"/>
  <c r="CB207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7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BC46" i="52" s="1"/>
  <c r="Y46" i="52" s="1"/>
  <c r="AN46" i="52" s="1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BC162" i="52" s="1"/>
  <c r="Y162" i="52" s="1"/>
  <c r="AN162" i="52" s="1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H207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Z207" i="52"/>
  <c r="BK207" i="52"/>
  <c r="BK209" i="52"/>
  <c r="CF207" i="52"/>
  <c r="CF209" i="52"/>
  <c r="BQ209" i="52"/>
  <c r="BQ207" i="52"/>
  <c r="CC207" i="52"/>
  <c r="CC209" i="52"/>
  <c r="BV207" i="52"/>
  <c r="BV209" i="52"/>
  <c r="BW207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L207" i="52"/>
  <c r="CD209" i="52"/>
  <c r="CD207" i="52"/>
  <c r="BS207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7" i="52"/>
  <c r="BN209" i="52"/>
  <c r="BO207" i="52"/>
  <c r="BO209" i="52"/>
  <c r="CK207" i="52"/>
  <c r="CK209" i="52"/>
  <c r="DK27" i="52"/>
  <c r="DK62" i="52"/>
  <c r="DK40" i="52"/>
  <c r="DK21" i="52"/>
  <c r="DK33" i="52"/>
  <c r="BC33" i="52" s="1"/>
  <c r="Y33" i="52" s="1"/>
  <c r="AN33" i="52" s="1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BC20" i="52" s="1"/>
  <c r="Y20" i="52" s="1"/>
  <c r="AN20" i="52" s="1"/>
  <c r="DK42" i="52"/>
  <c r="DK73" i="52"/>
  <c r="DK65" i="52"/>
  <c r="DK83" i="52"/>
  <c r="BC83" i="52" s="1"/>
  <c r="Y83" i="52" s="1"/>
  <c r="AN83" i="52" s="1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BC159" i="52" s="1"/>
  <c r="Y159" i="52" s="1"/>
  <c r="AN159" i="52" s="1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AW93" i="51" l="1"/>
  <c r="S93" i="51" s="1"/>
  <c r="AH93" i="51" s="1"/>
  <c r="BC47" i="52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BC93" i="51" s="1"/>
  <c r="Y93" i="51" s="1"/>
  <c r="AN93" i="51" s="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BC10" i="51" s="1"/>
  <c r="Y10" i="51" s="1"/>
  <c r="AN10" i="51" s="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BC22" i="51" s="1"/>
  <c r="Y22" i="51" s="1"/>
  <c r="AN22" i="51" s="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BC125" i="51" s="1"/>
  <c r="Y125" i="51" s="1"/>
  <c r="AN125" i="51" s="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BC203" i="51" s="1"/>
  <c r="Y203" i="51" s="1"/>
  <c r="AN203" i="51" s="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AX190" i="52" s="1"/>
  <c r="T190" i="52" s="1"/>
  <c r="AI190" i="52" s="1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AX181" i="52" s="1"/>
  <c r="T181" i="52" s="1"/>
  <c r="AI181" i="52" s="1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AX146" i="52" s="1"/>
  <c r="T146" i="52" s="1"/>
  <c r="AI146" i="52" s="1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AX195" i="52" s="1"/>
  <c r="T195" i="52" s="1"/>
  <c r="AI195" i="52" s="1"/>
  <c r="CQ187" i="52"/>
  <c r="AX187" i="52" s="1"/>
  <c r="T187" i="52" s="1"/>
  <c r="AI187" i="52" s="1"/>
  <c r="CQ167" i="52"/>
  <c r="CQ159" i="52"/>
  <c r="CQ182" i="52"/>
  <c r="AX182" i="52" s="1"/>
  <c r="T182" i="52" s="1"/>
  <c r="AI182" i="52" s="1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AX76" i="52" s="1"/>
  <c r="T76" i="52" s="1"/>
  <c r="AI76" i="52" s="1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AX179" i="52" s="1"/>
  <c r="T179" i="52" s="1"/>
  <c r="AI179" i="52" s="1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BF149" i="52" s="1"/>
  <c r="AB149" i="52" s="1"/>
  <c r="AQ149" i="52" s="1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BB205" i="51" s="1"/>
  <c r="X205" i="51" s="1"/>
  <c r="AM205" i="51" s="1"/>
  <c r="CU203" i="51"/>
  <c r="BB203" i="51" s="1"/>
  <c r="X203" i="51" s="1"/>
  <c r="AM203" i="51" s="1"/>
  <c r="CU201" i="51"/>
  <c r="BB201" i="51" s="1"/>
  <c r="X201" i="51" s="1"/>
  <c r="AM201" i="51" s="1"/>
  <c r="CU200" i="51"/>
  <c r="CU194" i="51"/>
  <c r="CU190" i="51"/>
  <c r="CU188" i="51"/>
  <c r="CU187" i="51"/>
  <c r="CU186" i="51"/>
  <c r="BB186" i="51" s="1"/>
  <c r="X186" i="51" s="1"/>
  <c r="AM186" i="51" s="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BB162" i="51" s="1"/>
  <c r="X162" i="51" s="1"/>
  <c r="AM162" i="51" s="1"/>
  <c r="CU158" i="51"/>
  <c r="CU174" i="51"/>
  <c r="CU173" i="51"/>
  <c r="CU167" i="51"/>
  <c r="CU163" i="51"/>
  <c r="CU159" i="51"/>
  <c r="CU155" i="51"/>
  <c r="CU151" i="51"/>
  <c r="CU149" i="51"/>
  <c r="BB149" i="51" s="1"/>
  <c r="X149" i="51" s="1"/>
  <c r="AM149" i="51" s="1"/>
  <c r="CU177" i="51"/>
  <c r="CU170" i="51"/>
  <c r="BB170" i="51" s="1"/>
  <c r="X170" i="51" s="1"/>
  <c r="AM170" i="51" s="1"/>
  <c r="CU165" i="51"/>
  <c r="CU164" i="51"/>
  <c r="CU156" i="51"/>
  <c r="BB156" i="51" s="1"/>
  <c r="X156" i="51" s="1"/>
  <c r="AM156" i="51" s="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BB95" i="51" s="1"/>
  <c r="X95" i="51" s="1"/>
  <c r="AM95" i="51" s="1"/>
  <c r="CU91" i="51"/>
  <c r="BB91" i="51" s="1"/>
  <c r="X91" i="51" s="1"/>
  <c r="AM91" i="51" s="1"/>
  <c r="CU87" i="51"/>
  <c r="CU83" i="51"/>
  <c r="BB83" i="51" s="1"/>
  <c r="X83" i="51" s="1"/>
  <c r="AM83" i="51" s="1"/>
  <c r="CU82" i="51"/>
  <c r="BB82" i="51" s="1"/>
  <c r="X82" i="51" s="1"/>
  <c r="AM82" i="51" s="1"/>
  <c r="CU81" i="51"/>
  <c r="CU80" i="51"/>
  <c r="BB80" i="51" s="1"/>
  <c r="X80" i="51" s="1"/>
  <c r="AM80" i="51" s="1"/>
  <c r="CU79" i="51"/>
  <c r="CU78" i="51"/>
  <c r="CU77" i="5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BB77" i="51" l="1"/>
  <c r="X77" i="51" s="1"/>
  <c r="AM77" i="51" s="1"/>
  <c r="BC18" i="51"/>
  <c r="Y18" i="51" s="1"/>
  <c r="AN18" i="51" s="1"/>
  <c r="BB192" i="51"/>
  <c r="X192" i="51" s="1"/>
  <c r="AM192" i="51" s="1"/>
  <c r="BB143" i="51"/>
  <c r="X143" i="51" s="1"/>
  <c r="AM143" i="51" s="1"/>
  <c r="BB155" i="51"/>
  <c r="X155" i="51" s="1"/>
  <c r="AM155" i="51" s="1"/>
  <c r="BC36" i="51"/>
  <c r="Y36" i="51" s="1"/>
  <c r="AN36" i="51" s="1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AL207" i="52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BF112" i="52"/>
  <c r="AB112" i="52" s="1"/>
  <c r="AQ112" i="52" s="1"/>
  <c r="BF125" i="52"/>
  <c r="AB125" i="52" s="1"/>
  <c r="AQ125" i="52" s="1"/>
  <c r="BF9" i="52"/>
  <c r="AB9" i="52" s="1"/>
  <c r="AQ9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N207" i="52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H207" i="52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AP207" i="52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AQ207" i="52" l="1"/>
  <c r="AN207" i="51"/>
  <c r="AP207" i="51"/>
  <c r="AI207" i="51"/>
  <c r="AI207" i="52"/>
  <c r="AO207" i="51"/>
  <c r="AQ207" i="51"/>
  <c r="AO207" i="52"/>
  <c r="AJ207" i="52"/>
  <c r="AJ207" i="51"/>
  <c r="AG207" i="51"/>
  <c r="AR207" i="52"/>
  <c r="AS207" i="52"/>
  <c r="AM207" i="52"/>
  <c r="AK207" i="52"/>
  <c r="AG207" i="52"/>
  <c r="AK207" i="51"/>
  <c r="AS207" i="51"/>
  <c r="AR207" i="51"/>
  <c r="AM207" i="51"/>
  <c r="AF207" i="52" l="1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7" i="36"/>
  <c r="G7" i="36" l="1"/>
  <c r="E8" i="36"/>
  <c r="O7" i="36" l="1"/>
  <c r="O8" i="36"/>
  <c r="N7" i="36"/>
  <c r="N8" i="36"/>
  <c r="M8" i="36"/>
  <c r="M7" i="36"/>
  <c r="K7" i="36"/>
  <c r="K8" i="36"/>
  <c r="J7" i="36"/>
  <c r="J8" i="36"/>
  <c r="H7" i="36"/>
  <c r="H8" i="36"/>
  <c r="F8" i="36"/>
  <c r="F7" i="36"/>
  <c r="D7" i="36"/>
  <c r="D8" i="36"/>
  <c r="C7" i="36"/>
  <c r="C8" i="36"/>
  <c r="L8" i="36"/>
  <c r="L7" i="36"/>
  <c r="I8" i="36" l="1"/>
  <c r="I10" i="36" s="1"/>
  <c r="I12" i="36" s="1"/>
  <c r="I7" i="36"/>
  <c r="I9" i="36" s="1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1" i="36" s="1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O9" i="36"/>
  <c r="O11" i="36" s="1"/>
  <c r="O10" i="36"/>
  <c r="O12" i="36" s="1"/>
  <c r="Q9" i="36" l="1"/>
  <c r="Q10" i="36" s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K207" i="44" l="1"/>
  <c r="BU207" i="44"/>
  <c r="BU209" i="44"/>
  <c r="CJ207" i="44"/>
  <c r="CJ209" i="44"/>
  <c r="CK209" i="44"/>
  <c r="BS209" i="44"/>
  <c r="CK207" i="44"/>
  <c r="BV209" i="44"/>
  <c r="BV207" i="44"/>
  <c r="CH207" i="44"/>
  <c r="CH209" i="44"/>
  <c r="BS207" i="44"/>
  <c r="BW209" i="44"/>
  <c r="BQ207" i="44"/>
  <c r="BN209" i="44"/>
  <c r="CC207" i="44"/>
  <c r="BN207" i="44"/>
  <c r="CF209" i="44"/>
  <c r="CF207" i="44"/>
  <c r="BQ209" i="44"/>
  <c r="CC209" i="44"/>
  <c r="CD207" i="44"/>
  <c r="CE207" i="44"/>
  <c r="BK209" i="44"/>
  <c r="BO209" i="44"/>
  <c r="CD209" i="44"/>
  <c r="BO207" i="44"/>
  <c r="CE209" i="44"/>
  <c r="BM209" i="44"/>
  <c r="CB207" i="44"/>
  <c r="BP207" i="44"/>
  <c r="BZ209" i="44"/>
  <c r="BM207" i="44"/>
  <c r="CG209" i="44"/>
  <c r="CL209" i="44"/>
  <c r="BZ207" i="44"/>
  <c r="CB209" i="44"/>
  <c r="BP209" i="44"/>
  <c r="BT207" i="44"/>
  <c r="CL207" i="44"/>
  <c r="CA207" i="44"/>
  <c r="BW207" i="44"/>
  <c r="BL207" i="44"/>
  <c r="CI207" i="44"/>
  <c r="CI209" i="44"/>
  <c r="BT209" i="44"/>
  <c r="BR209" i="44"/>
  <c r="BR207" i="44"/>
  <c r="CG207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BF18" i="44" s="1"/>
  <c r="AB18" i="44" s="1"/>
  <c r="AQ18" i="44" s="1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BF142" i="44" s="1"/>
  <c r="AB142" i="44" s="1"/>
  <c r="AQ142" i="44" s="1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BG100" i="44" s="1"/>
  <c r="AC100" i="44" s="1"/>
  <c r="AR100" i="44" s="1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BG55" i="44" s="1"/>
  <c r="AC55" i="44" s="1"/>
  <c r="AR55" i="44" s="1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BG21" i="44" s="1"/>
  <c r="AC21" i="44" s="1"/>
  <c r="AR21" i="44" s="1"/>
  <c r="CZ91" i="44"/>
  <c r="CZ129" i="44"/>
  <c r="CZ26" i="44"/>
  <c r="CZ77" i="44"/>
  <c r="CZ102" i="44"/>
  <c r="CZ111" i="44"/>
  <c r="BG111" i="44" s="1"/>
  <c r="AC111" i="44" s="1"/>
  <c r="AR111" i="44" s="1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BG36" i="44" s="1"/>
  <c r="AC36" i="44" s="1"/>
  <c r="AR36" i="44" s="1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BD191" i="44" s="1"/>
  <c r="Z191" i="44" s="1"/>
  <c r="AO191" i="44" s="1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AZ89" i="44" s="1"/>
  <c r="V89" i="44" s="1"/>
  <c r="AK89" i="44" s="1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AZ67" i="44" s="1"/>
  <c r="V67" i="44" s="1"/>
  <c r="AK67" i="44" s="1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AZ193" i="44" s="1"/>
  <c r="V193" i="44" s="1"/>
  <c r="AK193" i="44" s="1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AZ37" i="44" s="1"/>
  <c r="V37" i="44" s="1"/>
  <c r="AK37" i="44" s="1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BA125" i="44" l="1"/>
  <c r="W125" i="44" s="1"/>
  <c r="AL125" i="44" s="1"/>
  <c r="BF102" i="44"/>
  <c r="AB102" i="44" s="1"/>
  <c r="AQ102" i="44" s="1"/>
  <c r="AZ76" i="44"/>
  <c r="V76" i="44" s="1"/>
  <c r="AK76" i="44" s="1"/>
  <c r="BF28" i="44"/>
  <c r="AB28" i="44" s="1"/>
  <c r="AQ28" i="44" s="1"/>
  <c r="BF37" i="44"/>
  <c r="AB37" i="44" s="1"/>
  <c r="AQ37" i="44" s="1"/>
  <c r="AZ100" i="44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AQ207" i="44" l="1"/>
  <c r="U206" i="44"/>
  <c r="AJ206" i="44" s="1"/>
  <c r="AJ207" i="44" s="1"/>
  <c r="AR207" i="44"/>
  <c r="AO207" i="44"/>
  <c r="AM207" i="44"/>
  <c r="AL207" i="44"/>
  <c r="AK207" i="44"/>
  <c r="AI207" i="44"/>
  <c r="AG207" i="44"/>
  <c r="AH207" i="44"/>
  <c r="AS207" i="44"/>
  <c r="AP207" i="44"/>
  <c r="AN207" i="44"/>
  <c r="AF207" i="44" l="1"/>
</calcChain>
</file>

<file path=xl/sharedStrings.xml><?xml version="1.0" encoding="utf-8"?>
<sst xmlns="http://schemas.openxmlformats.org/spreadsheetml/2006/main" count="195" uniqueCount="56">
  <si>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</si>
  <si>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</si>
  <si>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</si>
  <si>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</si>
  <si>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</si>
  <si>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</si>
  <si>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</si>
  <si>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</si>
  <si>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</si>
  <si>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</si>
  <si>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</si>
  <si>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</si>
  <si>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</si>
  <si>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</si>
  <si>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</si>
  <si>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</si>
  <si>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</si>
  <si>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</si>
  <si>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</si>
  <si>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</si>
  <si>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</si>
  <si>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</si>
  <si>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</si>
  <si>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</si>
  <si>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</si>
  <si>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</si>
  <si>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</si>
  <si>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</si>
  <si>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</si>
  <si>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</si>
  <si>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</si>
  <si>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</si>
  <si>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</si>
  <si>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</si>
  <si>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</si>
  <si>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</si>
  <si>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</si>
  <si>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</si>
  <si>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</si>
  <si>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</si>
  <si>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</si>
  <si>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</si>
  <si>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</si>
  <si>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</si>
  <si>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</si>
  <si>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</si>
  <si>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</si>
  <si>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</si>
  <si>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</si>
  <si>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</si>
  <si>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</si>
  <si>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MMP-1(S318C)</t>
  </si>
  <si>
    <t>datapts:</t>
  </si>
  <si>
    <t>Selection</t>
  </si>
  <si>
    <t>&lt; 20% :</t>
  </si>
  <si>
    <t>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</si>
</sst>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Fill="1"/>
    <xf numFmtId="2" fontId="3" fillId="0" borderId="0" xfId="0" applyNumberFormat="1" applyFont="1" applyFill="1" applyBorder="1"/>
    <xf numFmtId="0" fontId="3" fillId="0" borderId="0" xfId="0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101.05710000000001</c:v>
                </c:pt>
                <c:pt idx="1">
                  <c:v>98.585700000000003</c:v>
                </c:pt>
                <c:pt idx="2">
                  <c:v>98.514300000000006</c:v>
                </c:pt>
                <c:pt idx="3">
                  <c:v>99.3</c:v>
                </c:pt>
                <c:pt idx="4">
                  <c:v>97.6571</c:v>
                </c:pt>
                <c:pt idx="5">
                  <c:v>98.571399999999997</c:v>
                </c:pt>
                <c:pt idx="6">
                  <c:v>99.214299999999994</c:v>
                </c:pt>
                <c:pt idx="7">
                  <c:v>98.3429</c:v>
                </c:pt>
                <c:pt idx="8">
                  <c:v>98.671400000000006</c:v>
                </c:pt>
                <c:pt idx="9">
                  <c:v>99.242900000000006</c:v>
                </c:pt>
                <c:pt idx="10">
                  <c:v>99.8429</c:v>
                </c:pt>
                <c:pt idx="11">
                  <c:v>98.971400000000003</c:v>
                </c:pt>
                <c:pt idx="12">
                  <c:v>100.17140000000001</c:v>
                </c:pt>
                <c:pt idx="13">
                  <c:v>100.25709999999999</c:v>
                </c:pt>
                <c:pt idx="14">
                  <c:v>101.4286</c:v>
                </c:pt>
                <c:pt idx="15">
                  <c:v>101.1143</c:v>
                </c:pt>
                <c:pt idx="16">
                  <c:v>102.3</c:v>
                </c:pt>
                <c:pt idx="17">
                  <c:v>102.2714</c:v>
                </c:pt>
                <c:pt idx="18">
                  <c:v>103.5286</c:v>
                </c:pt>
                <c:pt idx="19">
                  <c:v>102.9571</c:v>
                </c:pt>
                <c:pt idx="20">
                  <c:v>105.78570000000001</c:v>
                </c:pt>
                <c:pt idx="21">
                  <c:v>105.17140000000001</c:v>
                </c:pt>
                <c:pt idx="22">
                  <c:v>104.2286</c:v>
                </c:pt>
                <c:pt idx="23">
                  <c:v>103.82859999999999</c:v>
                </c:pt>
                <c:pt idx="24">
                  <c:v>103.5286</c:v>
                </c:pt>
                <c:pt idx="25">
                  <c:v>102.8857</c:v>
                </c:pt>
                <c:pt idx="26">
                  <c:v>104.4143</c:v>
                </c:pt>
                <c:pt idx="27">
                  <c:v>103.7286</c:v>
                </c:pt>
                <c:pt idx="28">
                  <c:v>104.4286</c:v>
                </c:pt>
                <c:pt idx="29">
                  <c:v>103.9714</c:v>
                </c:pt>
                <c:pt idx="30">
                  <c:v>104.5286</c:v>
                </c:pt>
                <c:pt idx="31">
                  <c:v>105.01430000000001</c:v>
                </c:pt>
                <c:pt idx="32">
                  <c:v>105.1143</c:v>
                </c:pt>
                <c:pt idx="33">
                  <c:v>105.1857</c:v>
                </c:pt>
                <c:pt idx="34">
                  <c:v>106.7714</c:v>
                </c:pt>
                <c:pt idx="35">
                  <c:v>109.4286</c:v>
                </c:pt>
                <c:pt idx="36">
                  <c:v>110.78570000000001</c:v>
                </c:pt>
                <c:pt idx="37">
                  <c:v>114.1429</c:v>
                </c:pt>
                <c:pt idx="38">
                  <c:v>120.0429</c:v>
                </c:pt>
                <c:pt idx="39">
                  <c:v>123.8857</c:v>
                </c:pt>
                <c:pt idx="40">
                  <c:v>130.19999999999999</c:v>
                </c:pt>
                <c:pt idx="41">
                  <c:v>134.52860000000001</c:v>
                </c:pt>
                <c:pt idx="42">
                  <c:v>141.62860000000001</c:v>
                </c:pt>
                <c:pt idx="43">
                  <c:v>148.05709999999999</c:v>
                </c:pt>
                <c:pt idx="44">
                  <c:v>156.82859999999999</c:v>
                </c:pt>
                <c:pt idx="45">
                  <c:v>163.1</c:v>
                </c:pt>
                <c:pt idx="46">
                  <c:v>169.4</c:v>
                </c:pt>
                <c:pt idx="47">
                  <c:v>174.9571</c:v>
                </c:pt>
                <c:pt idx="48">
                  <c:v>180.65719999999999</c:v>
                </c:pt>
                <c:pt idx="49">
                  <c:v>183.88570000000001</c:v>
                </c:pt>
                <c:pt idx="50">
                  <c:v>186.2714</c:v>
                </c:pt>
                <c:pt idx="51">
                  <c:v>187.51429999999999</c:v>
                </c:pt>
                <c:pt idx="52">
                  <c:v>189.0857</c:v>
                </c:pt>
                <c:pt idx="53">
                  <c:v>187.0429</c:v>
                </c:pt>
                <c:pt idx="54">
                  <c:v>182.42859999999999</c:v>
                </c:pt>
                <c:pt idx="55">
                  <c:v>175.9143</c:v>
                </c:pt>
                <c:pt idx="56">
                  <c:v>167.9</c:v>
                </c:pt>
                <c:pt idx="57">
                  <c:v>153.21430000000001</c:v>
                </c:pt>
                <c:pt idx="58">
                  <c:v>136.21430000000001</c:v>
                </c:pt>
                <c:pt idx="59">
                  <c:v>120.71429999999999</c:v>
                </c:pt>
                <c:pt idx="60">
                  <c:v>110.0857</c:v>
                </c:pt>
                <c:pt idx="61">
                  <c:v>105.98569999999999</c:v>
                </c:pt>
                <c:pt idx="62">
                  <c:v>104.9571</c:v>
                </c:pt>
                <c:pt idx="63">
                  <c:v>104.67140000000001</c:v>
                </c:pt>
                <c:pt idx="64">
                  <c:v>105.4143</c:v>
                </c:pt>
                <c:pt idx="65">
                  <c:v>107.12860000000001</c:v>
                </c:pt>
                <c:pt idx="66">
                  <c:v>108.6571</c:v>
                </c:pt>
                <c:pt idx="67">
                  <c:v>110.4143</c:v>
                </c:pt>
                <c:pt idx="68">
                  <c:v>113.01430000000001</c:v>
                </c:pt>
                <c:pt idx="69">
                  <c:v>116.4143</c:v>
                </c:pt>
                <c:pt idx="70">
                  <c:v>120.82859999999999</c:v>
                </c:pt>
                <c:pt idx="71">
                  <c:v>124</c:v>
                </c:pt>
                <c:pt idx="72">
                  <c:v>127.0286</c:v>
                </c:pt>
                <c:pt idx="73">
                  <c:v>130.52860000000001</c:v>
                </c:pt>
                <c:pt idx="74">
                  <c:v>133.2286</c:v>
                </c:pt>
                <c:pt idx="75">
                  <c:v>135.07140000000001</c:v>
                </c:pt>
                <c:pt idx="76">
                  <c:v>135.01429999999999</c:v>
                </c:pt>
                <c:pt idx="77">
                  <c:v>136</c:v>
                </c:pt>
                <c:pt idx="78">
                  <c:v>135.0429</c:v>
                </c:pt>
                <c:pt idx="79">
                  <c:v>131.15719999999999</c:v>
                </c:pt>
                <c:pt idx="80">
                  <c:v>127.4286</c:v>
                </c:pt>
                <c:pt idx="81">
                  <c:v>121.8143</c:v>
                </c:pt>
                <c:pt idx="82">
                  <c:v>115.5286</c:v>
                </c:pt>
                <c:pt idx="83">
                  <c:v>110.5857</c:v>
                </c:pt>
                <c:pt idx="84">
                  <c:v>106.82859999999999</c:v>
                </c:pt>
                <c:pt idx="85">
                  <c:v>104.8571</c:v>
                </c:pt>
                <c:pt idx="86">
                  <c:v>102.7286</c:v>
                </c:pt>
                <c:pt idx="87">
                  <c:v>101.9571</c:v>
                </c:pt>
                <c:pt idx="88">
                  <c:v>101.4714</c:v>
                </c:pt>
                <c:pt idx="89">
                  <c:v>101.2</c:v>
                </c:pt>
                <c:pt idx="90">
                  <c:v>101.5714</c:v>
                </c:pt>
                <c:pt idx="91">
                  <c:v>100.37139999999999</c:v>
                </c:pt>
                <c:pt idx="92">
                  <c:v>102.3</c:v>
                </c:pt>
                <c:pt idx="93">
                  <c:v>101.7</c:v>
                </c:pt>
                <c:pt idx="94">
                  <c:v>99.514300000000006</c:v>
                </c:pt>
                <c:pt idx="95">
                  <c:v>99.2286</c:v>
                </c:pt>
                <c:pt idx="96">
                  <c:v>99.242900000000006</c:v>
                </c:pt>
                <c:pt idx="97">
                  <c:v>99.9</c:v>
                </c:pt>
                <c:pt idx="98">
                  <c:v>99.7286</c:v>
                </c:pt>
                <c:pt idx="99">
                  <c:v>99.057100000000005</c:v>
                </c:pt>
                <c:pt idx="100">
                  <c:v>99.685699999999997</c:v>
                </c:pt>
                <c:pt idx="101">
                  <c:v>100.3143</c:v>
                </c:pt>
                <c:pt idx="102">
                  <c:v>99.542900000000003</c:v>
                </c:pt>
                <c:pt idx="103">
                  <c:v>99.6571</c:v>
                </c:pt>
                <c:pt idx="104">
                  <c:v>100.0286</c:v>
                </c:pt>
                <c:pt idx="105">
                  <c:v>99.7</c:v>
                </c:pt>
                <c:pt idx="106">
                  <c:v>100.8857</c:v>
                </c:pt>
                <c:pt idx="107">
                  <c:v>100.5286</c:v>
                </c:pt>
                <c:pt idx="108">
                  <c:v>99.414299999999997</c:v>
                </c:pt>
                <c:pt idx="109">
                  <c:v>100.67140000000001</c:v>
                </c:pt>
                <c:pt idx="110">
                  <c:v>100.12860000000001</c:v>
                </c:pt>
                <c:pt idx="111">
                  <c:v>99.942899999999995</c:v>
                </c:pt>
                <c:pt idx="112">
                  <c:v>101.87139999999999</c:v>
                </c:pt>
                <c:pt idx="113">
                  <c:v>101.4571</c:v>
                </c:pt>
                <c:pt idx="114">
                  <c:v>100.0286</c:v>
                </c:pt>
                <c:pt idx="115">
                  <c:v>100.3</c:v>
                </c:pt>
                <c:pt idx="116">
                  <c:v>100.44289999999999</c:v>
                </c:pt>
                <c:pt idx="117">
                  <c:v>99.785700000000006</c:v>
                </c:pt>
                <c:pt idx="118">
                  <c:v>98.8429</c:v>
                </c:pt>
                <c:pt idx="119">
                  <c:v>97.6571</c:v>
                </c:pt>
                <c:pt idx="120">
                  <c:v>100.51430000000001</c:v>
                </c:pt>
                <c:pt idx="121">
                  <c:v>97.5</c:v>
                </c:pt>
                <c:pt idx="122">
                  <c:v>98.814300000000003</c:v>
                </c:pt>
                <c:pt idx="123">
                  <c:v>98.642899999999997</c:v>
                </c:pt>
                <c:pt idx="124">
                  <c:v>97.742900000000006</c:v>
                </c:pt>
                <c:pt idx="125">
                  <c:v>97.6571</c:v>
                </c:pt>
                <c:pt idx="126">
                  <c:v>98.785700000000006</c:v>
                </c:pt>
                <c:pt idx="127">
                  <c:v>98.014300000000006</c:v>
                </c:pt>
                <c:pt idx="128">
                  <c:v>98.371399999999994</c:v>
                </c:pt>
                <c:pt idx="129">
                  <c:v>97.142899999999997</c:v>
                </c:pt>
                <c:pt idx="130">
                  <c:v>97.142899999999997</c:v>
                </c:pt>
                <c:pt idx="131">
                  <c:v>97.314300000000003</c:v>
                </c:pt>
                <c:pt idx="132">
                  <c:v>97.585700000000003</c:v>
                </c:pt>
                <c:pt idx="133">
                  <c:v>97.214299999999994</c:v>
                </c:pt>
                <c:pt idx="134">
                  <c:v>96.028599999999997</c:v>
                </c:pt>
                <c:pt idx="135">
                  <c:v>96.642899999999997</c:v>
                </c:pt>
                <c:pt idx="136">
                  <c:v>97.257099999999994</c:v>
                </c:pt>
                <c:pt idx="137">
                  <c:v>96.785700000000006</c:v>
                </c:pt>
                <c:pt idx="138">
                  <c:v>97.257099999999994</c:v>
                </c:pt>
                <c:pt idx="139">
                  <c:v>98.314300000000003</c:v>
                </c:pt>
                <c:pt idx="140">
                  <c:v>96.585700000000003</c:v>
                </c:pt>
                <c:pt idx="141">
                  <c:v>96.457099999999997</c:v>
                </c:pt>
                <c:pt idx="142">
                  <c:v>96.685699999999997</c:v>
                </c:pt>
                <c:pt idx="143">
                  <c:v>94.528599999999997</c:v>
                </c:pt>
                <c:pt idx="144">
                  <c:v>96.142899999999997</c:v>
                </c:pt>
                <c:pt idx="145">
                  <c:v>97.742900000000006</c:v>
                </c:pt>
                <c:pt idx="146">
                  <c:v>97.3</c:v>
                </c:pt>
                <c:pt idx="147">
                  <c:v>96.828599999999994</c:v>
                </c:pt>
                <c:pt idx="148">
                  <c:v>95.685699999999997</c:v>
                </c:pt>
                <c:pt idx="149">
                  <c:v>97.942899999999995</c:v>
                </c:pt>
                <c:pt idx="150">
                  <c:v>96.1571</c:v>
                </c:pt>
                <c:pt idx="151">
                  <c:v>96.2</c:v>
                </c:pt>
                <c:pt idx="152">
                  <c:v>95.3857</c:v>
                </c:pt>
                <c:pt idx="153">
                  <c:v>94.542900000000003</c:v>
                </c:pt>
                <c:pt idx="154">
                  <c:v>96.5</c:v>
                </c:pt>
                <c:pt idx="155">
                  <c:v>98.042900000000003</c:v>
                </c:pt>
                <c:pt idx="156">
                  <c:v>97.6143</c:v>
                </c:pt>
                <c:pt idx="157">
                  <c:v>97.2714</c:v>
                </c:pt>
                <c:pt idx="158">
                  <c:v>97.414299999999997</c:v>
                </c:pt>
                <c:pt idx="159">
                  <c:v>96.557100000000005</c:v>
                </c:pt>
                <c:pt idx="160">
                  <c:v>97.571399999999997</c:v>
                </c:pt>
                <c:pt idx="161">
                  <c:v>97.071399999999997</c:v>
                </c:pt>
                <c:pt idx="162">
                  <c:v>97.6143</c:v>
                </c:pt>
                <c:pt idx="163">
                  <c:v>96.828599999999994</c:v>
                </c:pt>
                <c:pt idx="164">
                  <c:v>96.528599999999997</c:v>
                </c:pt>
                <c:pt idx="165">
                  <c:v>97.042900000000003</c:v>
                </c:pt>
                <c:pt idx="166">
                  <c:v>97</c:v>
                </c:pt>
                <c:pt idx="167">
                  <c:v>96.428600000000003</c:v>
                </c:pt>
                <c:pt idx="168">
                  <c:v>96.542900000000003</c:v>
                </c:pt>
                <c:pt idx="169">
                  <c:v>96.3857</c:v>
                </c:pt>
                <c:pt idx="170">
                  <c:v>95.7</c:v>
                </c:pt>
                <c:pt idx="171">
                  <c:v>95.742900000000006</c:v>
                </c:pt>
                <c:pt idx="172">
                  <c:v>94.828599999999994</c:v>
                </c:pt>
                <c:pt idx="173">
                  <c:v>94.542900000000003</c:v>
                </c:pt>
                <c:pt idx="174">
                  <c:v>95.714299999999994</c:v>
                </c:pt>
                <c:pt idx="175">
                  <c:v>94.528599999999997</c:v>
                </c:pt>
                <c:pt idx="176">
                  <c:v>94.357100000000003</c:v>
                </c:pt>
                <c:pt idx="177">
                  <c:v>96.528599999999997</c:v>
                </c:pt>
                <c:pt idx="178">
                  <c:v>96.042900000000003</c:v>
                </c:pt>
                <c:pt idx="179">
                  <c:v>96.585700000000003</c:v>
                </c:pt>
                <c:pt idx="180">
                  <c:v>97.071399999999997</c:v>
                </c:pt>
                <c:pt idx="181">
                  <c:v>97.3857</c:v>
                </c:pt>
                <c:pt idx="182">
                  <c:v>97.414299999999997</c:v>
                </c:pt>
                <c:pt idx="183">
                  <c:v>96.9</c:v>
                </c:pt>
                <c:pt idx="184">
                  <c:v>96.7714</c:v>
                </c:pt>
                <c:pt idx="185">
                  <c:v>96.628600000000006</c:v>
                </c:pt>
                <c:pt idx="186">
                  <c:v>96.485699999999994</c:v>
                </c:pt>
                <c:pt idx="187">
                  <c:v>95.542900000000003</c:v>
                </c:pt>
                <c:pt idx="188">
                  <c:v>95.7714</c:v>
                </c:pt>
                <c:pt idx="189">
                  <c:v>95.142899999999997</c:v>
                </c:pt>
                <c:pt idx="190">
                  <c:v>94.3857</c:v>
                </c:pt>
                <c:pt idx="191">
                  <c:v>94.328599999999994</c:v>
                </c:pt>
                <c:pt idx="192">
                  <c:v>95</c:v>
                </c:pt>
                <c:pt idx="193">
                  <c:v>94.3857</c:v>
                </c:pt>
                <c:pt idx="194">
                  <c:v>94.5</c:v>
                </c:pt>
                <c:pt idx="195">
                  <c:v>95.171400000000006</c:v>
                </c:pt>
                <c:pt idx="196">
                  <c:v>94.328599999999994</c:v>
                </c:pt>
                <c:pt idx="197">
                  <c:v>95.057100000000005</c:v>
                </c:pt>
                <c:pt idx="198">
                  <c:v>94.2714</c:v>
                </c:pt>
                <c:pt idx="199">
                  <c:v>94.971400000000003</c:v>
                </c:pt>
                <c:pt idx="200">
                  <c:v>95.442899999999995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101.91418635750277</c:v>
                </c:pt>
                <c:pt idx="1">
                  <c:v>101.90249921901435</c:v>
                </c:pt>
                <c:pt idx="2">
                  <c:v>101.8908148529742</c:v>
                </c:pt>
                <c:pt idx="3">
                  <c:v>101.87913347574325</c:v>
                </c:pt>
                <c:pt idx="4">
                  <c:v>101.86745531961115</c:v>
                </c:pt>
                <c:pt idx="5">
                  <c:v>101.8557806338537</c:v>
                </c:pt>
                <c:pt idx="6">
                  <c:v>101.84410968584545</c:v>
                </c:pt>
                <c:pt idx="7">
                  <c:v>101.8324427622286</c:v>
                </c:pt>
                <c:pt idx="8">
                  <c:v>101.82078017013863</c:v>
                </c:pt>
                <c:pt idx="9">
                  <c:v>101.8091222384878</c:v>
                </c:pt>
                <c:pt idx="10">
                  <c:v>101.79746931931018</c:v>
                </c:pt>
                <c:pt idx="11">
                  <c:v>101.78582178918252</c:v>
                </c:pt>
                <c:pt idx="12">
                  <c:v>101.77418005077767</c:v>
                </c:pt>
                <c:pt idx="13">
                  <c:v>101.76254453475127</c:v>
                </c:pt>
                <c:pt idx="14">
                  <c:v>101.75091570264181</c:v>
                </c:pt>
                <c:pt idx="15">
                  <c:v>101.73929405298341</c:v>
                </c:pt>
                <c:pt idx="16">
                  <c:v>101.7276801374268</c:v>
                </c:pt>
                <c:pt idx="17">
                  <c:v>101.71607460697</c:v>
                </c:pt>
                <c:pt idx="18">
                  <c:v>101.70447834520235</c:v>
                </c:pt>
                <c:pt idx="19">
                  <c:v>101.69289284260957</c:v>
                </c:pt>
                <c:pt idx="20">
                  <c:v>101.68132121043314</c:v>
                </c:pt>
                <c:pt idx="21">
                  <c:v>101.66977081799763</c:v>
                </c:pt>
                <c:pt idx="22">
                  <c:v>101.65825986918458</c:v>
                </c:pt>
                <c:pt idx="23">
                  <c:v>101.64683310444941</c:v>
                </c:pt>
                <c:pt idx="24">
                  <c:v>101.6355976594311</c:v>
                </c:pt>
                <c:pt idx="25">
                  <c:v>101.62480130181868</c:v>
                </c:pt>
                <c:pt idx="26">
                  <c:v>101.61499529596441</c:v>
                </c:pt>
                <c:pt idx="27">
                  <c:v>101.6073573463963</c:v>
                </c:pt>
                <c:pt idx="28">
                  <c:v>101.6043003136944</c:v>
                </c:pt>
                <c:pt idx="29">
                  <c:v>101.61055997262351</c:v>
                </c:pt>
                <c:pt idx="30">
                  <c:v>101.63503126939054</c:v>
                </c:pt>
                <c:pt idx="31">
                  <c:v>101.69368219811687</c:v>
                </c:pt>
                <c:pt idx="32">
                  <c:v>101.81386905367985</c:v>
                </c:pt>
                <c:pt idx="33">
                  <c:v>102.04023328249595</c:v>
                </c:pt>
                <c:pt idx="34">
                  <c:v>102.44199282498624</c:v>
                </c:pt>
                <c:pt idx="35">
                  <c:v>103.12078475234736</c:v>
                </c:pt>
                <c:pt idx="36">
                  <c:v>104.21728231844483</c:v>
                </c:pt>
                <c:pt idx="37">
                  <c:v>105.91375131747586</c:v>
                </c:pt>
                <c:pt idx="38">
                  <c:v>108.42886816053132</c:v>
                </c:pt>
                <c:pt idx="39">
                  <c:v>112.00100316977809</c:v>
                </c:pt>
                <c:pt idx="40">
                  <c:v>116.85732693211735</c:v>
                </c:pt>
                <c:pt idx="41">
                  <c:v>123.16887904240343</c:v>
                </c:pt>
                <c:pt idx="42">
                  <c:v>130.99601339412098</c:v>
                </c:pt>
                <c:pt idx="43">
                  <c:v>140.23356284803029</c:v>
                </c:pt>
                <c:pt idx="44">
                  <c:v>150.56912028537275</c:v>
                </c:pt>
                <c:pt idx="45">
                  <c:v>161.46915976968472</c:v>
                </c:pt>
                <c:pt idx="46">
                  <c:v>172.20482551664546</c:v>
                </c:pt>
                <c:pt idx="47">
                  <c:v>181.92174109435641</c:v>
                </c:pt>
                <c:pt idx="48">
                  <c:v>189.74743991933715</c:v>
                </c:pt>
                <c:pt idx="49">
                  <c:v>194.91887156568754</c:v>
                </c:pt>
                <c:pt idx="50">
                  <c:v>196.90454340781667</c:v>
                </c:pt>
                <c:pt idx="51">
                  <c:v>195.49430320250195</c:v>
                </c:pt>
                <c:pt idx="52">
                  <c:v>190.83577861863589</c:v>
                </c:pt>
                <c:pt idx="53">
                  <c:v>183.40873431147952</c:v>
                </c:pt>
                <c:pt idx="54">
                  <c:v>173.94351990525973</c:v>
                </c:pt>
                <c:pt idx="55">
                  <c:v>163.30281682538083</c:v>
                </c:pt>
                <c:pt idx="56">
                  <c:v>152.35319992614694</c:v>
                </c:pt>
                <c:pt idx="57">
                  <c:v>141.85283876854973</c:v>
                </c:pt>
                <c:pt idx="58">
                  <c:v>132.37477719056079</c:v>
                </c:pt>
                <c:pt idx="59">
                  <c:v>124.27449572231538</c:v>
                </c:pt>
                <c:pt idx="60">
                  <c:v>117.69951388007975</c:v>
                </c:pt>
                <c:pt idx="61">
                  <c:v>112.63066216718613</c:v>
                </c:pt>
                <c:pt idx="62">
                  <c:v>108.94083070728131</c:v>
                </c:pt>
                <c:pt idx="63">
                  <c:v>106.45721349031953</c:v>
                </c:pt>
                <c:pt idx="64">
                  <c:v>105.01579718688888</c:v>
                </c:pt>
                <c:pt idx="65">
                  <c:v>104.50024433466608</c:v>
                </c:pt>
                <c:pt idx="66">
                  <c:v>104.86014038378966</c:v>
                </c:pt>
                <c:pt idx="67">
                  <c:v>106.10571034722705</c:v>
                </c:pt>
                <c:pt idx="68">
                  <c:v>108.27853765327008</c:v>
                </c:pt>
                <c:pt idx="69">
                  <c:v>111.40183312080634</c:v>
                </c:pt>
                <c:pt idx="70">
                  <c:v>115.41985457230939</c:v>
                </c:pt>
                <c:pt idx="71">
                  <c:v>120.14277580417163</c:v>
                </c:pt>
                <c:pt idx="72">
                  <c:v>125.21736715028428</c:v>
                </c:pt>
                <c:pt idx="73">
                  <c:v>130.14146512184575</c:v>
                </c:pt>
                <c:pt idx="74">
                  <c:v>134.32942576053361</c:v>
                </c:pt>
                <c:pt idx="75">
                  <c:v>137.21862000919759</c:v>
                </c:pt>
                <c:pt idx="76">
                  <c:v>138.38980945950988</c:v>
                </c:pt>
                <c:pt idx="77">
                  <c:v>137.66496985453387</c:v>
                </c:pt>
                <c:pt idx="78">
                  <c:v>135.15038774365001</c:v>
                </c:pt>
                <c:pt idx="79">
                  <c:v>131.21022737961886</c:v>
                </c:pt>
                <c:pt idx="80">
                  <c:v>126.3793799944673</c:v>
                </c:pt>
                <c:pt idx="81">
                  <c:v>121.24419290455222</c:v>
                </c:pt>
                <c:pt idx="82">
                  <c:v>116.32752734190773</c:v>
                </c:pt>
                <c:pt idx="83">
                  <c:v>112.00837307217364</c:v>
                </c:pt>
                <c:pt idx="84">
                  <c:v>108.49030943368798</c:v>
                </c:pt>
                <c:pt idx="85">
                  <c:v>105.81535163830362</c:v>
                </c:pt>
                <c:pt idx="86">
                  <c:v>103.90729634930426</c:v>
                </c:pt>
                <c:pt idx="87">
                  <c:v>102.62485105096333</c:v>
                </c:pt>
                <c:pt idx="88">
                  <c:v>101.80850662418469</c:v>
                </c:pt>
                <c:pt idx="89">
                  <c:v>101.31256647775639</c:v>
                </c:pt>
                <c:pt idx="90">
                  <c:v>101.02105350688754</c:v>
                </c:pt>
                <c:pt idx="91">
                  <c:v>100.85096112431981</c:v>
                </c:pt>
                <c:pt idx="92">
                  <c:v>100.74799390701318</c:v>
                </c:pt>
                <c:pt idx="93">
                  <c:v>100.67937688464751</c:v>
                </c:pt>
                <c:pt idx="94">
                  <c:v>100.62673841933035</c:v>
                </c:pt>
                <c:pt idx="95">
                  <c:v>100.58047815372927</c:v>
                </c:pt>
                <c:pt idx="96">
                  <c:v>100.53591144657692</c:v>
                </c:pt>
                <c:pt idx="97">
                  <c:v>100.49090931408732</c:v>
                </c:pt>
                <c:pt idx="98">
                  <c:v>100.44458395625553</c:v>
                </c:pt>
                <c:pt idx="99">
                  <c:v>100.39661540771093</c:v>
                </c:pt>
                <c:pt idx="100">
                  <c:v>100.34693181672425</c:v>
                </c:pt>
                <c:pt idx="101">
                  <c:v>100.29556765822943</c:v>
                </c:pt>
                <c:pt idx="102">
                  <c:v>100.24260431452166</c:v>
                </c:pt>
                <c:pt idx="103">
                  <c:v>100.18814591848319</c:v>
                </c:pt>
                <c:pt idx="104">
                  <c:v>100.13230920414524</c:v>
                </c:pt>
                <c:pt idx="105">
                  <c:v>100.07521853996583</c:v>
                </c:pt>
                <c:pt idx="106">
                  <c:v>100.01700277660957</c:v>
                </c:pt>
                <c:pt idx="107">
                  <c:v>99.957792742681733</c:v>
                </c:pt>
                <c:pt idx="108">
                  <c:v>99.897719039509113</c:v>
                </c:pt>
                <c:pt idx="109">
                  <c:v>99.836910062232349</c:v>
                </c:pt>
                <c:pt idx="110">
                  <c:v>99.775490254456955</c:v>
                </c:pt>
                <c:pt idx="111">
                  <c:v>99.713578617760064</c:v>
                </c:pt>
                <c:pt idx="112">
                  <c:v>99.651287491250613</c:v>
                </c:pt>
                <c:pt idx="113">
                  <c:v>99.588721605395818</c:v>
                </c:pt>
                <c:pt idx="114">
                  <c:v>99.525977403423198</c:v>
                </c:pt>
                <c:pt idx="115">
                  <c:v>99.463142614407246</c:v>
                </c:pt>
                <c:pt idx="116">
                  <c:v>99.400296055153106</c:v>
                </c:pt>
                <c:pt idx="117">
                  <c:v>99.337507633263044</c:v>
                </c:pt>
                <c:pt idx="118">
                  <c:v>99.274838521155033</c:v>
                </c:pt>
                <c:pt idx="119">
                  <c:v>99.212341470026089</c:v>
                </c:pt>
                <c:pt idx="120">
                  <c:v>99.150061233473622</c:v>
                </c:pt>
                <c:pt idx="121">
                  <c:v>99.088035072349356</c:v>
                </c:pt>
                <c:pt idx="122">
                  <c:v>99.026293315076032</c:v>
                </c:pt>
                <c:pt idx="123">
                  <c:v>98.964859950794093</c:v>
                </c:pt>
                <c:pt idx="124">
                  <c:v>98.903753236063224</c:v>
                </c:pt>
                <c:pt idx="125">
                  <c:v>98.842986299210182</c:v>
                </c:pt>
                <c:pt idx="126">
                  <c:v>98.78256772963276</c:v>
                </c:pt>
                <c:pt idx="127">
                  <c:v>98.722502142332559</c:v>
                </c:pt>
                <c:pt idx="128">
                  <c:v>98.662790710589945</c:v>
                </c:pt>
                <c:pt idx="129">
                  <c:v>98.603431661980224</c:v>
                </c:pt>
                <c:pt idx="130">
                  <c:v>98.544420734854967</c:v>
                </c:pt>
                <c:pt idx="131">
                  <c:v>98.485751593991083</c:v>
                </c:pt>
                <c:pt idx="132">
                  <c:v>98.427416205366598</c:v>
                </c:pt>
                <c:pt idx="133">
                  <c:v>98.369405170991698</c:v>
                </c:pt>
                <c:pt idx="134">
                  <c:v>98.311708025442044</c:v>
                </c:pt>
                <c:pt idx="135">
                  <c:v>98.254313496248983</c:v>
                </c:pt>
                <c:pt idx="136">
                  <c:v>98.197209730630618</c:v>
                </c:pt>
                <c:pt idx="137">
                  <c:v>98.140384491235977</c:v>
                </c:pt>
                <c:pt idx="138">
                  <c:v>98.083825323647417</c:v>
                </c:pt>
                <c:pt idx="139">
                  <c:v>98.027519698372132</c:v>
                </c:pt>
                <c:pt idx="140">
                  <c:v>97.971455129971019</c:v>
                </c:pt>
                <c:pt idx="141">
                  <c:v>97.915619275842275</c:v>
                </c:pt>
                <c:pt idx="142">
                  <c:v>97.860000017014102</c:v>
                </c:pt>
                <c:pt idx="143">
                  <c:v>97.804585523118661</c:v>
                </c:pt>
                <c:pt idx="144">
                  <c:v>97.749364303536822</c:v>
                </c:pt>
                <c:pt idx="145">
                  <c:v>97.694325246529004</c:v>
                </c:pt>
                <c:pt idx="146">
                  <c:v>97.639457648013732</c:v>
                </c:pt>
                <c:pt idx="147">
                  <c:v>97.584751231524876</c:v>
                </c:pt>
                <c:pt idx="148">
                  <c:v>97.530196160765257</c:v>
                </c:pt>
                <c:pt idx="149">
                  <c:v>97.475783046064038</c:v>
                </c:pt>
                <c:pt idx="150">
                  <c:v>97.42150294591849</c:v>
                </c:pt>
                <c:pt idx="151">
                  <c:v>97.367347364643024</c:v>
                </c:pt>
                <c:pt idx="152">
                  <c:v>97.31330824695398</c:v>
                </c:pt>
                <c:pt idx="153">
                  <c:v>97.259377970101411</c:v>
                </c:pt>
                <c:pt idx="154">
                  <c:v>97.205549333951339</c:v>
                </c:pt>
                <c:pt idx="155">
                  <c:v>97.151815549261002</c:v>
                </c:pt>
                <c:pt idx="156">
                  <c:v>97.098170224306145</c:v>
                </c:pt>
                <c:pt idx="157">
                  <c:v>97.04460735002553</c:v>
                </c:pt>
                <c:pt idx="158">
                  <c:v>96.991121283923007</c:v>
                </c:pt>
                <c:pt idx="159">
                  <c:v>96.937706733071494</c:v>
                </c:pt>
                <c:pt idx="160">
                  <c:v>96.884358736645609</c:v>
                </c:pt>
                <c:pt idx="161">
                  <c:v>96.831072648432041</c:v>
                </c:pt>
                <c:pt idx="162">
                  <c:v>96.777844119715198</c:v>
                </c:pt>
                <c:pt idx="163">
                  <c:v>96.724669082821762</c:v>
                </c:pt>
                <c:pt idx="164">
                  <c:v>96.671543735469413</c:v>
                </c:pt>
                <c:pt idx="165">
                  <c:v>96.618464525935124</c:v>
                </c:pt>
                <c:pt idx="166">
                  <c:v>96.565428138971072</c:v>
                </c:pt>
                <c:pt idx="167">
                  <c:v>96.512431482358878</c:v>
                </c:pt>
                <c:pt idx="168">
                  <c:v>96.459471674000696</c:v>
                </c:pt>
                <c:pt idx="169">
                  <c:v>96.406546029481063</c:v>
                </c:pt>
                <c:pt idx="170">
                  <c:v>96.353652050074487</c:v>
                </c:pt>
                <c:pt idx="171">
                  <c:v>96.300787411208347</c:v>
                </c:pt>
                <c:pt idx="172">
                  <c:v>96.247949951408657</c:v>
                </c:pt>
                <c:pt idx="173">
                  <c:v>96.195137661759304</c:v>
                </c:pt>
                <c:pt idx="174">
                  <c:v>96.142348675897395</c:v>
                </c:pt>
                <c:pt idx="175">
                  <c:v>96.08958126055488</c:v>
                </c:pt>
                <c:pt idx="176">
                  <c:v>96.036833806643173</c:v>
                </c:pt>
                <c:pt idx="177">
                  <c:v>95.984104820867799</c:v>
                </c:pt>
                <c:pt idx="178">
                  <c:v>95.931392917852705</c:v>
                </c:pt>
                <c:pt idx="179">
                  <c:v>95.878696812751173</c:v>
                </c:pt>
                <c:pt idx="180">
                  <c:v>95.826015314318568</c:v>
                </c:pt>
                <c:pt idx="181">
                  <c:v>95.773347318422196</c:v>
                </c:pt>
                <c:pt idx="182">
                  <c:v>95.720691801965117</c:v>
                </c:pt>
                <c:pt idx="183">
                  <c:v>95.668047817201014</c:v>
                </c:pt>
                <c:pt idx="184">
                  <c:v>95.615414486418416</c:v>
                </c:pt>
                <c:pt idx="185">
                  <c:v>95.562790996973646</c:v>
                </c:pt>
                <c:pt idx="186">
                  <c:v>95.510176596652983</c:v>
                </c:pt>
                <c:pt idx="187">
                  <c:v>95.457570589344229</c:v>
                </c:pt>
                <c:pt idx="188">
                  <c:v>95.404972331000224</c:v>
                </c:pt>
                <c:pt idx="189">
                  <c:v>95.352381225876258</c:v>
                </c:pt>
                <c:pt idx="190">
                  <c:v>95.299796723024997</c:v>
                </c:pt>
                <c:pt idx="191">
                  <c:v>95.247218313032903</c:v>
                </c:pt>
                <c:pt idx="192">
                  <c:v>95.194645524982903</c:v>
                </c:pt>
                <c:pt idx="193">
                  <c:v>95.142077923629159</c:v>
                </c:pt>
                <c:pt idx="194">
                  <c:v>95.089515106770037</c:v>
                </c:pt>
                <c:pt idx="195">
                  <c:v>95.036956702806492</c:v>
                </c:pt>
                <c:pt idx="196">
                  <c:v>94.984402368473809</c:v>
                </c:pt>
                <c:pt idx="197">
                  <c:v>94.931851786735038</c:v>
                </c:pt>
                <c:pt idx="198">
                  <c:v>94.879304664825199</c:v>
                </c:pt>
                <c:pt idx="199">
                  <c:v>94.82676073243654</c:v>
                </c:pt>
                <c:pt idx="200">
                  <c:v>94.774219740034724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101.91418635750277</c:v>
                </c:pt>
                <c:pt idx="1">
                  <c:v>101.90249921901435</c:v>
                </c:pt>
                <c:pt idx="2">
                  <c:v>101.8908148529742</c:v>
                </c:pt>
                <c:pt idx="3">
                  <c:v>101.87913347574325</c:v>
                </c:pt>
                <c:pt idx="4">
                  <c:v>101.86745531961115</c:v>
                </c:pt>
                <c:pt idx="5">
                  <c:v>101.85578063385368</c:v>
                </c:pt>
                <c:pt idx="6">
                  <c:v>101.84410968584538</c:v>
                </c:pt>
                <c:pt idx="7">
                  <c:v>101.83244276222827</c:v>
                </c:pt>
                <c:pt idx="8">
                  <c:v>101.82078017013711</c:v>
                </c:pt>
                <c:pt idx="9">
                  <c:v>101.80912223848102</c:v>
                </c:pt>
                <c:pt idx="10">
                  <c:v>101.79746931928109</c:v>
                </c:pt>
                <c:pt idx="11">
                  <c:v>101.7858217890622</c:v>
                </c:pt>
                <c:pt idx="12">
                  <c:v>101.77418005029749</c:v>
                </c:pt>
                <c:pt idx="13">
                  <c:v>101.76254453290235</c:v>
                </c:pt>
                <c:pt idx="14">
                  <c:v>101.75091569577349</c:v>
                </c:pt>
                <c:pt idx="15">
                  <c:v>101.73929402836814</c:v>
                </c:pt>
                <c:pt idx="16">
                  <c:v>101.72768005231642</c:v>
                </c:pt>
                <c:pt idx="17">
                  <c:v>101.71607432305807</c:v>
                </c:pt>
                <c:pt idx="18">
                  <c:v>101.70447743149317</c:v>
                </c:pt>
                <c:pt idx="19">
                  <c:v>101.69289000563388</c:v>
                </c:pt>
                <c:pt idx="20">
                  <c:v>101.68131271224152</c:v>
                </c:pt>
                <c:pt idx="21">
                  <c:v>101.66974625843042</c:v>
                </c:pt>
                <c:pt idx="22">
                  <c:v>101.65819139321643</c:v>
                </c:pt>
                <c:pt idx="23">
                  <c:v>101.64664890898356</c:v>
                </c:pt>
                <c:pt idx="24">
                  <c:v>101.63511964283855</c:v>
                </c:pt>
                <c:pt idx="25">
                  <c:v>101.62360447781644</c:v>
                </c:pt>
                <c:pt idx="26">
                  <c:v>101.61210434389615</c:v>
                </c:pt>
                <c:pt idx="27">
                  <c:v>101.60062021877616</c:v>
                </c:pt>
                <c:pt idx="28">
                  <c:v>101.58915312835475</c:v>
                </c:pt>
                <c:pt idx="29">
                  <c:v>101.57770414684893</c:v>
                </c:pt>
                <c:pt idx="30">
                  <c:v>101.56627439647711</c:v>
                </c:pt>
                <c:pt idx="31">
                  <c:v>101.55486504661962</c:v>
                </c:pt>
                <c:pt idx="32">
                  <c:v>101.54347731235794</c:v>
                </c:pt>
                <c:pt idx="33">
                  <c:v>101.53211245228013</c:v>
                </c:pt>
                <c:pt idx="34">
                  <c:v>101.52077176542399</c:v>
                </c:pt>
                <c:pt idx="35">
                  <c:v>101.50945658721152</c:v>
                </c:pt>
                <c:pt idx="36">
                  <c:v>101.49816828420902</c:v>
                </c:pt>
                <c:pt idx="37">
                  <c:v>101.48690824752481</c:v>
                </c:pt>
                <c:pt idx="38">
                  <c:v>101.47567788463256</c:v>
                </c:pt>
                <c:pt idx="39">
                  <c:v>101.46447860938073</c:v>
                </c:pt>
                <c:pt idx="40">
                  <c:v>101.45331182991923</c:v>
                </c:pt>
                <c:pt idx="41">
                  <c:v>101.44217893424154</c:v>
                </c:pt>
                <c:pt idx="42">
                  <c:v>101.4310812730043</c:v>
                </c:pt>
                <c:pt idx="43">
                  <c:v>101.42002013924775</c:v>
                </c:pt>
                <c:pt idx="44">
                  <c:v>101.40899674459747</c:v>
                </c:pt>
                <c:pt idx="45">
                  <c:v>101.39801219148235</c:v>
                </c:pt>
                <c:pt idx="46">
                  <c:v>101.38706744085511</c:v>
                </c:pt>
                <c:pt idx="47">
                  <c:v>101.37616327484912</c:v>
                </c:pt>
                <c:pt idx="48">
                  <c:v>101.36530025375153</c:v>
                </c:pt>
                <c:pt idx="49">
                  <c:v>101.35447866661634</c:v>
                </c:pt>
                <c:pt idx="50">
                  <c:v>101.34369847478328</c:v>
                </c:pt>
                <c:pt idx="51">
                  <c:v>101.33295924751164</c:v>
                </c:pt>
                <c:pt idx="52">
                  <c:v>101.32226008888287</c:v>
                </c:pt>
                <c:pt idx="53">
                  <c:v>101.31159955507427</c:v>
                </c:pt>
                <c:pt idx="54">
                  <c:v>101.30097556106148</c:v>
                </c:pt>
                <c:pt idx="55">
                  <c:v>101.29038527577357</c:v>
                </c:pt>
                <c:pt idx="56">
                  <c:v>101.27982500470408</c:v>
                </c:pt>
                <c:pt idx="57">
                  <c:v>101.26929005898225</c:v>
                </c:pt>
                <c:pt idx="58">
                  <c:v>101.25877460993466</c:v>
                </c:pt>
                <c:pt idx="59">
                  <c:v>101.24827152822867</c:v>
                </c:pt>
                <c:pt idx="60">
                  <c:v>101.23777220679267</c:v>
                </c:pt>
                <c:pt idx="61">
                  <c:v>101.22726636686656</c:v>
                </c:pt>
                <c:pt idx="62">
                  <c:v>101.21674184675966</c:v>
                </c:pt>
                <c:pt idx="63">
                  <c:v>101.20618437319727</c:v>
                </c:pt>
                <c:pt idx="64">
                  <c:v>101.19557731553547</c:v>
                </c:pt>
                <c:pt idx="65">
                  <c:v>101.18490142363301</c:v>
                </c:pt>
                <c:pt idx="66">
                  <c:v>101.17413455080496</c:v>
                </c:pt>
                <c:pt idx="67">
                  <c:v>101.16325136406196</c:v>
                </c:pt>
                <c:pt idx="68">
                  <c:v>101.15222304477382</c:v>
                </c:pt>
                <c:pt idx="69">
                  <c:v>101.14101698400106</c:v>
                </c:pt>
                <c:pt idx="70">
                  <c:v>101.12959647801331</c:v>
                </c:pt>
                <c:pt idx="71">
                  <c:v>101.11792043096365</c:v>
                </c:pt>
                <c:pt idx="72">
                  <c:v>101.10594307329022</c:v>
                </c:pt>
                <c:pt idx="73">
                  <c:v>101.09361370615235</c:v>
                </c:pt>
                <c:pt idx="74">
                  <c:v>101.08087648402091</c:v>
                </c:pt>
                <c:pt idx="75">
                  <c:v>101.0676702493687</c:v>
                </c:pt>
                <c:pt idx="76">
                  <c:v>101.05392843514453</c:v>
                </c:pt>
                <c:pt idx="77">
                  <c:v>101.03957905224129</c:v>
                </c:pt>
                <c:pt idx="78">
                  <c:v>101.02454478032638</c:v>
                </c:pt>
                <c:pt idx="79">
                  <c:v>101.00874318100766</c:v>
                </c:pt>
                <c:pt idx="80">
                  <c:v>100.99208705215364</c:v>
                </c:pt>
                <c:pt idx="81">
                  <c:v>100.97448494105232</c:v>
                </c:pt>
                <c:pt idx="82">
                  <c:v>100.95584183176267</c:v>
                </c:pt>
                <c:pt idx="83">
                  <c:v>100.9360600182965</c:v>
                </c:pt>
                <c:pt idx="84">
                  <c:v>100.9150401700264</c:v>
                </c:pt>
                <c:pt idx="85">
                  <c:v>100.89268258889601</c:v>
                </c:pt>
                <c:pt idx="86">
                  <c:v>100.86888864967359</c:v>
                </c:pt>
                <c:pt idx="87">
                  <c:v>100.84356240485396</c:v>
                </c:pt>
                <c:pt idx="88">
                  <c:v>100.81661232525607</c:v>
                </c:pt>
                <c:pt idx="89">
                  <c:v>100.78795313644886</c:v>
                </c:pt>
                <c:pt idx="90">
                  <c:v>100.75750770058991</c:v>
                </c:pt>
                <c:pt idx="91">
                  <c:v>100.72520888394017</c:v>
                </c:pt>
                <c:pt idx="92">
                  <c:v>100.69100134314351</c:v>
                </c:pt>
                <c:pt idx="93">
                  <c:v>100.65484315923068</c:v>
                </c:pt>
                <c:pt idx="94">
                  <c:v>100.61670724799772</c:v>
                </c:pt>
                <c:pt idx="95">
                  <c:v>100.57658247944654</c:v>
                </c:pt>
                <c:pt idx="96">
                  <c:v>100.53447444756102</c:v>
                </c:pt>
                <c:pt idx="97">
                  <c:v>100.49040584461167</c:v>
                </c:pt>
                <c:pt idx="98">
                  <c:v>100.44441641079636</c:v>
                </c:pt>
                <c:pt idx="99">
                  <c:v>100.39656244929074</c:v>
                </c:pt>
                <c:pt idx="100">
                  <c:v>100.34691591734304</c:v>
                </c:pt>
                <c:pt idx="101">
                  <c:v>100.29556312436776</c:v>
                </c:pt>
                <c:pt idx="102">
                  <c:v>100.24260308651944</c:v>
                </c:pt>
                <c:pt idx="103">
                  <c:v>100.18814560256627</c:v>
                </c:pt>
                <c:pt idx="104">
                  <c:v>100.13230912695019</c:v>
                </c:pt>
                <c:pt idx="105">
                  <c:v>100.07521852204951</c:v>
                </c:pt>
                <c:pt idx="106">
                  <c:v>100.01700277265999</c:v>
                </c:pt>
                <c:pt idx="107">
                  <c:v>99.957792741854746</c:v>
                </c:pt>
                <c:pt idx="108">
                  <c:v>99.897719039344651</c:v>
                </c:pt>
                <c:pt idx="109">
                  <c:v>99.836910062201284</c:v>
                </c:pt>
                <c:pt idx="110">
                  <c:v>99.775490254451384</c:v>
                </c:pt>
                <c:pt idx="111">
                  <c:v>99.713578617759111</c:v>
                </c:pt>
                <c:pt idx="112">
                  <c:v>99.651287491250457</c:v>
                </c:pt>
                <c:pt idx="113">
                  <c:v>99.58872160539579</c:v>
                </c:pt>
                <c:pt idx="114">
                  <c:v>99.525977403423198</c:v>
                </c:pt>
                <c:pt idx="115">
                  <c:v>99.463142614407246</c:v>
                </c:pt>
                <c:pt idx="116">
                  <c:v>99.400296055153106</c:v>
                </c:pt>
                <c:pt idx="117">
                  <c:v>99.337507633263044</c:v>
                </c:pt>
                <c:pt idx="118">
                  <c:v>99.274838521155033</c:v>
                </c:pt>
                <c:pt idx="119">
                  <c:v>99.212341470026089</c:v>
                </c:pt>
                <c:pt idx="120">
                  <c:v>99.150061233473622</c:v>
                </c:pt>
                <c:pt idx="121">
                  <c:v>99.088035072349356</c:v>
                </c:pt>
                <c:pt idx="122">
                  <c:v>99.026293315076032</c:v>
                </c:pt>
                <c:pt idx="123">
                  <c:v>98.964859950794093</c:v>
                </c:pt>
                <c:pt idx="124">
                  <c:v>98.90375323606321</c:v>
                </c:pt>
                <c:pt idx="125">
                  <c:v>98.842986299210139</c:v>
                </c:pt>
                <c:pt idx="126">
                  <c:v>98.782567729632632</c:v>
                </c:pt>
                <c:pt idx="127">
                  <c:v>98.722502142332189</c:v>
                </c:pt>
                <c:pt idx="128">
                  <c:v>98.662790710588908</c:v>
                </c:pt>
                <c:pt idx="129">
                  <c:v>98.603431661977439</c:v>
                </c:pt>
                <c:pt idx="130">
                  <c:v>98.544420734847733</c:v>
                </c:pt>
                <c:pt idx="131">
                  <c:v>98.485751593972992</c:v>
                </c:pt>
                <c:pt idx="132">
                  <c:v>98.42741620532307</c:v>
                </c:pt>
                <c:pt idx="133">
                  <c:v>98.369405170890786</c:v>
                </c:pt>
                <c:pt idx="134">
                  <c:v>98.311708025216703</c:v>
                </c:pt>
                <c:pt idx="135">
                  <c:v>98.254313495764293</c:v>
                </c:pt>
                <c:pt idx="136">
                  <c:v>98.197209729626493</c:v>
                </c:pt>
                <c:pt idx="137">
                  <c:v>98.140384489232289</c:v>
                </c:pt>
                <c:pt idx="138">
                  <c:v>98.083825319796219</c:v>
                </c:pt>
                <c:pt idx="139">
                  <c:v>98.027519691242276</c:v>
                </c:pt>
                <c:pt idx="140">
                  <c:v>97.971455117256937</c:v>
                </c:pt>
                <c:pt idx="141">
                  <c:v>97.915619254004511</c:v>
                </c:pt>
                <c:pt idx="142">
                  <c:v>97.859999980885519</c:v>
                </c:pt>
                <c:pt idx="143">
                  <c:v>97.804585465546452</c:v>
                </c:pt>
                <c:pt idx="144">
                  <c:v>97.749364215168995</c:v>
                </c:pt>
                <c:pt idx="145">
                  <c:v>97.694325115883387</c:v>
                </c:pt>
                <c:pt idx="146">
                  <c:v>97.639457461970096</c:v>
                </c:pt>
                <c:pt idx="147">
                  <c:v>97.584750976340487</c:v>
                </c:pt>
                <c:pt idx="148">
                  <c:v>97.530195823623359</c:v>
                </c:pt>
                <c:pt idx="149">
                  <c:v>97.475782617031058</c:v>
                </c:pt>
                <c:pt idx="150">
                  <c:v>97.421502420036902</c:v>
                </c:pt>
                <c:pt idx="151">
                  <c:v>97.367346743767456</c:v>
                </c:pt>
                <c:pt idx="152">
                  <c:v>97.313307540895778</c:v>
                </c:pt>
                <c:pt idx="153">
                  <c:v>97.259377196716372</c:v>
                </c:pt>
                <c:pt idx="154">
                  <c:v>97.205548517988547</c:v>
                </c:pt>
                <c:pt idx="155">
                  <c:v>97.151814720051505</c:v>
                </c:pt>
                <c:pt idx="156">
                  <c:v>97.098169412639848</c:v>
                </c:pt>
                <c:pt idx="157">
                  <c:v>97.044606584763642</c:v>
                </c:pt>
                <c:pt idx="158">
                  <c:v>96.991120588959532</c:v>
                </c:pt>
                <c:pt idx="159">
                  <c:v>96.937706125169996</c:v>
                </c:pt>
                <c:pt idx="160">
                  <c:v>96.88435822446425</c:v>
                </c:pt>
                <c:pt idx="161">
                  <c:v>96.831072232776435</c:v>
                </c:pt>
                <c:pt idx="162">
                  <c:v>96.777843794805364</c:v>
                </c:pt>
                <c:pt idx="163">
                  <c:v>96.724668838190823</c:v>
                </c:pt>
                <c:pt idx="164">
                  <c:v>96.671543558058943</c:v>
                </c:pt>
                <c:pt idx="165">
                  <c:v>96.618464402007987</c:v>
                </c:pt>
                <c:pt idx="166">
                  <c:v>96.565428055588953</c:v>
                </c:pt>
                <c:pt idx="167">
                  <c:v>96.512431428320937</c:v>
                </c:pt>
                <c:pt idx="168">
                  <c:v>96.459471640268546</c:v>
                </c:pt>
                <c:pt idx="169">
                  <c:v>96.406546009199175</c:v>
                </c:pt>
                <c:pt idx="170">
                  <c:v>96.35365203832842</c:v>
                </c:pt>
                <c:pt idx="171">
                  <c:v>96.30078740465602</c:v>
                </c:pt>
                <c:pt idx="172">
                  <c:v>96.247949947888046</c:v>
                </c:pt>
                <c:pt idx="173">
                  <c:v>96.195137659937259</c:v>
                </c:pt>
                <c:pt idx="174">
                  <c:v>96.142348674989108</c:v>
                </c:pt>
                <c:pt idx="175">
                  <c:v>96.089581260118763</c:v>
                </c:pt>
                <c:pt idx="176">
                  <c:v>96.036833806441479</c:v>
                </c:pt>
                <c:pt idx="177">
                  <c:v>95.984104820777944</c:v>
                </c:pt>
                <c:pt idx="178">
                  <c:v>95.931392917814151</c:v>
                </c:pt>
                <c:pt idx="179">
                  <c:v>95.878696812735242</c:v>
                </c:pt>
                <c:pt idx="180">
                  <c:v>95.82601531431223</c:v>
                </c:pt>
                <c:pt idx="181">
                  <c:v>95.773347318419766</c:v>
                </c:pt>
                <c:pt idx="182">
                  <c:v>95.720691801964222</c:v>
                </c:pt>
                <c:pt idx="183">
                  <c:v>95.668047817200701</c:v>
                </c:pt>
                <c:pt idx="184">
                  <c:v>95.615414486418302</c:v>
                </c:pt>
                <c:pt idx="185">
                  <c:v>95.562790996973604</c:v>
                </c:pt>
                <c:pt idx="186">
                  <c:v>95.510176596652968</c:v>
                </c:pt>
                <c:pt idx="187">
                  <c:v>95.457570589344229</c:v>
                </c:pt>
                <c:pt idx="188">
                  <c:v>95.404972331000224</c:v>
                </c:pt>
                <c:pt idx="189">
                  <c:v>95.352381225876258</c:v>
                </c:pt>
                <c:pt idx="190">
                  <c:v>95.299796723024997</c:v>
                </c:pt>
                <c:pt idx="191">
                  <c:v>95.247218313032903</c:v>
                </c:pt>
                <c:pt idx="192">
                  <c:v>95.194645524982903</c:v>
                </c:pt>
                <c:pt idx="193">
                  <c:v>95.142077923629159</c:v>
                </c:pt>
                <c:pt idx="194">
                  <c:v>95.089515106770037</c:v>
                </c:pt>
                <c:pt idx="195">
                  <c:v>95.036956702806492</c:v>
                </c:pt>
                <c:pt idx="196">
                  <c:v>94.984402368473809</c:v>
                </c:pt>
                <c:pt idx="197">
                  <c:v>94.931851786735038</c:v>
                </c:pt>
                <c:pt idx="198">
                  <c:v>94.879304664825199</c:v>
                </c:pt>
                <c:pt idx="199">
                  <c:v>94.82676073243654</c:v>
                </c:pt>
                <c:pt idx="200">
                  <c:v>94.774219740034724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175232"/>
        <c:axId val="530174840"/>
      </c:scatterChart>
      <c:valAx>
        <c:axId val="530175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0174840"/>
        <c:crosses val="autoZero"/>
        <c:crossBetween val="midCat"/>
      </c:valAx>
      <c:valAx>
        <c:axId val="530174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017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A!$B$6:$B$314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103.214</c:v>
                </c:pt>
                <c:pt idx="1">
                  <c:v>102.32899999999999</c:v>
                </c:pt>
                <c:pt idx="2">
                  <c:v>102.614</c:v>
                </c:pt>
                <c:pt idx="3">
                  <c:v>102.343</c:v>
                </c:pt>
                <c:pt idx="4">
                  <c:v>102.443</c:v>
                </c:pt>
                <c:pt idx="5">
                  <c:v>103.2</c:v>
                </c:pt>
                <c:pt idx="6">
                  <c:v>102.943</c:v>
                </c:pt>
                <c:pt idx="7">
                  <c:v>104.18600000000001</c:v>
                </c:pt>
                <c:pt idx="8">
                  <c:v>104.357</c:v>
                </c:pt>
                <c:pt idx="9">
                  <c:v>105.31399999999999</c:v>
                </c:pt>
                <c:pt idx="10">
                  <c:v>104.571</c:v>
                </c:pt>
                <c:pt idx="11">
                  <c:v>105.5</c:v>
                </c:pt>
                <c:pt idx="12">
                  <c:v>104.914</c:v>
                </c:pt>
                <c:pt idx="13">
                  <c:v>105.857</c:v>
                </c:pt>
                <c:pt idx="14">
                  <c:v>104.929</c:v>
                </c:pt>
                <c:pt idx="15">
                  <c:v>105.18600000000001</c:v>
                </c:pt>
                <c:pt idx="16">
                  <c:v>106.3</c:v>
                </c:pt>
                <c:pt idx="17">
                  <c:v>105.6</c:v>
                </c:pt>
                <c:pt idx="18">
                  <c:v>105</c:v>
                </c:pt>
                <c:pt idx="19">
                  <c:v>104.68600000000001</c:v>
                </c:pt>
                <c:pt idx="20">
                  <c:v>105.786</c:v>
                </c:pt>
                <c:pt idx="21">
                  <c:v>104.886</c:v>
                </c:pt>
                <c:pt idx="22">
                  <c:v>103.986</c:v>
                </c:pt>
                <c:pt idx="23">
                  <c:v>104.9</c:v>
                </c:pt>
                <c:pt idx="24">
                  <c:v>104.057</c:v>
                </c:pt>
                <c:pt idx="25">
                  <c:v>105.471</c:v>
                </c:pt>
                <c:pt idx="26">
                  <c:v>105.32899999999999</c:v>
                </c:pt>
                <c:pt idx="27">
                  <c:v>105.114</c:v>
                </c:pt>
                <c:pt idx="28">
                  <c:v>106.557</c:v>
                </c:pt>
                <c:pt idx="29">
                  <c:v>107.214</c:v>
                </c:pt>
                <c:pt idx="30">
                  <c:v>107.086</c:v>
                </c:pt>
                <c:pt idx="31">
                  <c:v>107.386</c:v>
                </c:pt>
                <c:pt idx="32">
                  <c:v>110.014</c:v>
                </c:pt>
                <c:pt idx="33">
                  <c:v>111.4</c:v>
                </c:pt>
                <c:pt idx="34">
                  <c:v>113.157</c:v>
                </c:pt>
                <c:pt idx="35">
                  <c:v>116.729</c:v>
                </c:pt>
                <c:pt idx="36">
                  <c:v>118.271</c:v>
                </c:pt>
                <c:pt idx="37">
                  <c:v>122.729</c:v>
                </c:pt>
                <c:pt idx="38">
                  <c:v>128.571</c:v>
                </c:pt>
                <c:pt idx="39">
                  <c:v>135.27099999999999</c:v>
                </c:pt>
                <c:pt idx="40">
                  <c:v>142.30000000000001</c:v>
                </c:pt>
                <c:pt idx="41">
                  <c:v>149.65700000000001</c:v>
                </c:pt>
                <c:pt idx="42">
                  <c:v>159.04300000000001</c:v>
                </c:pt>
                <c:pt idx="43">
                  <c:v>167.7</c:v>
                </c:pt>
                <c:pt idx="44">
                  <c:v>175.94300000000001</c:v>
                </c:pt>
                <c:pt idx="45">
                  <c:v>184.071</c:v>
                </c:pt>
                <c:pt idx="46">
                  <c:v>191.614</c:v>
                </c:pt>
                <c:pt idx="47">
                  <c:v>195.67099999999999</c:v>
                </c:pt>
                <c:pt idx="48">
                  <c:v>200.18600000000001</c:v>
                </c:pt>
                <c:pt idx="49">
                  <c:v>202.81399999999999</c:v>
                </c:pt>
                <c:pt idx="50">
                  <c:v>204.75700000000001</c:v>
                </c:pt>
                <c:pt idx="51">
                  <c:v>202.886</c:v>
                </c:pt>
                <c:pt idx="52">
                  <c:v>198.45699999999999</c:v>
                </c:pt>
                <c:pt idx="53">
                  <c:v>189.857</c:v>
                </c:pt>
                <c:pt idx="54">
                  <c:v>175.8</c:v>
                </c:pt>
                <c:pt idx="55">
                  <c:v>154.571</c:v>
                </c:pt>
                <c:pt idx="56">
                  <c:v>130.95699999999999</c:v>
                </c:pt>
                <c:pt idx="57">
                  <c:v>115.386</c:v>
                </c:pt>
                <c:pt idx="58">
                  <c:v>107.786</c:v>
                </c:pt>
                <c:pt idx="59">
                  <c:v>107.014</c:v>
                </c:pt>
                <c:pt idx="60">
                  <c:v>106.229</c:v>
                </c:pt>
                <c:pt idx="61">
                  <c:v>105.486</c:v>
                </c:pt>
                <c:pt idx="62">
                  <c:v>108.086</c:v>
                </c:pt>
                <c:pt idx="63">
                  <c:v>110.45699999999999</c:v>
                </c:pt>
                <c:pt idx="64">
                  <c:v>112.7</c:v>
                </c:pt>
                <c:pt idx="65">
                  <c:v>112.5</c:v>
                </c:pt>
                <c:pt idx="66">
                  <c:v>116.586</c:v>
                </c:pt>
                <c:pt idx="67">
                  <c:v>118.82899999999999</c:v>
                </c:pt>
                <c:pt idx="68">
                  <c:v>123.75700000000001</c:v>
                </c:pt>
                <c:pt idx="69">
                  <c:v>127.271</c:v>
                </c:pt>
                <c:pt idx="70">
                  <c:v>131.214</c:v>
                </c:pt>
                <c:pt idx="71">
                  <c:v>135</c:v>
                </c:pt>
                <c:pt idx="72">
                  <c:v>137.94300000000001</c:v>
                </c:pt>
                <c:pt idx="73">
                  <c:v>141.84299999999999</c:v>
                </c:pt>
                <c:pt idx="74">
                  <c:v>143.286</c:v>
                </c:pt>
                <c:pt idx="75">
                  <c:v>142.5</c:v>
                </c:pt>
                <c:pt idx="76">
                  <c:v>140.286</c:v>
                </c:pt>
                <c:pt idx="77">
                  <c:v>135.15700000000001</c:v>
                </c:pt>
                <c:pt idx="78">
                  <c:v>128.6</c:v>
                </c:pt>
                <c:pt idx="79">
                  <c:v>120.95699999999999</c:v>
                </c:pt>
                <c:pt idx="80">
                  <c:v>114.014</c:v>
                </c:pt>
                <c:pt idx="81">
                  <c:v>110.286</c:v>
                </c:pt>
                <c:pt idx="82">
                  <c:v>107</c:v>
                </c:pt>
                <c:pt idx="83">
                  <c:v>106.229</c:v>
                </c:pt>
                <c:pt idx="84">
                  <c:v>104.81399999999999</c:v>
                </c:pt>
                <c:pt idx="85">
                  <c:v>103.343</c:v>
                </c:pt>
                <c:pt idx="86">
                  <c:v>103.057</c:v>
                </c:pt>
                <c:pt idx="87">
                  <c:v>102.54300000000001</c:v>
                </c:pt>
                <c:pt idx="88">
                  <c:v>102.843</c:v>
                </c:pt>
                <c:pt idx="89">
                  <c:v>102.129</c:v>
                </c:pt>
                <c:pt idx="90">
                  <c:v>102.071</c:v>
                </c:pt>
                <c:pt idx="91">
                  <c:v>100.7</c:v>
                </c:pt>
                <c:pt idx="92">
                  <c:v>102.214</c:v>
                </c:pt>
                <c:pt idx="93">
                  <c:v>103.82899999999999</c:v>
                </c:pt>
                <c:pt idx="94">
                  <c:v>102.8</c:v>
                </c:pt>
                <c:pt idx="95">
                  <c:v>101.7</c:v>
                </c:pt>
                <c:pt idx="96">
                  <c:v>101.857</c:v>
                </c:pt>
                <c:pt idx="97">
                  <c:v>100.1</c:v>
                </c:pt>
                <c:pt idx="98">
                  <c:v>101.029</c:v>
                </c:pt>
                <c:pt idx="99">
                  <c:v>101.886</c:v>
                </c:pt>
                <c:pt idx="100">
                  <c:v>101.18600000000001</c:v>
                </c:pt>
                <c:pt idx="101">
                  <c:v>101.95699999999999</c:v>
                </c:pt>
                <c:pt idx="102">
                  <c:v>103.68600000000001</c:v>
                </c:pt>
                <c:pt idx="103">
                  <c:v>102.24299999999999</c:v>
                </c:pt>
                <c:pt idx="104">
                  <c:v>101.429</c:v>
                </c:pt>
                <c:pt idx="105">
                  <c:v>100.614</c:v>
                </c:pt>
                <c:pt idx="106">
                  <c:v>101.357</c:v>
                </c:pt>
                <c:pt idx="107">
                  <c:v>101.414</c:v>
                </c:pt>
                <c:pt idx="108">
                  <c:v>102.157</c:v>
                </c:pt>
                <c:pt idx="109">
                  <c:v>102.857</c:v>
                </c:pt>
                <c:pt idx="110">
                  <c:v>101.67100000000001</c:v>
                </c:pt>
                <c:pt idx="111">
                  <c:v>102.071</c:v>
                </c:pt>
                <c:pt idx="112">
                  <c:v>104.014</c:v>
                </c:pt>
                <c:pt idx="113">
                  <c:v>102.04300000000001</c:v>
                </c:pt>
                <c:pt idx="114">
                  <c:v>101.31399999999999</c:v>
                </c:pt>
                <c:pt idx="115">
                  <c:v>101.086</c:v>
                </c:pt>
                <c:pt idx="116">
                  <c:v>101.514</c:v>
                </c:pt>
                <c:pt idx="117">
                  <c:v>102.17100000000001</c:v>
                </c:pt>
                <c:pt idx="118">
                  <c:v>100.471</c:v>
                </c:pt>
                <c:pt idx="119">
                  <c:v>100.714</c:v>
                </c:pt>
                <c:pt idx="120">
                  <c:v>101.014</c:v>
                </c:pt>
                <c:pt idx="121">
                  <c:v>101.17100000000001</c:v>
                </c:pt>
                <c:pt idx="122">
                  <c:v>100.886</c:v>
                </c:pt>
                <c:pt idx="123">
                  <c:v>100.771</c:v>
                </c:pt>
                <c:pt idx="124">
                  <c:v>99.956999999999994</c:v>
                </c:pt>
                <c:pt idx="125">
                  <c:v>99.713999999999999</c:v>
                </c:pt>
                <c:pt idx="126">
                  <c:v>99.313999999999993</c:v>
                </c:pt>
                <c:pt idx="127">
                  <c:v>99.813999999999993</c:v>
                </c:pt>
                <c:pt idx="128">
                  <c:v>99.971000000000004</c:v>
                </c:pt>
                <c:pt idx="129">
                  <c:v>99.4</c:v>
                </c:pt>
                <c:pt idx="130">
                  <c:v>100.614</c:v>
                </c:pt>
                <c:pt idx="131">
                  <c:v>100.871</c:v>
                </c:pt>
                <c:pt idx="132">
                  <c:v>100.529</c:v>
                </c:pt>
                <c:pt idx="133">
                  <c:v>99.885999999999996</c:v>
                </c:pt>
                <c:pt idx="134">
                  <c:v>99.656999999999996</c:v>
                </c:pt>
                <c:pt idx="135">
                  <c:v>99.414000000000001</c:v>
                </c:pt>
                <c:pt idx="136">
                  <c:v>100.029</c:v>
                </c:pt>
                <c:pt idx="137">
                  <c:v>100.786</c:v>
                </c:pt>
                <c:pt idx="138">
                  <c:v>98.742999999999995</c:v>
                </c:pt>
                <c:pt idx="139">
                  <c:v>100.157</c:v>
                </c:pt>
                <c:pt idx="140">
                  <c:v>98.856999999999999</c:v>
                </c:pt>
                <c:pt idx="141">
                  <c:v>99.543000000000006</c:v>
                </c:pt>
                <c:pt idx="142">
                  <c:v>100.614</c:v>
                </c:pt>
                <c:pt idx="143">
                  <c:v>101.086</c:v>
                </c:pt>
                <c:pt idx="144">
                  <c:v>101.414</c:v>
                </c:pt>
                <c:pt idx="145">
                  <c:v>100.643</c:v>
                </c:pt>
                <c:pt idx="146">
                  <c:v>100.343</c:v>
                </c:pt>
                <c:pt idx="147">
                  <c:v>98.313999999999993</c:v>
                </c:pt>
                <c:pt idx="148">
                  <c:v>98.742999999999995</c:v>
                </c:pt>
                <c:pt idx="149">
                  <c:v>98.757000000000005</c:v>
                </c:pt>
                <c:pt idx="150">
                  <c:v>100.371</c:v>
                </c:pt>
                <c:pt idx="151">
                  <c:v>99.5</c:v>
                </c:pt>
                <c:pt idx="152">
                  <c:v>99.129000000000005</c:v>
                </c:pt>
                <c:pt idx="153">
                  <c:v>97.757000000000005</c:v>
                </c:pt>
                <c:pt idx="154">
                  <c:v>99.257000000000005</c:v>
                </c:pt>
                <c:pt idx="155">
                  <c:v>98.686000000000007</c:v>
                </c:pt>
                <c:pt idx="156">
                  <c:v>99.856999999999999</c:v>
                </c:pt>
                <c:pt idx="157">
                  <c:v>101.18600000000001</c:v>
                </c:pt>
                <c:pt idx="158">
                  <c:v>100.68600000000001</c:v>
                </c:pt>
                <c:pt idx="159">
                  <c:v>99.442999999999998</c:v>
                </c:pt>
                <c:pt idx="160">
                  <c:v>99.986000000000004</c:v>
                </c:pt>
                <c:pt idx="161">
                  <c:v>100.029</c:v>
                </c:pt>
                <c:pt idx="162">
                  <c:v>98.929000000000002</c:v>
                </c:pt>
                <c:pt idx="163">
                  <c:v>99.929000000000002</c:v>
                </c:pt>
                <c:pt idx="164">
                  <c:v>100.429</c:v>
                </c:pt>
                <c:pt idx="165">
                  <c:v>99.356999999999999</c:v>
                </c:pt>
                <c:pt idx="166">
                  <c:v>97.557000000000002</c:v>
                </c:pt>
                <c:pt idx="167">
                  <c:v>99.013999999999996</c:v>
                </c:pt>
                <c:pt idx="168">
                  <c:v>98.629000000000005</c:v>
                </c:pt>
                <c:pt idx="169">
                  <c:v>99.013999999999996</c:v>
                </c:pt>
                <c:pt idx="170">
                  <c:v>99.656999999999996</c:v>
                </c:pt>
                <c:pt idx="171">
                  <c:v>98.885999999999996</c:v>
                </c:pt>
                <c:pt idx="172">
                  <c:v>99</c:v>
                </c:pt>
                <c:pt idx="173">
                  <c:v>100.143</c:v>
                </c:pt>
                <c:pt idx="174">
                  <c:v>99.186000000000007</c:v>
                </c:pt>
                <c:pt idx="175">
                  <c:v>100.886</c:v>
                </c:pt>
                <c:pt idx="176">
                  <c:v>100.471</c:v>
                </c:pt>
                <c:pt idx="177">
                  <c:v>100.04300000000001</c:v>
                </c:pt>
                <c:pt idx="178">
                  <c:v>99.786000000000001</c:v>
                </c:pt>
                <c:pt idx="179">
                  <c:v>100.54300000000001</c:v>
                </c:pt>
                <c:pt idx="180">
                  <c:v>98</c:v>
                </c:pt>
                <c:pt idx="181">
                  <c:v>99.313999999999993</c:v>
                </c:pt>
                <c:pt idx="182">
                  <c:v>98.356999999999999</c:v>
                </c:pt>
                <c:pt idx="183">
                  <c:v>98.343000000000004</c:v>
                </c:pt>
                <c:pt idx="184">
                  <c:v>98.043000000000006</c:v>
                </c:pt>
                <c:pt idx="185">
                  <c:v>98.370999999999995</c:v>
                </c:pt>
                <c:pt idx="186">
                  <c:v>97.771000000000001</c:v>
                </c:pt>
                <c:pt idx="187">
                  <c:v>96.513999999999996</c:v>
                </c:pt>
                <c:pt idx="188">
                  <c:v>97.528999999999996</c:v>
                </c:pt>
                <c:pt idx="189">
                  <c:v>98.414000000000001</c:v>
                </c:pt>
                <c:pt idx="190">
                  <c:v>97.543000000000006</c:v>
                </c:pt>
                <c:pt idx="191">
                  <c:v>97.843000000000004</c:v>
                </c:pt>
                <c:pt idx="192">
                  <c:v>97.643000000000001</c:v>
                </c:pt>
                <c:pt idx="193">
                  <c:v>97.671000000000006</c:v>
                </c:pt>
                <c:pt idx="194">
                  <c:v>98.6</c:v>
                </c:pt>
                <c:pt idx="195">
                  <c:v>98.629000000000005</c:v>
                </c:pt>
                <c:pt idx="196">
                  <c:v>98.156999999999996</c:v>
                </c:pt>
                <c:pt idx="197">
                  <c:v>98.4</c:v>
                </c:pt>
                <c:pt idx="198">
                  <c:v>98.043000000000006</c:v>
                </c:pt>
                <c:pt idx="199">
                  <c:v>97.085999999999999</c:v>
                </c:pt>
                <c:pt idx="200">
                  <c:v>98.8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A!$B$6:$B$314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105.23253156341448</c:v>
                </c:pt>
                <c:pt idx="1">
                  <c:v>105.20283792757411</c:v>
                </c:pt>
                <c:pt idx="2">
                  <c:v>105.17314474361697</c:v>
                </c:pt>
                <c:pt idx="3">
                  <c:v>105.14345203960194</c:v>
                </c:pt>
                <c:pt idx="4">
                  <c:v>105.11375984479355</c:v>
                </c:pt>
                <c:pt idx="5">
                  <c:v>105.08406818963327</c:v>
                </c:pt>
                <c:pt idx="6">
                  <c:v>105.05437710569383</c:v>
                </c:pt>
                <c:pt idx="7">
                  <c:v>105.02468662561438</c:v>
                </c:pt>
                <c:pt idx="8">
                  <c:v>104.9949967830144</c:v>
                </c:pt>
                <c:pt idx="9">
                  <c:v>104.96530761238814</c:v>
                </c:pt>
                <c:pt idx="10">
                  <c:v>104.93561914899855</c:v>
                </c:pt>
                <c:pt idx="11">
                  <c:v>104.90593142884998</c:v>
                </c:pt>
                <c:pt idx="12">
                  <c:v>104.87624448903408</c:v>
                </c:pt>
                <c:pt idx="13">
                  <c:v>104.84655836946203</c:v>
                </c:pt>
                <c:pt idx="14">
                  <c:v>104.81687311929343</c:v>
                </c:pt>
                <c:pt idx="15">
                  <c:v>104.78718881838846</c:v>
                </c:pt>
                <c:pt idx="16">
                  <c:v>104.75750564456683</c:v>
                </c:pt>
                <c:pt idx="17">
                  <c:v>104.72782407435808</c:v>
                </c:pt>
                <c:pt idx="18">
                  <c:v>104.69814545574154</c:v>
                </c:pt>
                <c:pt idx="19">
                  <c:v>104.66847357170192</c:v>
                </c:pt>
                <c:pt idx="20">
                  <c:v>104.63881872449517</c:v>
                </c:pt>
                <c:pt idx="21">
                  <c:v>104.60920793903864</c:v>
                </c:pt>
                <c:pt idx="22">
                  <c:v>104.57970932289049</c:v>
                </c:pt>
                <c:pt idx="23">
                  <c:v>104.55048759153522</c:v>
                </c:pt>
                <c:pt idx="24">
                  <c:v>104.52192475722106</c:v>
                </c:pt>
                <c:pt idx="25">
                  <c:v>104.49486991305379</c:v>
                </c:pt>
                <c:pt idx="26">
                  <c:v>104.47113057205131</c:v>
                </c:pt>
                <c:pt idx="27">
                  <c:v>104.45438907859187</c:v>
                </c:pt>
                <c:pt idx="28">
                  <c:v>104.45181824610857</c:v>
                </c:pt>
                <c:pt idx="29">
                  <c:v>104.47676241785315</c:v>
                </c:pt>
                <c:pt idx="30">
                  <c:v>104.5529000825393</c:v>
                </c:pt>
                <c:pt idx="31">
                  <c:v>104.72023592353889</c:v>
                </c:pt>
                <c:pt idx="32">
                  <c:v>105.04297950913022</c:v>
                </c:pt>
                <c:pt idx="33">
                  <c:v>105.61874953833144</c:v>
                </c:pt>
                <c:pt idx="34">
                  <c:v>106.58754819154204</c:v>
                </c:pt>
                <c:pt idx="35">
                  <c:v>108.13767110564558</c:v>
                </c:pt>
                <c:pt idx="36">
                  <c:v>110.50446661215666</c:v>
                </c:pt>
                <c:pt idx="37">
                  <c:v>113.95719061247804</c:v>
                </c:pt>
                <c:pt idx="38">
                  <c:v>118.76983129848614</c:v>
                </c:pt>
                <c:pt idx="39">
                  <c:v>125.17431672765431</c:v>
                </c:pt>
                <c:pt idx="40">
                  <c:v>133.29912038583029</c:v>
                </c:pt>
                <c:pt idx="41">
                  <c:v>143.10227680289202</c:v>
                </c:pt>
                <c:pt idx="42">
                  <c:v>154.31358559378415</c:v>
                </c:pt>
                <c:pt idx="43">
                  <c:v>166.40401840012657</c:v>
                </c:pt>
                <c:pt idx="44">
                  <c:v>178.59883031130866</c:v>
                </c:pt>
                <c:pt idx="45">
                  <c:v>189.94350953513785</c:v>
                </c:pt>
                <c:pt idx="46">
                  <c:v>199.419358868432</c:v>
                </c:pt>
                <c:pt idx="47">
                  <c:v>206.09127392793692</c:v>
                </c:pt>
                <c:pt idx="48">
                  <c:v>209.25869723571719</c:v>
                </c:pt>
                <c:pt idx="49">
                  <c:v>208.57617114313609</c:v>
                </c:pt>
                <c:pt idx="50">
                  <c:v>204.11480375561334</c:v>
                </c:pt>
                <c:pt idx="51">
                  <c:v>196.34952497471747</c:v>
                </c:pt>
                <c:pt idx="52">
                  <c:v>186.07530622134541</c:v>
                </c:pt>
                <c:pt idx="53">
                  <c:v>174.27282509828899</c:v>
                </c:pt>
                <c:pt idx="54">
                  <c:v>161.95503584423383</c:v>
                </c:pt>
                <c:pt idx="55">
                  <c:v>150.02779864922923</c:v>
                </c:pt>
                <c:pt idx="56">
                  <c:v>139.19050030656581</c:v>
                </c:pt>
                <c:pt idx="57">
                  <c:v>129.88972762906135</c:v>
                </c:pt>
                <c:pt idx="58">
                  <c:v>122.32514425910419</c:v>
                </c:pt>
                <c:pt idx="59">
                  <c:v>116.49586303372111</c:v>
                </c:pt>
                <c:pt idx="60">
                  <c:v>112.26999625832666</c:v>
                </c:pt>
                <c:pt idx="61">
                  <c:v>109.45961402172155</c:v>
                </c:pt>
                <c:pt idx="62">
                  <c:v>107.88627568338634</c:v>
                </c:pt>
                <c:pt idx="63">
                  <c:v>107.42638888843703</c:v>
                </c:pt>
                <c:pt idx="64">
                  <c:v>108.02943303907435</c:v>
                </c:pt>
                <c:pt idx="65">
                  <c:v>109.70555112423233</c:v>
                </c:pt>
                <c:pt idx="66">
                  <c:v>112.48336317341355</c:v>
                </c:pt>
                <c:pt idx="67">
                  <c:v>116.34532991275722</c:v>
                </c:pt>
                <c:pt idx="68">
                  <c:v>121.15632970632706</c:v>
                </c:pt>
                <c:pt idx="69">
                  <c:v>126.60855282831052</c:v>
                </c:pt>
                <c:pt idx="70">
                  <c:v>132.20772189134183</c:v>
                </c:pt>
                <c:pt idx="71">
                  <c:v>137.31791230207676</c:v>
                </c:pt>
                <c:pt idx="72">
                  <c:v>141.26452089246061</c:v>
                </c:pt>
                <c:pt idx="73">
                  <c:v>143.47250222897941</c:v>
                </c:pt>
                <c:pt idx="74">
                  <c:v>143.59945772522406</c:v>
                </c:pt>
                <c:pt idx="75">
                  <c:v>141.61982791461685</c:v>
                </c:pt>
                <c:pt idx="76">
                  <c:v>137.83082160250154</c:v>
                </c:pt>
                <c:pt idx="77">
                  <c:v>132.77771385961299</c:v>
                </c:pt>
                <c:pt idx="78">
                  <c:v>127.12409849210837</c:v>
                </c:pt>
                <c:pt idx="79">
                  <c:v>121.50942328334639</c:v>
                </c:pt>
                <c:pt idx="80">
                  <c:v>116.4353667525084</c:v>
                </c:pt>
                <c:pt idx="81">
                  <c:v>112.20670474197593</c:v>
                </c:pt>
                <c:pt idx="82">
                  <c:v>108.93012669179186</c:v>
                </c:pt>
                <c:pt idx="83">
                  <c:v>106.55601256586556</c:v>
                </c:pt>
                <c:pt idx="84">
                  <c:v>104.93966486699293</c:v>
                </c:pt>
                <c:pt idx="85">
                  <c:v>103.90032720460962</c:v>
                </c:pt>
                <c:pt idx="86">
                  <c:v>103.26457293692043</c:v>
                </c:pt>
                <c:pt idx="87">
                  <c:v>102.89011938944253</c:v>
                </c:pt>
                <c:pt idx="88">
                  <c:v>102.67303821363399</c:v>
                </c:pt>
                <c:pt idx="89">
                  <c:v>102.54438412580743</c:v>
                </c:pt>
                <c:pt idx="90">
                  <c:v>102.46214130176095</c:v>
                </c:pt>
                <c:pt idx="91">
                  <c:v>102.40262020433049</c:v>
                </c:pt>
                <c:pt idx="92">
                  <c:v>102.35340615772088</c:v>
                </c:pt>
                <c:pt idx="93">
                  <c:v>102.30843603058386</c:v>
                </c:pt>
                <c:pt idx="94">
                  <c:v>102.26494992733532</c:v>
                </c:pt>
                <c:pt idx="95">
                  <c:v>102.22178348749675</c:v>
                </c:pt>
                <c:pt idx="96">
                  <c:v>102.17849249850127</c:v>
                </c:pt>
                <c:pt idx="97">
                  <c:v>102.13494038862768</c:v>
                </c:pt>
                <c:pt idx="98">
                  <c:v>102.09112136461337</c:v>
                </c:pt>
                <c:pt idx="99">
                  <c:v>102.04709681359333</c:v>
                </c:pt>
                <c:pt idx="100">
                  <c:v>102.00298708379451</c:v>
                </c:pt>
                <c:pt idx="101">
                  <c:v>101.95899510466693</c:v>
                </c:pt>
                <c:pt idx="102">
                  <c:v>101.91545300540659</c:v>
                </c:pt>
                <c:pt idx="103">
                  <c:v>101.87288457698966</c:v>
                </c:pt>
                <c:pt idx="104">
                  <c:v>101.83206860576082</c:v>
                </c:pt>
                <c:pt idx="105">
                  <c:v>101.79407402989635</c:v>
                </c:pt>
                <c:pt idx="106">
                  <c:v>101.7602235975574</c:v>
                </c:pt>
                <c:pt idx="107">
                  <c:v>101.73193851297516</c:v>
                </c:pt>
                <c:pt idx="108">
                  <c:v>101.7104346272726</c:v>
                </c:pt>
                <c:pt idx="109">
                  <c:v>101.69628835498384</c:v>
                </c:pt>
                <c:pt idx="110">
                  <c:v>101.68896108392126</c:v>
                </c:pt>
                <c:pt idx="111">
                  <c:v>101.68643873599115</c:v>
                </c:pt>
                <c:pt idx="112">
                  <c:v>101.68516919870692</c:v>
                </c:pt>
                <c:pt idx="113">
                  <c:v>101.68043064068193</c:v>
                </c:pt>
                <c:pt idx="114">
                  <c:v>101.66713390722792</c:v>
                </c:pt>
                <c:pt idx="115">
                  <c:v>101.64089202429258</c:v>
                </c:pt>
                <c:pt idx="116">
                  <c:v>101.599053279822</c:v>
                </c:pt>
                <c:pt idx="117">
                  <c:v>101.54136436737514</c:v>
                </c:pt>
                <c:pt idx="118">
                  <c:v>101.47003598547784</c:v>
                </c:pt>
                <c:pt idx="119">
                  <c:v>101.38918798428412</c:v>
                </c:pt>
                <c:pt idx="120">
                  <c:v>101.30386599482776</c:v>
                </c:pt>
                <c:pt idx="121">
                  <c:v>101.21895242025518</c:v>
                </c:pt>
                <c:pt idx="122">
                  <c:v>101.13829174732464</c:v>
                </c:pt>
                <c:pt idx="123">
                  <c:v>101.06423002504437</c:v>
                </c:pt>
                <c:pt idx="124">
                  <c:v>100.99759841102929</c:v>
                </c:pt>
                <c:pt idx="125">
                  <c:v>100.93802810407739</c:v>
                </c:pt>
                <c:pt idx="126">
                  <c:v>100.88441713978703</c:v>
                </c:pt>
                <c:pt idx="127">
                  <c:v>100.83538243594731</c:v>
                </c:pt>
                <c:pt idx="128">
                  <c:v>100.78959325953532</c:v>
                </c:pt>
                <c:pt idx="129">
                  <c:v>100.74595499974323</c:v>
                </c:pt>
                <c:pt idx="130">
                  <c:v>100.70366550193806</c:v>
                </c:pt>
                <c:pt idx="131">
                  <c:v>100.66218995682812</c:v>
                </c:pt>
                <c:pt idx="132">
                  <c:v>100.62119960157385</c:v>
                </c:pt>
                <c:pt idx="133">
                  <c:v>100.5805060148909</c:v>
                </c:pt>
                <c:pt idx="134">
                  <c:v>100.54000720303144</c:v>
                </c:pt>
                <c:pt idx="135">
                  <c:v>100.49964994789696</c:v>
                </c:pt>
                <c:pt idx="136">
                  <c:v>100.4594065008767</c:v>
                </c:pt>
                <c:pt idx="137">
                  <c:v>100.41926153366983</c:v>
                </c:pt>
                <c:pt idx="138">
                  <c:v>100.37920545039849</c:v>
                </c:pt>
                <c:pt idx="139">
                  <c:v>100.33923122544174</c:v>
                </c:pt>
                <c:pt idx="140">
                  <c:v>100.29933301578153</c:v>
                </c:pt>
                <c:pt idx="141">
                  <c:v>100.25950559215075</c:v>
                </c:pt>
                <c:pt idx="142">
                  <c:v>100.21974411855385</c:v>
                </c:pt>
                <c:pt idx="143">
                  <c:v>100.18004406882481</c:v>
                </c:pt>
                <c:pt idx="144">
                  <c:v>100.14040119295733</c:v>
                </c:pt>
                <c:pt idx="145">
                  <c:v>100.10081149997244</c:v>
                </c:pt>
                <c:pt idx="146">
                  <c:v>100.06127124566821</c:v>
                </c:pt>
                <c:pt idx="147">
                  <c:v>100.02177692153644</c:v>
                </c:pt>
                <c:pt idx="148">
                  <c:v>99.982325243828726</c:v>
                </c:pt>
                <c:pt idx="149">
                  <c:v>99.942913142587642</c:v>
                </c:pt>
                <c:pt idx="150">
                  <c:v>99.903537750689622</c:v>
                </c:pt>
                <c:pt idx="151">
                  <c:v>99.8641963929893</c:v>
                </c:pt>
                <c:pt idx="152">
                  <c:v>99.824886575651249</c:v>
                </c:pt>
                <c:pt idx="153">
                  <c:v>99.785605975740552</c:v>
                </c:pt>
                <c:pt idx="154">
                  <c:v>99.746352431126908</c:v>
                </c:pt>
                <c:pt idx="155">
                  <c:v>99.707123930743691</c:v>
                </c:pt>
                <c:pt idx="156">
                  <c:v>99.667918605231776</c:v>
                </c:pt>
                <c:pt idx="157">
                  <c:v>99.628734717987712</c:v>
                </c:pt>
                <c:pt idx="158">
                  <c:v>99.589570656628084</c:v>
                </c:pt>
                <c:pt idx="159">
                  <c:v>99.55042492487496</c:v>
                </c:pt>
                <c:pt idx="160">
                  <c:v>99.51129613486242</c:v>
                </c:pt>
                <c:pt idx="161">
                  <c:v>99.472182999859427</c:v>
                </c:pt>
                <c:pt idx="162">
                  <c:v>99.433084327400906</c:v>
                </c:pt>
                <c:pt idx="163">
                  <c:v>99.393999012816849</c:v>
                </c:pt>
                <c:pt idx="164">
                  <c:v>99.354926033146313</c:v>
                </c:pt>
                <c:pt idx="165">
                  <c:v>99.315864441422534</c:v>
                </c:pt>
                <c:pt idx="166">
                  <c:v>99.276813361314041</c:v>
                </c:pt>
                <c:pt idx="167">
                  <c:v>99.237771982105698</c:v>
                </c:pt>
                <c:pt idx="168">
                  <c:v>99.198739554003964</c:v>
                </c:pt>
                <c:pt idx="169">
                  <c:v>99.159715383749742</c:v>
                </c:pt>
                <c:pt idx="170">
                  <c:v>99.120698830522684</c:v>
                </c:pt>
                <c:pt idx="171">
                  <c:v>99.081689302121191</c:v>
                </c:pt>
                <c:pt idx="172">
                  <c:v>99.042686251402245</c:v>
                </c:pt>
                <c:pt idx="173">
                  <c:v>99.003689172965878</c:v>
                </c:pt>
                <c:pt idx="174">
                  <c:v>98.964697600069968</c:v>
                </c:pt>
                <c:pt idx="175">
                  <c:v>98.925711101760641</c:v>
                </c:pt>
                <c:pt idx="176">
                  <c:v>98.886729280205415</c:v>
                </c:pt>
                <c:pt idx="177">
                  <c:v>98.847751768215588</c:v>
                </c:pt>
                <c:pt idx="178">
                  <c:v>98.808778226946103</c:v>
                </c:pt>
                <c:pt idx="179">
                  <c:v>98.769808343760914</c:v>
                </c:pt>
                <c:pt idx="180">
                  <c:v>98.730841830252828</c:v>
                </c:pt>
                <c:pt idx="181">
                  <c:v>98.691878420407733</c:v>
                </c:pt>
                <c:pt idx="182">
                  <c:v>98.652917868902819</c:v>
                </c:pt>
                <c:pt idx="183">
                  <c:v>98.613959949530312</c:v>
                </c:pt>
                <c:pt idx="184">
                  <c:v>98.575004453737208</c:v>
                </c:pt>
                <c:pt idx="185">
                  <c:v>98.536051189273479</c:v>
                </c:pt>
                <c:pt idx="186">
                  <c:v>98.497099978940952</c:v>
                </c:pt>
                <c:pt idx="187">
                  <c:v>98.458150659435418</c:v>
                </c:pt>
                <c:pt idx="188">
                  <c:v>98.419203080275736</c:v>
                </c:pt>
                <c:pt idx="189">
                  <c:v>98.380257102813559</c:v>
                </c:pt>
                <c:pt idx="190">
                  <c:v>98.341312599317391</c:v>
                </c:pt>
                <c:pt idx="191">
                  <c:v>98.302369452126356</c:v>
                </c:pt>
                <c:pt idx="192">
                  <c:v>98.263427552867967</c:v>
                </c:pt>
                <c:pt idx="193">
                  <c:v>98.224486801735409</c:v>
                </c:pt>
                <c:pt idx="194">
                  <c:v>98.185547106820025</c:v>
                </c:pt>
                <c:pt idx="195">
                  <c:v>98.146608383494737</c:v>
                </c:pt>
                <c:pt idx="196">
                  <c:v>98.107670553844812</c:v>
                </c:pt>
                <c:pt idx="197">
                  <c:v>98.068733546142198</c:v>
                </c:pt>
                <c:pt idx="198">
                  <c:v>98.02979729436052</c:v>
                </c:pt>
                <c:pt idx="199">
                  <c:v>97.990861737727329</c:v>
                </c:pt>
                <c:pt idx="200">
                  <c:v>97.951926820310902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105.23253156341448</c:v>
                </c:pt>
                <c:pt idx="1">
                  <c:v>105.20283792757411</c:v>
                </c:pt>
                <c:pt idx="2">
                  <c:v>105.17314474361697</c:v>
                </c:pt>
                <c:pt idx="3">
                  <c:v>105.14345203960194</c:v>
                </c:pt>
                <c:pt idx="4">
                  <c:v>105.11375984479353</c:v>
                </c:pt>
                <c:pt idx="5">
                  <c:v>105.08406818963319</c:v>
                </c:pt>
                <c:pt idx="6">
                  <c:v>105.0543771056934</c:v>
                </c:pt>
                <c:pt idx="7">
                  <c:v>105.02468662561239</c:v>
                </c:pt>
                <c:pt idx="8">
                  <c:v>104.99499678300538</c:v>
                </c:pt>
                <c:pt idx="9">
                  <c:v>104.96530761234877</c:v>
                </c:pt>
                <c:pt idx="10">
                  <c:v>104.93561914883288</c:v>
                </c:pt>
                <c:pt idx="11">
                  <c:v>104.90593142817835</c:v>
                </c:pt>
                <c:pt idx="12">
                  <c:v>104.8762444864102</c:v>
                </c:pt>
                <c:pt idx="13">
                  <c:v>104.84655835958357</c:v>
                </c:pt>
                <c:pt idx="14">
                  <c:v>104.81687308345349</c:v>
                </c:pt>
                <c:pt idx="15">
                  <c:v>104.78718869308082</c:v>
                </c:pt>
                <c:pt idx="16">
                  <c:v>104.75750522236511</c:v>
                </c:pt>
                <c:pt idx="17">
                  <c:v>104.72782270349343</c:v>
                </c:pt>
                <c:pt idx="18">
                  <c:v>104.69814116629455</c:v>
                </c:pt>
                <c:pt idx="19">
                  <c:v>104.6684606374839</c:v>
                </c:pt>
                <c:pt idx="20">
                  <c:v>104.63878113978586</c:v>
                </c:pt>
                <c:pt idx="21">
                  <c:v>104.60910269091568</c:v>
                </c:pt>
                <c:pt idx="22">
                  <c:v>104.57942530240318</c:v>
                </c:pt>
                <c:pt idx="23">
                  <c:v>104.54974897823678</c:v>
                </c:pt>
                <c:pt idx="24">
                  <c:v>104.52007371330491</c:v>
                </c:pt>
                <c:pt idx="25">
                  <c:v>104.4903994916086</c:v>
                </c:pt>
                <c:pt idx="26">
                  <c:v>104.46072628421594</c:v>
                </c:pt>
                <c:pt idx="27">
                  <c:v>104.43105404692628</c:v>
                </c:pt>
                <c:pt idx="28">
                  <c:v>104.40138271760779</c:v>
                </c:pt>
                <c:pt idx="29">
                  <c:v>104.37171221316808</c:v>
                </c:pt>
                <c:pt idx="30">
                  <c:v>104.34204242611366</c:v>
                </c:pt>
                <c:pt idx="31">
                  <c:v>104.3123732206483</c:v>
                </c:pt>
                <c:pt idx="32">
                  <c:v>104.28270442825567</c:v>
                </c:pt>
                <c:pt idx="33">
                  <c:v>104.25303584270594</c:v>
                </c:pt>
                <c:pt idx="34">
                  <c:v>104.22336721441938</c:v>
                </c:pt>
                <c:pt idx="35">
                  <c:v>104.19369824411342</c:v>
                </c:pt>
                <c:pt idx="36">
                  <c:v>104.16402857565285</c:v>
                </c:pt>
                <c:pt idx="37">
                  <c:v>104.13435778801481</c:v>
                </c:pt>
                <c:pt idx="38">
                  <c:v>104.10468538627207</c:v>
                </c:pt>
                <c:pt idx="39">
                  <c:v>104.07501079148977</c:v>
                </c:pt>
                <c:pt idx="40">
                  <c:v>104.04533332942243</c:v>
                </c:pt>
                <c:pt idx="41">
                  <c:v>104.01565221788771</c:v>
                </c:pt>
                <c:pt idx="42">
                  <c:v>103.98596655268589</c:v>
                </c:pt>
                <c:pt idx="43">
                  <c:v>103.95627529192404</c:v>
                </c:pt>
                <c:pt idx="44">
                  <c:v>103.92657723859529</c:v>
                </c:pt>
                <c:pt idx="45">
                  <c:v>103.89687102125623</c:v>
                </c:pt>
                <c:pt idx="46">
                  <c:v>103.86715507263818</c:v>
                </c:pt>
                <c:pt idx="47">
                  <c:v>103.8374276060229</c:v>
                </c:pt>
                <c:pt idx="48">
                  <c:v>103.8076865892109</c:v>
                </c:pt>
                <c:pt idx="49">
                  <c:v>103.77792971591018</c:v>
                </c:pt>
                <c:pt idx="50">
                  <c:v>103.74815437437759</c:v>
                </c:pt>
                <c:pt idx="51">
                  <c:v>103.71835761315461</c:v>
                </c:pt>
                <c:pt idx="52">
                  <c:v>103.688536103755</c:v>
                </c:pt>
                <c:pt idx="53">
                  <c:v>103.6586861001862</c:v>
                </c:pt>
                <c:pt idx="54">
                  <c:v>103.62880339522026</c:v>
                </c:pt>
                <c:pt idx="55">
                  <c:v>103.59888327337676</c:v>
                </c:pt>
                <c:pt idx="56">
                  <c:v>103.56892046064065</c:v>
                </c:pt>
                <c:pt idx="57">
                  <c:v>103.53890907101712</c:v>
                </c:pt>
                <c:pt idx="58">
                  <c:v>103.50884255012313</c:v>
                </c:pt>
                <c:pt idx="59">
                  <c:v>103.47871361613817</c:v>
                </c:pt>
                <c:pt idx="60">
                  <c:v>103.44851419858415</c:v>
                </c:pt>
                <c:pt idx="61">
                  <c:v>103.4182353755839</c:v>
                </c:pt>
                <c:pt idx="62">
                  <c:v>103.38786731045668</c:v>
                </c:pt>
                <c:pt idx="63">
                  <c:v>103.35739918875541</c:v>
                </c:pt>
                <c:pt idx="64">
                  <c:v>103.32681915713087</c:v>
                </c:pt>
                <c:pt idx="65">
                  <c:v>103.29611426572444</c:v>
                </c:pt>
                <c:pt idx="66">
                  <c:v>103.2652704161416</c:v>
                </c:pt>
                <c:pt idx="67">
                  <c:v>103.23427231743526</c:v>
                </c:pt>
                <c:pt idx="68">
                  <c:v>103.20310345292634</c:v>
                </c:pt>
                <c:pt idx="69">
                  <c:v>103.17174606109195</c:v>
                </c:pt>
                <c:pt idx="70">
                  <c:v>103.1401811341437</c:v>
                </c:pt>
                <c:pt idx="71">
                  <c:v>103.10838843827256</c:v>
                </c:pt>
                <c:pt idx="72">
                  <c:v>103.07634655982434</c:v>
                </c:pt>
                <c:pt idx="73">
                  <c:v>103.04403298184999</c:v>
                </c:pt>
                <c:pt idx="74">
                  <c:v>103.01142419550558</c:v>
                </c:pt>
                <c:pt idx="75">
                  <c:v>102.97849585060706</c:v>
                </c:pt>
                <c:pt idx="76">
                  <c:v>102.94522294922305</c:v>
                </c:pt>
                <c:pt idx="77">
                  <c:v>102.91158008546238</c:v>
                </c:pt>
                <c:pt idx="78">
                  <c:v>102.87754173353697</c:v>
                </c:pt>
                <c:pt idx="79">
                  <c:v>102.84308258472134</c:v>
                </c:pt>
                <c:pt idx="80">
                  <c:v>102.80817793197265</c:v>
                </c:pt>
                <c:pt idx="81">
                  <c:v>102.77280409873549</c:v>
                </c:pt>
                <c:pt idx="82">
                  <c:v>102.7369389058839</c:v>
                </c:pt>
                <c:pt idx="83">
                  <c:v>102.70056216794177</c:v>
                </c:pt>
                <c:pt idx="84">
                  <c:v>102.6636562068137</c:v>
                </c:pt>
                <c:pt idx="85">
                  <c:v>102.62620636843539</c:v>
                </c:pt>
                <c:pt idx="86">
                  <c:v>102.58820152524137</c:v>
                </c:pt>
                <c:pt idx="87">
                  <c:v>102.5496345453968</c:v>
                </c:pt>
                <c:pt idx="88">
                  <c:v>102.51050270860325</c:v>
                </c:pt>
                <c:pt idx="89">
                  <c:v>102.47080804819529</c:v>
                </c:pt>
                <c:pt idx="90">
                  <c:v>102.43055760037046</c:v>
                </c:pt>
                <c:pt idx="91">
                  <c:v>102.38976354383446</c:v>
                </c:pt>
                <c:pt idx="92">
                  <c:v>102.34844321687515</c:v>
                </c:pt>
                <c:pt idx="93">
                  <c:v>102.30661900376472</c:v>
                </c:pt>
                <c:pt idx="94">
                  <c:v>102.26431808816007</c:v>
                </c:pt>
                <c:pt idx="95">
                  <c:v>102.22157207745096</c:v>
                </c:pt>
                <c:pt idx="96">
                  <c:v>102.17841650834131</c:v>
                </c:pt>
                <c:pt idx="97">
                  <c:v>102.13489024985421</c:v>
                </c:pt>
                <c:pt idx="98">
                  <c:v>102.09103482496354</c:v>
                </c:pt>
                <c:pt idx="99">
                  <c:v>102.04689367578393</c:v>
                </c:pt>
                <c:pt idx="100">
                  <c:v>102.00251139942257</c:v>
                </c:pt>
                <c:pt idx="101">
                  <c:v>101.95793298208744</c:v>
                </c:pt>
                <c:pt idx="102">
                  <c:v>101.91320305788517</c:v>
                </c:pt>
                <c:pt idx="103">
                  <c:v>101.86836521610584</c:v>
                </c:pt>
                <c:pt idx="104">
                  <c:v>101.82346137697303</c:v>
                </c:pt>
                <c:pt idx="105">
                  <c:v>101.77853125120865</c:v>
                </c:pt>
                <c:pt idx="106">
                  <c:v>101.73361189372351</c:v>
                </c:pt>
                <c:pt idx="107">
                  <c:v>101.68873735668809</c:v>
                </c:pt>
                <c:pt idx="108">
                  <c:v>101.64393844250475</c:v>
                </c:pt>
                <c:pt idx="109">
                  <c:v>101.59924255305643</c:v>
                </c:pt>
                <c:pt idx="110">
                  <c:v>101.55467362823117</c:v>
                </c:pt>
                <c:pt idx="111">
                  <c:v>101.51025216420163</c:v>
                </c:pt>
                <c:pt idx="112">
                  <c:v>101.46599530028583</c:v>
                </c:pt>
                <c:pt idx="113">
                  <c:v>101.42191696237568</c:v>
                </c:pt>
                <c:pt idx="114">
                  <c:v>101.37802805078522</c:v>
                </c:pt>
                <c:pt idx="115">
                  <c:v>101.33433666081731</c:v>
                </c:pt>
                <c:pt idx="116">
                  <c:v>101.2908483252279</c:v>
                </c:pt>
                <c:pt idx="117">
                  <c:v>101.24756626894622</c:v>
                </c:pt>
                <c:pt idx="118">
                  <c:v>101.20449166775933</c:v>
                </c:pt>
                <c:pt idx="119">
                  <c:v>101.161623904084</c:v>
                </c:pt>
                <c:pt idx="120">
                  <c:v>101.11896081434307</c:v>
                </c:pt>
                <c:pt idx="121">
                  <c:v>101.07649892377481</c:v>
                </c:pt>
                <c:pt idx="122">
                  <c:v>101.03423366568856</c:v>
                </c:pt>
                <c:pt idx="123">
                  <c:v>100.9921595832169</c:v>
                </c:pt>
                <c:pt idx="124">
                  <c:v>100.95027051249011</c:v>
                </c:pt>
                <c:pt idx="125">
                  <c:v>100.90855974687624</c:v>
                </c:pt>
                <c:pt idx="126">
                  <c:v>100.86702018249873</c:v>
                </c:pt>
                <c:pt idx="127">
                  <c:v>100.8256444456748</c:v>
                </c:pt>
                <c:pt idx="128">
                  <c:v>100.7844250032317</c:v>
                </c:pt>
                <c:pt idx="129">
                  <c:v>100.74335425686988</c:v>
                </c:pt>
                <c:pt idx="130">
                  <c:v>100.70242462287008</c:v>
                </c:pt>
                <c:pt idx="131">
                  <c:v>100.66162859850313</c:v>
                </c:pt>
                <c:pt idx="132">
                  <c:v>100.62095881650976</c:v>
                </c:pt>
                <c:pt idx="133">
                  <c:v>100.58040808898721</c:v>
                </c:pt>
                <c:pt idx="134">
                  <c:v>100.53996944196079</c:v>
                </c:pt>
                <c:pt idx="135">
                  <c:v>100.49963614183945</c:v>
                </c:pt>
                <c:pt idx="136">
                  <c:v>100.45940171486534</c:v>
                </c:pt>
                <c:pt idx="137">
                  <c:v>100.41925996056943</c:v>
                </c:pt>
                <c:pt idx="138">
                  <c:v>100.37920496014824</c:v>
                </c:pt>
                <c:pt idx="139">
                  <c:v>100.3392310805786</c:v>
                </c:pt>
                <c:pt idx="140">
                  <c:v>100.2993329751955</c:v>
                </c:pt>
                <c:pt idx="141">
                  <c:v>100.25950558136938</c:v>
                </c:pt>
                <c:pt idx="142">
                  <c:v>100.21974411583835</c:v>
                </c:pt>
                <c:pt idx="143">
                  <c:v>100.18004406817631</c:v>
                </c:pt>
                <c:pt idx="144">
                  <c:v>100.14040119281049</c:v>
                </c:pt>
                <c:pt idx="145">
                  <c:v>100.10081149994092</c:v>
                </c:pt>
                <c:pt idx="146">
                  <c:v>100.06127124566179</c:v>
                </c:pt>
                <c:pt idx="147">
                  <c:v>100.02177692153521</c:v>
                </c:pt>
                <c:pt idx="148">
                  <c:v>99.982325243828498</c:v>
                </c:pt>
                <c:pt idx="149">
                  <c:v>99.942913142587599</c:v>
                </c:pt>
                <c:pt idx="150">
                  <c:v>99.903537750689622</c:v>
                </c:pt>
                <c:pt idx="151">
                  <c:v>99.8641963929893</c:v>
                </c:pt>
                <c:pt idx="152">
                  <c:v>99.824886575651249</c:v>
                </c:pt>
                <c:pt idx="153">
                  <c:v>99.785605975740552</c:v>
                </c:pt>
                <c:pt idx="154">
                  <c:v>99.746352431126908</c:v>
                </c:pt>
                <c:pt idx="155">
                  <c:v>99.707123930743691</c:v>
                </c:pt>
                <c:pt idx="156">
                  <c:v>99.667918605231776</c:v>
                </c:pt>
                <c:pt idx="157">
                  <c:v>99.628734717987712</c:v>
                </c:pt>
                <c:pt idx="158">
                  <c:v>99.589570656628084</c:v>
                </c:pt>
                <c:pt idx="159">
                  <c:v>99.55042492487496</c:v>
                </c:pt>
                <c:pt idx="160">
                  <c:v>99.51129613486242</c:v>
                </c:pt>
                <c:pt idx="161">
                  <c:v>99.472182999859427</c:v>
                </c:pt>
                <c:pt idx="162">
                  <c:v>99.433084327400906</c:v>
                </c:pt>
                <c:pt idx="163">
                  <c:v>99.393999012816849</c:v>
                </c:pt>
                <c:pt idx="164">
                  <c:v>99.354926033146313</c:v>
                </c:pt>
                <c:pt idx="165">
                  <c:v>99.315864441422534</c:v>
                </c:pt>
                <c:pt idx="166">
                  <c:v>99.276813361314041</c:v>
                </c:pt>
                <c:pt idx="167">
                  <c:v>99.237771982105698</c:v>
                </c:pt>
                <c:pt idx="168">
                  <c:v>99.198739554003964</c:v>
                </c:pt>
                <c:pt idx="169">
                  <c:v>99.159715383749742</c:v>
                </c:pt>
                <c:pt idx="170">
                  <c:v>99.120698830522684</c:v>
                </c:pt>
                <c:pt idx="171">
                  <c:v>99.081689302121191</c:v>
                </c:pt>
                <c:pt idx="172">
                  <c:v>99.042686251402245</c:v>
                </c:pt>
                <c:pt idx="173">
                  <c:v>99.003689172965878</c:v>
                </c:pt>
                <c:pt idx="174">
                  <c:v>98.964697600069968</c:v>
                </c:pt>
                <c:pt idx="175">
                  <c:v>98.925711101760641</c:v>
                </c:pt>
                <c:pt idx="176">
                  <c:v>98.886729280205415</c:v>
                </c:pt>
                <c:pt idx="177">
                  <c:v>98.847751768215588</c:v>
                </c:pt>
                <c:pt idx="178">
                  <c:v>98.808778226946103</c:v>
                </c:pt>
                <c:pt idx="179">
                  <c:v>98.769808343760914</c:v>
                </c:pt>
                <c:pt idx="180">
                  <c:v>98.730841830252828</c:v>
                </c:pt>
                <c:pt idx="181">
                  <c:v>98.691878420407733</c:v>
                </c:pt>
                <c:pt idx="182">
                  <c:v>98.652917868902819</c:v>
                </c:pt>
                <c:pt idx="183">
                  <c:v>98.613959949530312</c:v>
                </c:pt>
                <c:pt idx="184">
                  <c:v>98.575004453737208</c:v>
                </c:pt>
                <c:pt idx="185">
                  <c:v>98.536051189273479</c:v>
                </c:pt>
                <c:pt idx="186">
                  <c:v>98.497099978940952</c:v>
                </c:pt>
                <c:pt idx="187">
                  <c:v>98.458150659435418</c:v>
                </c:pt>
                <c:pt idx="188">
                  <c:v>98.419203080275736</c:v>
                </c:pt>
                <c:pt idx="189">
                  <c:v>98.380257102813559</c:v>
                </c:pt>
                <c:pt idx="190">
                  <c:v>98.341312599317391</c:v>
                </c:pt>
                <c:pt idx="191">
                  <c:v>98.302369452126356</c:v>
                </c:pt>
                <c:pt idx="192">
                  <c:v>98.263427552867967</c:v>
                </c:pt>
                <c:pt idx="193">
                  <c:v>98.224486801735409</c:v>
                </c:pt>
                <c:pt idx="194">
                  <c:v>98.185547106820025</c:v>
                </c:pt>
                <c:pt idx="195">
                  <c:v>98.146608383494737</c:v>
                </c:pt>
                <c:pt idx="196">
                  <c:v>98.107670553844812</c:v>
                </c:pt>
                <c:pt idx="197">
                  <c:v>98.068733546142198</c:v>
                </c:pt>
                <c:pt idx="198">
                  <c:v>98.02979729436052</c:v>
                </c:pt>
                <c:pt idx="199">
                  <c:v>97.990861737727329</c:v>
                </c:pt>
                <c:pt idx="200">
                  <c:v>97.951926820310902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69848"/>
        <c:axId val="490169456"/>
      </c:scatterChart>
      <c:valAx>
        <c:axId val="4901698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0169456"/>
        <c:crosses val="autoZero"/>
        <c:crossBetween val="midCat"/>
      </c:valAx>
      <c:valAx>
        <c:axId val="490169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016984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103.49299999999999</c:v>
                </c:pt>
                <c:pt idx="1">
                  <c:v>104.52200000000001</c:v>
                </c:pt>
                <c:pt idx="2">
                  <c:v>104.26900000000001</c:v>
                </c:pt>
                <c:pt idx="3">
                  <c:v>104.642</c:v>
                </c:pt>
                <c:pt idx="4">
                  <c:v>104.687</c:v>
                </c:pt>
                <c:pt idx="5">
                  <c:v>104.955</c:v>
                </c:pt>
                <c:pt idx="6">
                  <c:v>104.836</c:v>
                </c:pt>
                <c:pt idx="7">
                  <c:v>106.09</c:v>
                </c:pt>
                <c:pt idx="8">
                  <c:v>105.373</c:v>
                </c:pt>
                <c:pt idx="9">
                  <c:v>104.328</c:v>
                </c:pt>
                <c:pt idx="10">
                  <c:v>106.149</c:v>
                </c:pt>
                <c:pt idx="11">
                  <c:v>105.09</c:v>
                </c:pt>
                <c:pt idx="12">
                  <c:v>104.821</c:v>
                </c:pt>
                <c:pt idx="13">
                  <c:v>106.209</c:v>
                </c:pt>
                <c:pt idx="14">
                  <c:v>106.224</c:v>
                </c:pt>
                <c:pt idx="15">
                  <c:v>108.209</c:v>
                </c:pt>
                <c:pt idx="16">
                  <c:v>108.29900000000001</c:v>
                </c:pt>
                <c:pt idx="17">
                  <c:v>107.866</c:v>
                </c:pt>
                <c:pt idx="18">
                  <c:v>108.821</c:v>
                </c:pt>
                <c:pt idx="19">
                  <c:v>108.343</c:v>
                </c:pt>
                <c:pt idx="20">
                  <c:v>108.28400000000001</c:v>
                </c:pt>
                <c:pt idx="21">
                  <c:v>109.28400000000001</c:v>
                </c:pt>
                <c:pt idx="22">
                  <c:v>106.955</c:v>
                </c:pt>
                <c:pt idx="23">
                  <c:v>106.94</c:v>
                </c:pt>
                <c:pt idx="24">
                  <c:v>106.70099999999999</c:v>
                </c:pt>
                <c:pt idx="25">
                  <c:v>107.59699999999999</c:v>
                </c:pt>
                <c:pt idx="26">
                  <c:v>107.313</c:v>
                </c:pt>
                <c:pt idx="27">
                  <c:v>108.09</c:v>
                </c:pt>
                <c:pt idx="28">
                  <c:v>108.627</c:v>
                </c:pt>
                <c:pt idx="29">
                  <c:v>108.746</c:v>
                </c:pt>
                <c:pt idx="30">
                  <c:v>109.761</c:v>
                </c:pt>
                <c:pt idx="31">
                  <c:v>110.94</c:v>
                </c:pt>
                <c:pt idx="32">
                  <c:v>112.58199999999999</c:v>
                </c:pt>
                <c:pt idx="33">
                  <c:v>114.194</c:v>
                </c:pt>
                <c:pt idx="34">
                  <c:v>117.38800000000001</c:v>
                </c:pt>
                <c:pt idx="35">
                  <c:v>120.38800000000001</c:v>
                </c:pt>
                <c:pt idx="36">
                  <c:v>124.881</c:v>
                </c:pt>
                <c:pt idx="37">
                  <c:v>129.642</c:v>
                </c:pt>
                <c:pt idx="38">
                  <c:v>136.38800000000001</c:v>
                </c:pt>
                <c:pt idx="39">
                  <c:v>144.29900000000001</c:v>
                </c:pt>
                <c:pt idx="40">
                  <c:v>151.34299999999999</c:v>
                </c:pt>
                <c:pt idx="41">
                  <c:v>159.37299999999999</c:v>
                </c:pt>
                <c:pt idx="42">
                  <c:v>167.328</c:v>
                </c:pt>
                <c:pt idx="43">
                  <c:v>176.358</c:v>
                </c:pt>
                <c:pt idx="44">
                  <c:v>185.13399999999999</c:v>
                </c:pt>
                <c:pt idx="45">
                  <c:v>191.22399999999999</c:v>
                </c:pt>
                <c:pt idx="46">
                  <c:v>197.71600000000001</c:v>
                </c:pt>
                <c:pt idx="47">
                  <c:v>201.53700000000001</c:v>
                </c:pt>
                <c:pt idx="48">
                  <c:v>205.71600000000001</c:v>
                </c:pt>
                <c:pt idx="49">
                  <c:v>207.55199999999999</c:v>
                </c:pt>
                <c:pt idx="50">
                  <c:v>207.06</c:v>
                </c:pt>
                <c:pt idx="51">
                  <c:v>203.91</c:v>
                </c:pt>
                <c:pt idx="52">
                  <c:v>195.38800000000001</c:v>
                </c:pt>
                <c:pt idx="53">
                  <c:v>179.38800000000001</c:v>
                </c:pt>
                <c:pt idx="54">
                  <c:v>153.04499999999999</c:v>
                </c:pt>
                <c:pt idx="55">
                  <c:v>126.015</c:v>
                </c:pt>
                <c:pt idx="56">
                  <c:v>112.26900000000001</c:v>
                </c:pt>
                <c:pt idx="57">
                  <c:v>108.52200000000001</c:v>
                </c:pt>
                <c:pt idx="58">
                  <c:v>107.61199999999999</c:v>
                </c:pt>
                <c:pt idx="59">
                  <c:v>108.239</c:v>
                </c:pt>
                <c:pt idx="60">
                  <c:v>108.955</c:v>
                </c:pt>
                <c:pt idx="61">
                  <c:v>109.134</c:v>
                </c:pt>
                <c:pt idx="62">
                  <c:v>111.44799999999999</c:v>
                </c:pt>
                <c:pt idx="63">
                  <c:v>112.343</c:v>
                </c:pt>
                <c:pt idx="64">
                  <c:v>114.343</c:v>
                </c:pt>
                <c:pt idx="65">
                  <c:v>116.71599999999999</c:v>
                </c:pt>
                <c:pt idx="66">
                  <c:v>120.955</c:v>
                </c:pt>
                <c:pt idx="67">
                  <c:v>123.119</c:v>
                </c:pt>
                <c:pt idx="68">
                  <c:v>127.50700000000001</c:v>
                </c:pt>
                <c:pt idx="69">
                  <c:v>130.09</c:v>
                </c:pt>
                <c:pt idx="70">
                  <c:v>135.73099999999999</c:v>
                </c:pt>
                <c:pt idx="71">
                  <c:v>139.03</c:v>
                </c:pt>
                <c:pt idx="72">
                  <c:v>142.149</c:v>
                </c:pt>
                <c:pt idx="73">
                  <c:v>143.19399999999999</c:v>
                </c:pt>
                <c:pt idx="74">
                  <c:v>146</c:v>
                </c:pt>
                <c:pt idx="75">
                  <c:v>143.29900000000001</c:v>
                </c:pt>
                <c:pt idx="76">
                  <c:v>138.94</c:v>
                </c:pt>
                <c:pt idx="77">
                  <c:v>130.43299999999999</c:v>
                </c:pt>
                <c:pt idx="78">
                  <c:v>122.03</c:v>
                </c:pt>
                <c:pt idx="79">
                  <c:v>115.149</c:v>
                </c:pt>
                <c:pt idx="80">
                  <c:v>111.56699999999999</c:v>
                </c:pt>
                <c:pt idx="81">
                  <c:v>107.657</c:v>
                </c:pt>
                <c:pt idx="82">
                  <c:v>108.045</c:v>
                </c:pt>
                <c:pt idx="83">
                  <c:v>106.896</c:v>
                </c:pt>
                <c:pt idx="84">
                  <c:v>106.373</c:v>
                </c:pt>
                <c:pt idx="85">
                  <c:v>104.746</c:v>
                </c:pt>
                <c:pt idx="86">
                  <c:v>104.836</c:v>
                </c:pt>
                <c:pt idx="87">
                  <c:v>105.239</c:v>
                </c:pt>
                <c:pt idx="88">
                  <c:v>104.672</c:v>
                </c:pt>
                <c:pt idx="89">
                  <c:v>104.627</c:v>
                </c:pt>
                <c:pt idx="90">
                  <c:v>104.328</c:v>
                </c:pt>
                <c:pt idx="91">
                  <c:v>104.06</c:v>
                </c:pt>
                <c:pt idx="92">
                  <c:v>104.73099999999999</c:v>
                </c:pt>
                <c:pt idx="93">
                  <c:v>104.73099999999999</c:v>
                </c:pt>
                <c:pt idx="94">
                  <c:v>104.06</c:v>
                </c:pt>
                <c:pt idx="95">
                  <c:v>105.59699999999999</c:v>
                </c:pt>
                <c:pt idx="96">
                  <c:v>104.59699999999999</c:v>
                </c:pt>
                <c:pt idx="97">
                  <c:v>104.955</c:v>
                </c:pt>
                <c:pt idx="98">
                  <c:v>104.149</c:v>
                </c:pt>
                <c:pt idx="99">
                  <c:v>105.194</c:v>
                </c:pt>
                <c:pt idx="100">
                  <c:v>105.50700000000001</c:v>
                </c:pt>
                <c:pt idx="101">
                  <c:v>104.56699999999999</c:v>
                </c:pt>
                <c:pt idx="102">
                  <c:v>104.209</c:v>
                </c:pt>
                <c:pt idx="103">
                  <c:v>103.94</c:v>
                </c:pt>
                <c:pt idx="104">
                  <c:v>105.61199999999999</c:v>
                </c:pt>
                <c:pt idx="105">
                  <c:v>105.52200000000001</c:v>
                </c:pt>
                <c:pt idx="106">
                  <c:v>106.806</c:v>
                </c:pt>
                <c:pt idx="107">
                  <c:v>106.28400000000001</c:v>
                </c:pt>
                <c:pt idx="108">
                  <c:v>105.53700000000001</c:v>
                </c:pt>
                <c:pt idx="109">
                  <c:v>106.29900000000001</c:v>
                </c:pt>
                <c:pt idx="110">
                  <c:v>104.56699999999999</c:v>
                </c:pt>
                <c:pt idx="111">
                  <c:v>103.851</c:v>
                </c:pt>
                <c:pt idx="112">
                  <c:v>104.955</c:v>
                </c:pt>
                <c:pt idx="113">
                  <c:v>104.71599999999999</c:v>
                </c:pt>
                <c:pt idx="114">
                  <c:v>104.179</c:v>
                </c:pt>
                <c:pt idx="115">
                  <c:v>104.806</c:v>
                </c:pt>
                <c:pt idx="116">
                  <c:v>104.791</c:v>
                </c:pt>
                <c:pt idx="117">
                  <c:v>104</c:v>
                </c:pt>
                <c:pt idx="118">
                  <c:v>104.224</c:v>
                </c:pt>
                <c:pt idx="119">
                  <c:v>105.313</c:v>
                </c:pt>
                <c:pt idx="120">
                  <c:v>105.015</c:v>
                </c:pt>
                <c:pt idx="121">
                  <c:v>103.52200000000001</c:v>
                </c:pt>
                <c:pt idx="122">
                  <c:v>102.59699999999999</c:v>
                </c:pt>
                <c:pt idx="123">
                  <c:v>102.373</c:v>
                </c:pt>
                <c:pt idx="124">
                  <c:v>102.672</c:v>
                </c:pt>
                <c:pt idx="125">
                  <c:v>102.91</c:v>
                </c:pt>
                <c:pt idx="126">
                  <c:v>101.52200000000001</c:v>
                </c:pt>
                <c:pt idx="127">
                  <c:v>100.91</c:v>
                </c:pt>
                <c:pt idx="128">
                  <c:v>101.94</c:v>
                </c:pt>
                <c:pt idx="129">
                  <c:v>102.149</c:v>
                </c:pt>
                <c:pt idx="130">
                  <c:v>101.358</c:v>
                </c:pt>
                <c:pt idx="131">
                  <c:v>103.43300000000001</c:v>
                </c:pt>
                <c:pt idx="132">
                  <c:v>103.09</c:v>
                </c:pt>
                <c:pt idx="133">
                  <c:v>102.56699999999999</c:v>
                </c:pt>
                <c:pt idx="134">
                  <c:v>102.71599999999999</c:v>
                </c:pt>
                <c:pt idx="135">
                  <c:v>101.866</c:v>
                </c:pt>
                <c:pt idx="136">
                  <c:v>102.41800000000001</c:v>
                </c:pt>
                <c:pt idx="137">
                  <c:v>101.71599999999999</c:v>
                </c:pt>
                <c:pt idx="138">
                  <c:v>101.53700000000001</c:v>
                </c:pt>
                <c:pt idx="139">
                  <c:v>102.28400000000001</c:v>
                </c:pt>
                <c:pt idx="140">
                  <c:v>101.851</c:v>
                </c:pt>
                <c:pt idx="141">
                  <c:v>100.672</c:v>
                </c:pt>
                <c:pt idx="142">
                  <c:v>101.06</c:v>
                </c:pt>
                <c:pt idx="143">
                  <c:v>102.50700000000001</c:v>
                </c:pt>
                <c:pt idx="144">
                  <c:v>102.343</c:v>
                </c:pt>
                <c:pt idx="145">
                  <c:v>100.851</c:v>
                </c:pt>
                <c:pt idx="146">
                  <c:v>100.94</c:v>
                </c:pt>
                <c:pt idx="147">
                  <c:v>100.55200000000001</c:v>
                </c:pt>
                <c:pt idx="148">
                  <c:v>101.29900000000001</c:v>
                </c:pt>
                <c:pt idx="149">
                  <c:v>100.43300000000001</c:v>
                </c:pt>
                <c:pt idx="150">
                  <c:v>100.179</c:v>
                </c:pt>
                <c:pt idx="151">
                  <c:v>100.851</c:v>
                </c:pt>
                <c:pt idx="152">
                  <c:v>102.26900000000001</c:v>
                </c:pt>
                <c:pt idx="153">
                  <c:v>101.09</c:v>
                </c:pt>
                <c:pt idx="154">
                  <c:v>101.373</c:v>
                </c:pt>
                <c:pt idx="155">
                  <c:v>100.881</c:v>
                </c:pt>
                <c:pt idx="156">
                  <c:v>101.134</c:v>
                </c:pt>
                <c:pt idx="157">
                  <c:v>99.984999999999999</c:v>
                </c:pt>
                <c:pt idx="158">
                  <c:v>100.73099999999999</c:v>
                </c:pt>
                <c:pt idx="159">
                  <c:v>100.985</c:v>
                </c:pt>
                <c:pt idx="160">
                  <c:v>101.806</c:v>
                </c:pt>
                <c:pt idx="161">
                  <c:v>101.73099999999999</c:v>
                </c:pt>
                <c:pt idx="162">
                  <c:v>99.507000000000005</c:v>
                </c:pt>
                <c:pt idx="163">
                  <c:v>101.50700000000001</c:v>
                </c:pt>
                <c:pt idx="164">
                  <c:v>101.687</c:v>
                </c:pt>
                <c:pt idx="165">
                  <c:v>100.776</c:v>
                </c:pt>
                <c:pt idx="166">
                  <c:v>101.46299999999999</c:v>
                </c:pt>
                <c:pt idx="167">
                  <c:v>99.730999999999995</c:v>
                </c:pt>
                <c:pt idx="168">
                  <c:v>98.866</c:v>
                </c:pt>
                <c:pt idx="169">
                  <c:v>101.56699999999999</c:v>
                </c:pt>
                <c:pt idx="170">
                  <c:v>99.179000000000002</c:v>
                </c:pt>
                <c:pt idx="171">
                  <c:v>99.924999999999997</c:v>
                </c:pt>
                <c:pt idx="172">
                  <c:v>99.433000000000007</c:v>
                </c:pt>
                <c:pt idx="173">
                  <c:v>99.775999999999996</c:v>
                </c:pt>
                <c:pt idx="174">
                  <c:v>99.775999999999996</c:v>
                </c:pt>
                <c:pt idx="175">
                  <c:v>100.06</c:v>
                </c:pt>
                <c:pt idx="176">
                  <c:v>102.46299999999999</c:v>
                </c:pt>
                <c:pt idx="177">
                  <c:v>100.373</c:v>
                </c:pt>
                <c:pt idx="178">
                  <c:v>101.73099999999999</c:v>
                </c:pt>
                <c:pt idx="179">
                  <c:v>101.43300000000001</c:v>
                </c:pt>
                <c:pt idx="180">
                  <c:v>101.50700000000001</c:v>
                </c:pt>
                <c:pt idx="181">
                  <c:v>100.194</c:v>
                </c:pt>
                <c:pt idx="182">
                  <c:v>99.715999999999994</c:v>
                </c:pt>
                <c:pt idx="183">
                  <c:v>99.954999999999998</c:v>
                </c:pt>
                <c:pt idx="184">
                  <c:v>100.70099999999999</c:v>
                </c:pt>
                <c:pt idx="185">
                  <c:v>98.775999999999996</c:v>
                </c:pt>
                <c:pt idx="186">
                  <c:v>97.596999999999994</c:v>
                </c:pt>
                <c:pt idx="187">
                  <c:v>100.61199999999999</c:v>
                </c:pt>
                <c:pt idx="188">
                  <c:v>101.358</c:v>
                </c:pt>
                <c:pt idx="189">
                  <c:v>100.55200000000001</c:v>
                </c:pt>
                <c:pt idx="190">
                  <c:v>100.26900000000001</c:v>
                </c:pt>
                <c:pt idx="191">
                  <c:v>99.626999999999995</c:v>
                </c:pt>
                <c:pt idx="192">
                  <c:v>99.462999999999994</c:v>
                </c:pt>
                <c:pt idx="193">
                  <c:v>99.254000000000005</c:v>
                </c:pt>
                <c:pt idx="194">
                  <c:v>100.642</c:v>
                </c:pt>
                <c:pt idx="195">
                  <c:v>99.790999999999997</c:v>
                </c:pt>
                <c:pt idx="196">
                  <c:v>98.97</c:v>
                </c:pt>
                <c:pt idx="197">
                  <c:v>99.149000000000001</c:v>
                </c:pt>
                <c:pt idx="198">
                  <c:v>99.835999999999999</c:v>
                </c:pt>
                <c:pt idx="199">
                  <c:v>98.881</c:v>
                </c:pt>
                <c:pt idx="200">
                  <c:v>97.805999999999997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106.82320103692304</c:v>
                </c:pt>
                <c:pt idx="1">
                  <c:v>106.80558335833933</c:v>
                </c:pt>
                <c:pt idx="2">
                  <c:v>106.7879689663458</c:v>
                </c:pt>
                <c:pt idx="3">
                  <c:v>106.77035811423221</c:v>
                </c:pt>
                <c:pt idx="4">
                  <c:v>106.7527510735472</c:v>
                </c:pt>
                <c:pt idx="5">
                  <c:v>106.7351481352601</c:v>
                </c:pt>
                <c:pt idx="6">
                  <c:v>106.71754961097615</c:v>
                </c:pt>
                <c:pt idx="7">
                  <c:v>106.69995583420655</c:v>
                </c:pt>
                <c:pt idx="8">
                  <c:v>106.6823671616964</c:v>
                </c:pt>
                <c:pt idx="9">
                  <c:v>106.66478397482797</c:v>
                </c:pt>
                <c:pt idx="10">
                  <c:v>106.64720668116776</c:v>
                </c:pt>
                <c:pt idx="11">
                  <c:v>106.62963571640859</c:v>
                </c:pt>
                <c:pt idx="12">
                  <c:v>106.61207154757487</c:v>
                </c:pt>
                <c:pt idx="13">
                  <c:v>106.59451468034916</c:v>
                </c:pt>
                <c:pt idx="14">
                  <c:v>106.57696567950092</c:v>
                </c:pt>
                <c:pt idx="15">
                  <c:v>106.55942522939294</c:v>
                </c:pt>
                <c:pt idx="16">
                  <c:v>106.54189431197749</c:v>
                </c:pt>
                <c:pt idx="17">
                  <c:v>106.52437471440544</c:v>
                </c:pt>
                <c:pt idx="18">
                  <c:v>106.50687042073112</c:v>
                </c:pt>
                <c:pt idx="19">
                  <c:v>106.48939126872644</c:v>
                </c:pt>
                <c:pt idx="20">
                  <c:v>106.47196214434754</c:v>
                </c:pt>
                <c:pt idx="21">
                  <c:v>106.45464507875441</c:v>
                </c:pt>
                <c:pt idx="22">
                  <c:v>106.43758995348948</c:v>
                </c:pt>
                <c:pt idx="23">
                  <c:v>106.42114545639811</c:v>
                </c:pt>
                <c:pt idx="24">
                  <c:v>106.40609028332354</c:v>
                </c:pt>
                <c:pt idx="25">
                  <c:v>106.39409105329915</c:v>
                </c:pt>
                <c:pt idx="26">
                  <c:v>106.38856236981927</c:v>
                </c:pt>
                <c:pt idx="27">
                  <c:v>106.39619407353911</c:v>
                </c:pt>
                <c:pt idx="28">
                  <c:v>106.42950482512948</c:v>
                </c:pt>
                <c:pt idx="29">
                  <c:v>106.5108390293764</c:v>
                </c:pt>
                <c:pt idx="30">
                  <c:v>106.67817253826902</c:v>
                </c:pt>
                <c:pt idx="31">
                  <c:v>106.99282849302605</c:v>
                </c:pt>
                <c:pt idx="32">
                  <c:v>107.54861979026859</c:v>
                </c:pt>
                <c:pt idx="33">
                  <c:v>108.48097064550383</c:v>
                </c:pt>
                <c:pt idx="34">
                  <c:v>109.97330057985809</c:v>
                </c:pt>
                <c:pt idx="35">
                  <c:v>112.25667009940832</c:v>
                </c:pt>
                <c:pt idx="36">
                  <c:v>115.59792881922752</c:v>
                </c:pt>
                <c:pt idx="37">
                  <c:v>120.27208472023428</c:v>
                </c:pt>
                <c:pt idx="38">
                  <c:v>126.51697326060248</c:v>
                </c:pt>
                <c:pt idx="39">
                  <c:v>134.47276142702941</c:v>
                </c:pt>
                <c:pt idx="40">
                  <c:v>144.11478611007462</c:v>
                </c:pt>
                <c:pt idx="41">
                  <c:v>155.19413971546891</c:v>
                </c:pt>
                <c:pt idx="42">
                  <c:v>167.20399254611726</c:v>
                </c:pt>
                <c:pt idx="43">
                  <c:v>179.38859382342176</c:v>
                </c:pt>
                <c:pt idx="44">
                  <c:v>190.80496813740405</c:v>
                </c:pt>
                <c:pt idx="45">
                  <c:v>200.43522367105456</c:v>
                </c:pt>
                <c:pt idx="46">
                  <c:v>207.33305867296525</c:v>
                </c:pt>
                <c:pt idx="47">
                  <c:v>210.77600174564122</c:v>
                </c:pt>
                <c:pt idx="48">
                  <c:v>210.38966042183017</c:v>
                </c:pt>
                <c:pt idx="49">
                  <c:v>206.21443440978283</c:v>
                </c:pt>
                <c:pt idx="50">
                  <c:v>198.69825491844631</c:v>
                </c:pt>
                <c:pt idx="51">
                  <c:v>188.6171684473608</c:v>
                </c:pt>
                <c:pt idx="52">
                  <c:v>176.94327625932425</c:v>
                </c:pt>
                <c:pt idx="53">
                  <c:v>164.69117503931784</c:v>
                </c:pt>
                <c:pt idx="54">
                  <c:v>152.77641553544092</c:v>
                </c:pt>
                <c:pt idx="55">
                  <c:v>141.91274934990122</c:v>
                </c:pt>
                <c:pt idx="56">
                  <c:v>132.56220707132735</c:v>
                </c:pt>
                <c:pt idx="57">
                  <c:v>124.93796824831993</c:v>
                </c:pt>
                <c:pt idx="58">
                  <c:v>119.04876199255155</c:v>
                </c:pt>
                <c:pt idx="59">
                  <c:v>114.76754050282825</c:v>
                </c:pt>
                <c:pt idx="60">
                  <c:v>111.90644557434339</c:v>
                </c:pt>
                <c:pt idx="61">
                  <c:v>110.28293602195288</c:v>
                </c:pt>
                <c:pt idx="62">
                  <c:v>109.76611043128298</c:v>
                </c:pt>
                <c:pt idx="63">
                  <c:v>110.29619989113752</c:v>
                </c:pt>
                <c:pt idx="64">
                  <c:v>111.87379789974503</c:v>
                </c:pt>
                <c:pt idx="65">
                  <c:v>114.51974062811048</c:v>
                </c:pt>
                <c:pt idx="66">
                  <c:v>118.21285504769855</c:v>
                </c:pt>
                <c:pt idx="67">
                  <c:v>122.82083674874559</c:v>
                </c:pt>
                <c:pt idx="68">
                  <c:v>128.04668509747282</c:v>
                </c:pt>
                <c:pt idx="69">
                  <c:v>133.41494336010902</c:v>
                </c:pt>
                <c:pt idx="70">
                  <c:v>138.31449521461758</c:v>
                </c:pt>
                <c:pt idx="71">
                  <c:v>142.09750850489112</c:v>
                </c:pt>
                <c:pt idx="72">
                  <c:v>144.21241111545061</c:v>
                </c:pt>
                <c:pt idx="73">
                  <c:v>144.33183514548284</c:v>
                </c:pt>
                <c:pt idx="74">
                  <c:v>142.43328910861032</c:v>
                </c:pt>
                <c:pt idx="75">
                  <c:v>138.80429982432273</c:v>
                </c:pt>
                <c:pt idx="76">
                  <c:v>133.96991864343755</c:v>
                </c:pt>
                <c:pt idx="77">
                  <c:v>128.56747995258829</c:v>
                </c:pt>
                <c:pt idx="78">
                  <c:v>123.20955608750558</c:v>
                </c:pt>
                <c:pt idx="79">
                  <c:v>118.37513117553742</c:v>
                </c:pt>
                <c:pt idx="80">
                  <c:v>114.35350116134589</c:v>
                </c:pt>
                <c:pt idx="81">
                  <c:v>111.24394024251305</c:v>
                </c:pt>
                <c:pt idx="82">
                  <c:v>108.9964478106259</c:v>
                </c:pt>
                <c:pt idx="83">
                  <c:v>107.47083190242266</c:v>
                </c:pt>
                <c:pt idx="84">
                  <c:v>106.4933156803956</c:v>
                </c:pt>
                <c:pt idx="85">
                  <c:v>105.89790316139893</c:v>
                </c:pt>
                <c:pt idx="86">
                  <c:v>105.54887730139647</c:v>
                </c:pt>
                <c:pt idx="87">
                  <c:v>105.34741077755125</c:v>
                </c:pt>
                <c:pt idx="88">
                  <c:v>105.22813316734852</c:v>
                </c:pt>
                <c:pt idx="89">
                  <c:v>105.15131903644914</c:v>
                </c:pt>
                <c:pt idx="90">
                  <c:v>105.09463088847922</c:v>
                </c:pt>
                <c:pt idx="91">
                  <c:v>105.04639330672208</c:v>
                </c:pt>
                <c:pt idx="92">
                  <c:v>105.00092003243576</c:v>
                </c:pt>
                <c:pt idx="93">
                  <c:v>104.95563382056619</c:v>
                </c:pt>
                <c:pt idx="94">
                  <c:v>104.90946087678051</c:v>
                </c:pt>
                <c:pt idx="95">
                  <c:v>104.8620141460824</c:v>
                </c:pt>
                <c:pt idx="96">
                  <c:v>104.81321685521497</c:v>
                </c:pt>
                <c:pt idx="97">
                  <c:v>104.76315651243354</c:v>
                </c:pt>
                <c:pt idx="98">
                  <c:v>104.71206247770697</c:v>
                </c:pt>
                <c:pt idx="99">
                  <c:v>104.66036434579077</c:v>
                </c:pt>
                <c:pt idx="100">
                  <c:v>104.60882147607863</c:v>
                </c:pt>
                <c:pt idx="101">
                  <c:v>104.55872184234291</c:v>
                </c:pt>
                <c:pt idx="102">
                  <c:v>104.51213179470406</c:v>
                </c:pt>
                <c:pt idx="103">
                  <c:v>104.47213706305055</c:v>
                </c:pt>
                <c:pt idx="104">
                  <c:v>104.4429562626126</c:v>
                </c:pt>
                <c:pt idx="105">
                  <c:v>104.42975396460234</c:v>
                </c:pt>
                <c:pt idx="106">
                  <c:v>104.43797175264005</c:v>
                </c:pt>
                <c:pt idx="107">
                  <c:v>104.47207917662789</c:v>
                </c:pt>
                <c:pt idx="108">
                  <c:v>104.53384572246708</c:v>
                </c:pt>
                <c:pt idx="109">
                  <c:v>104.62051536992456</c:v>
                </c:pt>
                <c:pt idx="110">
                  <c:v>104.72351797601797</c:v>
                </c:pt>
                <c:pt idx="111">
                  <c:v>104.8284214246591</c:v>
                </c:pt>
                <c:pt idx="112">
                  <c:v>104.91659226895017</c:v>
                </c:pt>
                <c:pt idx="113">
                  <c:v>104.96849414634188</c:v>
                </c:pt>
                <c:pt idx="114">
                  <c:v>104.96788985510615</c:v>
                </c:pt>
                <c:pt idx="115">
                  <c:v>104.9057224225327</c:v>
                </c:pt>
                <c:pt idx="116">
                  <c:v>104.7824039451267</c:v>
                </c:pt>
                <c:pt idx="117">
                  <c:v>104.60772018272414</c:v>
                </c:pt>
                <c:pt idx="118">
                  <c:v>104.39838457318024</c:v>
                </c:pt>
                <c:pt idx="119">
                  <c:v>104.17408604993052</c:v>
                </c:pt>
                <c:pt idx="120">
                  <c:v>103.95331733266212</c:v>
                </c:pt>
                <c:pt idx="121">
                  <c:v>103.75018397294477</c:v>
                </c:pt>
                <c:pt idx="122">
                  <c:v>103.57287977388363</c:v>
                </c:pt>
                <c:pt idx="123">
                  <c:v>103.42385065791538</c:v>
                </c:pt>
                <c:pt idx="124">
                  <c:v>103.30114954035933</c:v>
                </c:pt>
                <c:pt idx="125">
                  <c:v>103.20027380009221</c:v>
                </c:pt>
                <c:pt idx="126">
                  <c:v>103.11586590785554</c:v>
                </c:pt>
                <c:pt idx="127">
                  <c:v>103.04291780504479</c:v>
                </c:pt>
                <c:pt idx="128">
                  <c:v>102.97739683318657</c:v>
                </c:pt>
                <c:pt idx="129">
                  <c:v>102.9164017123888</c:v>
                </c:pt>
                <c:pt idx="130">
                  <c:v>102.85803218320484</c:v>
                </c:pt>
                <c:pt idx="131">
                  <c:v>102.80114201289571</c:v>
                </c:pt>
                <c:pt idx="132">
                  <c:v>102.7450889166781</c:v>
                </c:pt>
                <c:pt idx="133">
                  <c:v>102.68953563466324</c:v>
                </c:pt>
                <c:pt idx="134">
                  <c:v>102.63431410677401</c:v>
                </c:pt>
                <c:pt idx="135">
                  <c:v>102.57934296096214</c:v>
                </c:pt>
                <c:pt idx="136">
                  <c:v>102.52458209070618</c:v>
                </c:pt>
                <c:pt idx="137">
                  <c:v>102.47000975233463</c:v>
                </c:pt>
                <c:pt idx="138">
                  <c:v>102.41561191908079</c:v>
                </c:pt>
                <c:pt idx="139">
                  <c:v>102.36137770287201</c:v>
                </c:pt>
                <c:pt idx="140">
                  <c:v>102.3072975322499</c:v>
                </c:pt>
                <c:pt idx="141">
                  <c:v>102.25336248459135</c:v>
                </c:pt>
                <c:pt idx="142">
                  <c:v>102.19956406451226</c:v>
                </c:pt>
                <c:pt idx="143">
                  <c:v>102.14589414046435</c:v>
                </c:pt>
                <c:pt idx="144">
                  <c:v>102.09234493143809</c:v>
                </c:pt>
                <c:pt idx="145">
                  <c:v>102.03890900642077</c:v>
                </c:pt>
                <c:pt idx="146">
                  <c:v>101.98557928491496</c:v>
                </c:pt>
                <c:pt idx="147">
                  <c:v>101.93234903541807</c:v>
                </c:pt>
                <c:pt idx="148">
                  <c:v>101.87921187140152</c:v>
                </c:pt>
                <c:pt idx="149">
                  <c:v>101.82616174504587</c:v>
                </c:pt>
                <c:pt idx="150">
                  <c:v>101.77319293913266</c:v>
                </c:pt>
                <c:pt idx="151">
                  <c:v>101.72030005748282</c:v>
                </c:pt>
                <c:pt idx="152">
                  <c:v>101.66747801428642</c:v>
                </c:pt>
                <c:pt idx="153">
                  <c:v>101.61472202261893</c:v>
                </c:pt>
                <c:pt idx="154">
                  <c:v>101.56202758239407</c:v>
                </c:pt>
                <c:pt idx="155">
                  <c:v>101.50939046796364</c:v>
                </c:pt>
                <c:pt idx="156">
                  <c:v>101.45680671553961</c:v>
                </c:pt>
                <c:pt idx="157">
                  <c:v>101.40427261058342</c:v>
                </c:pt>
                <c:pt idx="158">
                  <c:v>101.35178467528162</c:v>
                </c:pt>
                <c:pt idx="159">
                  <c:v>101.29933965620422</c:v>
                </c:pt>
                <c:pt idx="160">
                  <c:v>101.24693451222275</c:v>
                </c:pt>
                <c:pt idx="161">
                  <c:v>101.19456640274882</c:v>
                </c:pt>
                <c:pt idx="162">
                  <c:v>101.14223267633959</c:v>
                </c:pt>
                <c:pt idx="163">
                  <c:v>101.08993085970489</c:v>
                </c:pt>
                <c:pt idx="164">
                  <c:v>101.03765864714083</c:v>
                </c:pt>
                <c:pt idx="165">
                  <c:v>100.98541389040574</c:v>
                </c:pt>
                <c:pt idx="166">
                  <c:v>100.93319458904824</c:v>
                </c:pt>
                <c:pt idx="167">
                  <c:v>100.88099888119049</c:v>
                </c:pt>
                <c:pt idx="168">
                  <c:v>100.82882503476569</c:v>
                </c:pt>
                <c:pt idx="169">
                  <c:v>100.77667143920434</c:v>
                </c:pt>
                <c:pt idx="170">
                  <c:v>100.72453659756135</c:v>
                </c:pt>
                <c:pt idx="171">
                  <c:v>100.67241911907347</c:v>
                </c:pt>
                <c:pt idx="172">
                  <c:v>100.62031771213367</c:v>
                </c:pt>
                <c:pt idx="173">
                  <c:v>100.56823117766967</c:v>
                </c:pt>
                <c:pt idx="174">
                  <c:v>100.51615840291053</c:v>
                </c:pt>
                <c:pt idx="175">
                  <c:v>100.46409835552619</c:v>
                </c:pt>
                <c:pt idx="176">
                  <c:v>100.41205007812353</c:v>
                </c:pt>
                <c:pt idx="177">
                  <c:v>100.36001268308264</c:v>
                </c:pt>
                <c:pt idx="178">
                  <c:v>100.30798534771689</c:v>
                </c:pt>
                <c:pt idx="179">
                  <c:v>100.25596730974034</c:v>
                </c:pt>
                <c:pt idx="180">
                  <c:v>100.20395786302691</c:v>
                </c:pt>
                <c:pt idx="181">
                  <c:v>100.15195635364503</c:v>
                </c:pt>
                <c:pt idx="182">
                  <c:v>100.09996217615306</c:v>
                </c:pt>
                <c:pt idx="183">
                  <c:v>100.04797477014026</c:v>
                </c:pt>
                <c:pt idx="184">
                  <c:v>99.995993616999499</c:v>
                </c:pt>
                <c:pt idx="185">
                  <c:v>99.944018236917586</c:v>
                </c:pt>
                <c:pt idx="186">
                  <c:v>99.892048186070454</c:v>
                </c:pt>
                <c:pt idx="187">
                  <c:v>99.840083054010364</c:v>
                </c:pt>
                <c:pt idx="188">
                  <c:v>99.78812246123357</c:v>
                </c:pt>
                <c:pt idx="189">
                  <c:v>99.736166056916602</c:v>
                </c:pt>
                <c:pt idx="190">
                  <c:v>99.684213516810942</c:v>
                </c:pt>
                <c:pt idx="191">
                  <c:v>99.632264541285423</c:v>
                </c:pt>
                <c:pt idx="192">
                  <c:v>99.580318853506967</c:v>
                </c:pt>
                <c:pt idx="193">
                  <c:v>99.528376197750532</c:v>
                </c:pt>
                <c:pt idx="194">
                  <c:v>99.476436337829554</c:v>
                </c:pt>
                <c:pt idx="195">
                  <c:v>99.424499055639032</c:v>
                </c:pt>
                <c:pt idx="196">
                  <c:v>99.37256414980331</c:v>
                </c:pt>
                <c:pt idx="197">
                  <c:v>99.32063143442177</c:v>
                </c:pt>
                <c:pt idx="198">
                  <c:v>99.268700737905547</c:v>
                </c:pt>
                <c:pt idx="199">
                  <c:v>99.21677190189898</c:v>
                </c:pt>
                <c:pt idx="200">
                  <c:v>99.164844780279893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106.82320103692304</c:v>
                </c:pt>
                <c:pt idx="1">
                  <c:v>106.80558335833933</c:v>
                </c:pt>
                <c:pt idx="2">
                  <c:v>106.7879689663458</c:v>
                </c:pt>
                <c:pt idx="3">
                  <c:v>106.7703581142322</c:v>
                </c:pt>
                <c:pt idx="4">
                  <c:v>106.75275107354713</c:v>
                </c:pt>
                <c:pt idx="5">
                  <c:v>106.73514813525976</c:v>
                </c:pt>
                <c:pt idx="6">
                  <c:v>106.71754961097454</c:v>
                </c:pt>
                <c:pt idx="7">
                  <c:v>106.69995583419923</c:v>
                </c:pt>
                <c:pt idx="8">
                  <c:v>106.68236716166422</c:v>
                </c:pt>
                <c:pt idx="9">
                  <c:v>106.6647839746916</c:v>
                </c:pt>
                <c:pt idx="10">
                  <c:v>106.64720668061096</c:v>
                </c:pt>
                <c:pt idx="11">
                  <c:v>106.62963571421807</c:v>
                </c:pt>
                <c:pt idx="12">
                  <c:v>106.61207153927104</c:v>
                </c:pt>
                <c:pt idx="13">
                  <c:v>106.59451465001781</c:v>
                </c:pt>
                <c:pt idx="14">
                  <c:v>106.57696557274629</c:v>
                </c:pt>
                <c:pt idx="15">
                  <c:v>106.55942486734739</c:v>
                </c:pt>
                <c:pt idx="16">
                  <c:v>106.54189312887823</c:v>
                </c:pt>
                <c:pt idx="17">
                  <c:v>106.52437098911088</c:v>
                </c:pt>
                <c:pt idx="18">
                  <c:v>106.50685911804861</c:v>
                </c:pt>
                <c:pt idx="19">
                  <c:v>106.48935822538847</c:v>
                </c:pt>
                <c:pt idx="20">
                  <c:v>106.47186906190512</c:v>
                </c:pt>
                <c:pt idx="21">
                  <c:v>106.45439242072632</c:v>
                </c:pt>
                <c:pt idx="22">
                  <c:v>106.43692913846573</c:v>
                </c:pt>
                <c:pt idx="23">
                  <c:v>106.41948009617258</c:v>
                </c:pt>
                <c:pt idx="24">
                  <c:v>106.40204622005156</c:v>
                </c:pt>
                <c:pt idx="25">
                  <c:v>106.38462848189899</c:v>
                </c:pt>
                <c:pt idx="26">
                  <c:v>106.36722789919223</c:v>
                </c:pt>
                <c:pt idx="27">
                  <c:v>106.34984553476143</c:v>
                </c:pt>
                <c:pt idx="28">
                  <c:v>106.33248249595999</c:v>
                </c:pt>
                <c:pt idx="29">
                  <c:v>106.31513993324029</c:v>
                </c:pt>
                <c:pt idx="30">
                  <c:v>106.29781903802596</c:v>
                </c:pt>
                <c:pt idx="31">
                  <c:v>106.28052103975853</c:v>
                </c:pt>
                <c:pt idx="32">
                  <c:v>106.26324720197788</c:v>
                </c:pt>
                <c:pt idx="33">
                  <c:v>106.24599881727873</c:v>
                </c:pt>
                <c:pt idx="34">
                  <c:v>106.22877720096318</c:v>
                </c:pt>
                <c:pt idx="35">
                  <c:v>106.21158368318711</c:v>
                </c:pt>
                <c:pt idx="36">
                  <c:v>106.194419599372</c:v>
                </c:pt>
                <c:pt idx="37">
                  <c:v>106.17728627862618</c:v>
                </c:pt>
                <c:pt idx="38">
                  <c:v>106.16018502988811</c:v>
                </c:pt>
                <c:pt idx="39">
                  <c:v>106.14311712547079</c:v>
                </c:pt>
                <c:pt idx="40">
                  <c:v>106.1260837816498</c:v>
                </c:pt>
                <c:pt idx="41">
                  <c:v>106.10908613589795</c:v>
                </c:pt>
                <c:pt idx="42">
                  <c:v>106.09212522032736</c:v>
                </c:pt>
                <c:pt idx="43">
                  <c:v>106.07520193085459</c:v>
                </c:pt>
                <c:pt idx="44">
                  <c:v>106.05831699155752</c:v>
                </c:pt>
                <c:pt idx="45">
                  <c:v>106.04147091364392</c:v>
                </c:pt>
                <c:pt idx="46">
                  <c:v>106.02466394840121</c:v>
                </c:pt>
                <c:pt idx="47">
                  <c:v>106.00789603344785</c:v>
                </c:pt>
                <c:pt idx="48">
                  <c:v>105.99116673155758</c:v>
                </c:pt>
                <c:pt idx="49">
                  <c:v>105.97447516128364</c:v>
                </c:pt>
                <c:pt idx="50">
                  <c:v>105.95781991856948</c:v>
                </c:pt>
                <c:pt idx="51">
                  <c:v>105.94119898850366</c:v>
                </c:pt>
                <c:pt idx="52">
                  <c:v>105.92460964635599</c:v>
                </c:pt>
                <c:pt idx="53">
                  <c:v>105.9080483470336</c:v>
                </c:pt>
                <c:pt idx="54">
                  <c:v>105.89151060211459</c:v>
                </c:pt>
                <c:pt idx="55">
                  <c:v>105.8749908436701</c:v>
                </c:pt>
                <c:pt idx="56">
                  <c:v>105.8584822741723</c:v>
                </c:pt>
                <c:pt idx="57">
                  <c:v>105.84197670192154</c:v>
                </c:pt>
                <c:pt idx="58">
                  <c:v>105.82546436161743</c:v>
                </c:pt>
                <c:pt idx="59">
                  <c:v>105.80893371995968</c:v>
                </c:pt>
                <c:pt idx="60">
                  <c:v>105.79237126650609</c:v>
                </c:pt>
                <c:pt idx="61">
                  <c:v>105.77576129045418</c:v>
                </c:pt>
                <c:pt idx="62">
                  <c:v>105.75908564455909</c:v>
                </c:pt>
                <c:pt idx="63">
                  <c:v>105.74232349807153</c:v>
                </c:pt>
                <c:pt idx="64">
                  <c:v>105.72545108138372</c:v>
                </c:pt>
                <c:pt idx="65">
                  <c:v>105.70844142602179</c:v>
                </c:pt>
                <c:pt idx="66">
                  <c:v>105.69126410471918</c:v>
                </c:pt>
                <c:pt idx="67">
                  <c:v>105.67388497754979</c:v>
                </c:pt>
                <c:pt idx="68">
                  <c:v>105.65626595147363</c:v>
                </c:pt>
                <c:pt idx="69">
                  <c:v>105.63836476213058</c:v>
                </c:pt>
                <c:pt idx="70">
                  <c:v>105.62013478826356</c:v>
                </c:pt>
                <c:pt idx="71">
                  <c:v>105.60152491070082</c:v>
                </c:pt>
                <c:pt idx="72">
                  <c:v>105.58247942929151</c:v>
                </c:pt>
                <c:pt idx="73">
                  <c:v>105.56293805246199</c:v>
                </c:pt>
                <c:pt idx="74">
                  <c:v>105.54283597500196</c:v>
                </c:pt>
                <c:pt idx="75">
                  <c:v>105.52210406014646</c:v>
                </c:pt>
                <c:pt idx="76">
                  <c:v>105.50066914180975</c:v>
                </c:pt>
                <c:pt idx="77">
                  <c:v>105.4784544617666</c:v>
                </c:pt>
                <c:pt idx="78">
                  <c:v>105.45538025448373</c:v>
                </c:pt>
                <c:pt idx="79">
                  <c:v>105.43136448902402</c:v>
                </c:pt>
                <c:pt idx="80">
                  <c:v>105.40632377286853</c:v>
                </c:pt>
                <c:pt idx="81">
                  <c:v>105.38017441659946</c:v>
                </c:pt>
                <c:pt idx="82">
                  <c:v>105.35283365122531</c:v>
                </c:pt>
                <c:pt idx="83">
                  <c:v>105.32422098171619</c:v>
                </c:pt>
                <c:pt idx="84">
                  <c:v>105.29425965138986</c:v>
                </c:pt>
                <c:pt idx="85">
                  <c:v>105.26287818264707</c:v>
                </c:pt>
                <c:pt idx="86">
                  <c:v>105.230011950828</c:v>
                </c:pt>
                <c:pt idx="87">
                  <c:v>105.19560474037658</c:v>
                </c:pt>
                <c:pt idx="88">
                  <c:v>105.15961022683628</c:v>
                </c:pt>
                <c:pt idx="89">
                  <c:v>105.12199332519174</c:v>
                </c:pt>
                <c:pt idx="90">
                  <c:v>105.08273134533607</c:v>
                </c:pt>
                <c:pt idx="91">
                  <c:v>105.04181489938078</c:v>
                </c:pt>
                <c:pt idx="92">
                  <c:v>104.99924851324189</c:v>
                </c:pt>
                <c:pt idx="93">
                  <c:v>104.95505090619332</c:v>
                </c:pt>
                <c:pt idx="94">
                  <c:v>104.90925491628204</c:v>
                </c:pt>
                <c:pt idx="95">
                  <c:v>104.86190706572759</c:v>
                </c:pt>
                <c:pt idx="96">
                  <c:v>104.81306677752397</c:v>
                </c:pt>
                <c:pt idx="97">
                  <c:v>104.76280527113309</c:v>
                </c:pt>
                <c:pt idx="98">
                  <c:v>104.71120418014075</c:v>
                </c:pt>
                <c:pt idx="99">
                  <c:v>104.65835394691669</c:v>
                </c:pt>
                <c:pt idx="100">
                  <c:v>104.60435205784488</c:v>
                </c:pt>
                <c:pt idx="101">
                  <c:v>104.54930118708674</c:v>
                </c:pt>
                <c:pt idx="102">
                  <c:v>104.49330731702076</c:v>
                </c:pt>
                <c:pt idx="103">
                  <c:v>104.43647789975658</c:v>
                </c:pt>
                <c:pt idx="104">
                  <c:v>104.37892011705367</c:v>
                </c:pt>
                <c:pt idx="105">
                  <c:v>104.32073928640611</c:v>
                </c:pt>
                <c:pt idx="106">
                  <c:v>104.26203744992506</c:v>
                </c:pt>
                <c:pt idx="107">
                  <c:v>104.20291217089753</c:v>
                </c:pt>
                <c:pt idx="108">
                  <c:v>104.14345555138433</c:v>
                </c:pt>
                <c:pt idx="109">
                  <c:v>104.08375347364105</c:v>
                </c:pt>
                <c:pt idx="110">
                  <c:v>104.02388505901934</c:v>
                </c:pt>
                <c:pt idx="111">
                  <c:v>103.96392233064356</c:v>
                </c:pt>
                <c:pt idx="112">
                  <c:v>103.90393006068319</c:v>
                </c:pt>
                <c:pt idx="113">
                  <c:v>103.8439657794206</c:v>
                </c:pt>
                <c:pt idx="114">
                  <c:v>103.78407992138814</c:v>
                </c:pt>
                <c:pt idx="115">
                  <c:v>103.72431608338316</c:v>
                </c:pt>
                <c:pt idx="116">
                  <c:v>103.66471136988066</c:v>
                </c:pt>
                <c:pt idx="117">
                  <c:v>103.60529680296325</c:v>
                </c:pt>
                <c:pt idx="118">
                  <c:v>103.54609777609464</c:v>
                </c:pt>
                <c:pt idx="119">
                  <c:v>103.48713453363406</c:v>
                </c:pt>
                <c:pt idx="120">
                  <c:v>103.42842266071199</c:v>
                </c:pt>
                <c:pt idx="121">
                  <c:v>103.36997357080259</c:v>
                </c:pt>
                <c:pt idx="122">
                  <c:v>103.31179498091115</c:v>
                </c:pt>
                <c:pt idx="123">
                  <c:v>103.2538913666647</c:v>
                </c:pt>
                <c:pt idx="124">
                  <c:v>103.19626439169889</c:v>
                </c:pt>
                <c:pt idx="125">
                  <c:v>103.1389133075529</c:v>
                </c:pt>
                <c:pt idx="126">
                  <c:v>103.08183532181341</c:v>
                </c:pt>
                <c:pt idx="127">
                  <c:v>103.02502593349914</c:v>
                </c:pt>
                <c:pt idx="128">
                  <c:v>102.96847923567265</c:v>
                </c:pt>
                <c:pt idx="129">
                  <c:v>102.91218818603305</c:v>
                </c:pt>
                <c:pt idx="130">
                  <c:v>102.85614484681022</c:v>
                </c:pt>
                <c:pt idx="131">
                  <c:v>102.80034059568116</c:v>
                </c:pt>
                <c:pt idx="132">
                  <c:v>102.74476630968948</c:v>
                </c:pt>
                <c:pt idx="133">
                  <c:v>102.68941252429572</c:v>
                </c:pt>
                <c:pt idx="134">
                  <c:v>102.63426956974563</c:v>
                </c:pt>
                <c:pt idx="135">
                  <c:v>102.57932768693361</c:v>
                </c:pt>
                <c:pt idx="136">
                  <c:v>102.52457712487774</c:v>
                </c:pt>
                <c:pt idx="137">
                  <c:v>102.47000822182673</c:v>
                </c:pt>
                <c:pt idx="138">
                  <c:v>102.41561147189789</c:v>
                </c:pt>
                <c:pt idx="139">
                  <c:v>102.3613775790093</c:v>
                </c:pt>
                <c:pt idx="140">
                  <c:v>102.30729749972608</c:v>
                </c:pt>
                <c:pt idx="141">
                  <c:v>102.25336247649538</c:v>
                </c:pt>
                <c:pt idx="142">
                  <c:v>102.19956406260178</c:v>
                </c:pt>
                <c:pt idx="143">
                  <c:v>102.14589414003696</c:v>
                </c:pt>
                <c:pt idx="144">
                  <c:v>102.09234493134745</c:v>
                </c:pt>
                <c:pt idx="145">
                  <c:v>102.03890900640255</c:v>
                </c:pt>
                <c:pt idx="146">
                  <c:v>101.98557928491149</c:v>
                </c:pt>
                <c:pt idx="147">
                  <c:v>101.93234903541745</c:v>
                </c:pt>
                <c:pt idx="148">
                  <c:v>101.87921187140141</c:v>
                </c:pt>
                <c:pt idx="149">
                  <c:v>101.82616174504585</c:v>
                </c:pt>
                <c:pt idx="150">
                  <c:v>101.77319293913266</c:v>
                </c:pt>
                <c:pt idx="151">
                  <c:v>101.72030005748282</c:v>
                </c:pt>
                <c:pt idx="152">
                  <c:v>101.66747801428642</c:v>
                </c:pt>
                <c:pt idx="153">
                  <c:v>101.61472202261893</c:v>
                </c:pt>
                <c:pt idx="154">
                  <c:v>101.56202758239407</c:v>
                </c:pt>
                <c:pt idx="155">
                  <c:v>101.50939046796364</c:v>
                </c:pt>
                <c:pt idx="156">
                  <c:v>101.45680671553961</c:v>
                </c:pt>
                <c:pt idx="157">
                  <c:v>101.40427261058342</c:v>
                </c:pt>
                <c:pt idx="158">
                  <c:v>101.35178467528162</c:v>
                </c:pt>
                <c:pt idx="159">
                  <c:v>101.29933965620422</c:v>
                </c:pt>
                <c:pt idx="160">
                  <c:v>101.24693451222275</c:v>
                </c:pt>
                <c:pt idx="161">
                  <c:v>101.19456640274882</c:v>
                </c:pt>
                <c:pt idx="162">
                  <c:v>101.14223267633959</c:v>
                </c:pt>
                <c:pt idx="163">
                  <c:v>101.08993085970489</c:v>
                </c:pt>
                <c:pt idx="164">
                  <c:v>101.03765864714083</c:v>
                </c:pt>
                <c:pt idx="165">
                  <c:v>100.98541389040574</c:v>
                </c:pt>
                <c:pt idx="166">
                  <c:v>100.93319458904824</c:v>
                </c:pt>
                <c:pt idx="167">
                  <c:v>100.88099888119049</c:v>
                </c:pt>
                <c:pt idx="168">
                  <c:v>100.82882503476569</c:v>
                </c:pt>
                <c:pt idx="169">
                  <c:v>100.77667143920434</c:v>
                </c:pt>
                <c:pt idx="170">
                  <c:v>100.72453659756135</c:v>
                </c:pt>
                <c:pt idx="171">
                  <c:v>100.67241911907347</c:v>
                </c:pt>
                <c:pt idx="172">
                  <c:v>100.62031771213367</c:v>
                </c:pt>
                <c:pt idx="173">
                  <c:v>100.56823117766967</c:v>
                </c:pt>
                <c:pt idx="174">
                  <c:v>100.51615840291053</c:v>
                </c:pt>
                <c:pt idx="175">
                  <c:v>100.46409835552619</c:v>
                </c:pt>
                <c:pt idx="176">
                  <c:v>100.41205007812353</c:v>
                </c:pt>
                <c:pt idx="177">
                  <c:v>100.36001268308264</c:v>
                </c:pt>
                <c:pt idx="178">
                  <c:v>100.30798534771689</c:v>
                </c:pt>
                <c:pt idx="179">
                  <c:v>100.25596730974034</c:v>
                </c:pt>
                <c:pt idx="180">
                  <c:v>100.20395786302691</c:v>
                </c:pt>
                <c:pt idx="181">
                  <c:v>100.15195635364503</c:v>
                </c:pt>
                <c:pt idx="182">
                  <c:v>100.09996217615306</c:v>
                </c:pt>
                <c:pt idx="183">
                  <c:v>100.04797477014026</c:v>
                </c:pt>
                <c:pt idx="184">
                  <c:v>99.995993616999499</c:v>
                </c:pt>
                <c:pt idx="185">
                  <c:v>99.944018236917586</c:v>
                </c:pt>
                <c:pt idx="186">
                  <c:v>99.892048186070454</c:v>
                </c:pt>
                <c:pt idx="187">
                  <c:v>99.840083054010364</c:v>
                </c:pt>
                <c:pt idx="188">
                  <c:v>99.78812246123357</c:v>
                </c:pt>
                <c:pt idx="189">
                  <c:v>99.736166056916602</c:v>
                </c:pt>
                <c:pt idx="190">
                  <c:v>99.684213516810942</c:v>
                </c:pt>
                <c:pt idx="191">
                  <c:v>99.632264541285423</c:v>
                </c:pt>
                <c:pt idx="192">
                  <c:v>99.580318853506967</c:v>
                </c:pt>
                <c:pt idx="193">
                  <c:v>99.528376197750532</c:v>
                </c:pt>
                <c:pt idx="194">
                  <c:v>99.476436337829554</c:v>
                </c:pt>
                <c:pt idx="195">
                  <c:v>99.424499055639032</c:v>
                </c:pt>
                <c:pt idx="196">
                  <c:v>99.37256414980331</c:v>
                </c:pt>
                <c:pt idx="197">
                  <c:v>99.32063143442177</c:v>
                </c:pt>
                <c:pt idx="198">
                  <c:v>99.268700737905547</c:v>
                </c:pt>
                <c:pt idx="199">
                  <c:v>99.21677190189898</c:v>
                </c:pt>
                <c:pt idx="200">
                  <c:v>99.164844780279893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20248"/>
        <c:axId val="369021032"/>
      </c:scatterChart>
      <c:valAx>
        <c:axId val="369020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9021032"/>
        <c:crosses val="autoZero"/>
        <c:crossBetween val="midCat"/>
      </c:valAx>
      <c:valAx>
        <c:axId val="369021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9020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107.94</c:v>
                </c:pt>
                <c:pt idx="1">
                  <c:v>107.955</c:v>
                </c:pt>
                <c:pt idx="2">
                  <c:v>107.015</c:v>
                </c:pt>
                <c:pt idx="3">
                  <c:v>106.56699999999999</c:v>
                </c:pt>
                <c:pt idx="4">
                  <c:v>107.224</c:v>
                </c:pt>
                <c:pt idx="5">
                  <c:v>106.821</c:v>
                </c:pt>
                <c:pt idx="6">
                  <c:v>107.46299999999999</c:v>
                </c:pt>
                <c:pt idx="7">
                  <c:v>108.015</c:v>
                </c:pt>
                <c:pt idx="8">
                  <c:v>106.47799999999999</c:v>
                </c:pt>
                <c:pt idx="9">
                  <c:v>108.866</c:v>
                </c:pt>
                <c:pt idx="10">
                  <c:v>106.50700000000001</c:v>
                </c:pt>
                <c:pt idx="11">
                  <c:v>107.657</c:v>
                </c:pt>
                <c:pt idx="12">
                  <c:v>106.97</c:v>
                </c:pt>
                <c:pt idx="13">
                  <c:v>107.59699999999999</c:v>
                </c:pt>
                <c:pt idx="14">
                  <c:v>109.70099999999999</c:v>
                </c:pt>
                <c:pt idx="15">
                  <c:v>109.806</c:v>
                </c:pt>
                <c:pt idx="16">
                  <c:v>109.776</c:v>
                </c:pt>
                <c:pt idx="17">
                  <c:v>109.687</c:v>
                </c:pt>
                <c:pt idx="18">
                  <c:v>110.627</c:v>
                </c:pt>
                <c:pt idx="19">
                  <c:v>110.41800000000001</c:v>
                </c:pt>
                <c:pt idx="20">
                  <c:v>111.209</c:v>
                </c:pt>
                <c:pt idx="21">
                  <c:v>111.343</c:v>
                </c:pt>
                <c:pt idx="22">
                  <c:v>110.075</c:v>
                </c:pt>
                <c:pt idx="23">
                  <c:v>109.194</c:v>
                </c:pt>
                <c:pt idx="24">
                  <c:v>107.53700000000001</c:v>
                </c:pt>
                <c:pt idx="25">
                  <c:v>107.642</c:v>
                </c:pt>
                <c:pt idx="26">
                  <c:v>107.328</c:v>
                </c:pt>
                <c:pt idx="27">
                  <c:v>107.94</c:v>
                </c:pt>
                <c:pt idx="28">
                  <c:v>109.29900000000001</c:v>
                </c:pt>
                <c:pt idx="29">
                  <c:v>109.642</c:v>
                </c:pt>
                <c:pt idx="30">
                  <c:v>110.791</c:v>
                </c:pt>
                <c:pt idx="31">
                  <c:v>110.746</c:v>
                </c:pt>
                <c:pt idx="32">
                  <c:v>112.328</c:v>
                </c:pt>
                <c:pt idx="33">
                  <c:v>116.58199999999999</c:v>
                </c:pt>
                <c:pt idx="34">
                  <c:v>119.59699999999999</c:v>
                </c:pt>
                <c:pt idx="35">
                  <c:v>122.328</c:v>
                </c:pt>
                <c:pt idx="36">
                  <c:v>128.52199999999999</c:v>
                </c:pt>
                <c:pt idx="37">
                  <c:v>135.80600000000001</c:v>
                </c:pt>
                <c:pt idx="38">
                  <c:v>144.09</c:v>
                </c:pt>
                <c:pt idx="39">
                  <c:v>153.98500000000001</c:v>
                </c:pt>
                <c:pt idx="40">
                  <c:v>162.59700000000001</c:v>
                </c:pt>
                <c:pt idx="41">
                  <c:v>169.881</c:v>
                </c:pt>
                <c:pt idx="42">
                  <c:v>178.58199999999999</c:v>
                </c:pt>
                <c:pt idx="43">
                  <c:v>185.09</c:v>
                </c:pt>
                <c:pt idx="44">
                  <c:v>193.06</c:v>
                </c:pt>
                <c:pt idx="45">
                  <c:v>198.86600000000001</c:v>
                </c:pt>
                <c:pt idx="46">
                  <c:v>201.55199999999999</c:v>
                </c:pt>
                <c:pt idx="47">
                  <c:v>203.328</c:v>
                </c:pt>
                <c:pt idx="48">
                  <c:v>202.37299999999999</c:v>
                </c:pt>
                <c:pt idx="49">
                  <c:v>200.65700000000001</c:v>
                </c:pt>
                <c:pt idx="50">
                  <c:v>195.43299999999999</c:v>
                </c:pt>
                <c:pt idx="51">
                  <c:v>179.70099999999999</c:v>
                </c:pt>
                <c:pt idx="52">
                  <c:v>155.91</c:v>
                </c:pt>
                <c:pt idx="53">
                  <c:v>127.194</c:v>
                </c:pt>
                <c:pt idx="54">
                  <c:v>113.03</c:v>
                </c:pt>
                <c:pt idx="55">
                  <c:v>108.687</c:v>
                </c:pt>
                <c:pt idx="56">
                  <c:v>106.925</c:v>
                </c:pt>
                <c:pt idx="57">
                  <c:v>106.73099999999999</c:v>
                </c:pt>
                <c:pt idx="58">
                  <c:v>108.55200000000001</c:v>
                </c:pt>
                <c:pt idx="59">
                  <c:v>108.26900000000001</c:v>
                </c:pt>
                <c:pt idx="60">
                  <c:v>110.09</c:v>
                </c:pt>
                <c:pt idx="61">
                  <c:v>111.61199999999999</c:v>
                </c:pt>
                <c:pt idx="62">
                  <c:v>112.119</c:v>
                </c:pt>
                <c:pt idx="63">
                  <c:v>114.925</c:v>
                </c:pt>
                <c:pt idx="64">
                  <c:v>119.075</c:v>
                </c:pt>
                <c:pt idx="65">
                  <c:v>120.851</c:v>
                </c:pt>
                <c:pt idx="66">
                  <c:v>124.149</c:v>
                </c:pt>
                <c:pt idx="67">
                  <c:v>127.866</c:v>
                </c:pt>
                <c:pt idx="68">
                  <c:v>130.95500000000001</c:v>
                </c:pt>
                <c:pt idx="69">
                  <c:v>134.358</c:v>
                </c:pt>
                <c:pt idx="70">
                  <c:v>138.672</c:v>
                </c:pt>
                <c:pt idx="71">
                  <c:v>141.791</c:v>
                </c:pt>
                <c:pt idx="72">
                  <c:v>143.77600000000001</c:v>
                </c:pt>
                <c:pt idx="73">
                  <c:v>142.86600000000001</c:v>
                </c:pt>
                <c:pt idx="74">
                  <c:v>140.68700000000001</c:v>
                </c:pt>
                <c:pt idx="75">
                  <c:v>134.61199999999999</c:v>
                </c:pt>
                <c:pt idx="76">
                  <c:v>125.328</c:v>
                </c:pt>
                <c:pt idx="77">
                  <c:v>119.791</c:v>
                </c:pt>
                <c:pt idx="78">
                  <c:v>111.97</c:v>
                </c:pt>
                <c:pt idx="79">
                  <c:v>108.746</c:v>
                </c:pt>
                <c:pt idx="80">
                  <c:v>107.642</c:v>
                </c:pt>
                <c:pt idx="81">
                  <c:v>106.075</c:v>
                </c:pt>
                <c:pt idx="82">
                  <c:v>105.38800000000001</c:v>
                </c:pt>
                <c:pt idx="83">
                  <c:v>107.179</c:v>
                </c:pt>
                <c:pt idx="84">
                  <c:v>106.52200000000001</c:v>
                </c:pt>
                <c:pt idx="85">
                  <c:v>105</c:v>
                </c:pt>
                <c:pt idx="86">
                  <c:v>105.71599999999999</c:v>
                </c:pt>
                <c:pt idx="87">
                  <c:v>105.43300000000001</c:v>
                </c:pt>
                <c:pt idx="88">
                  <c:v>105.47799999999999</c:v>
                </c:pt>
                <c:pt idx="89">
                  <c:v>103.97</c:v>
                </c:pt>
                <c:pt idx="90">
                  <c:v>104.38800000000001</c:v>
                </c:pt>
                <c:pt idx="91">
                  <c:v>104.26900000000001</c:v>
                </c:pt>
                <c:pt idx="92">
                  <c:v>105.119</c:v>
                </c:pt>
                <c:pt idx="93">
                  <c:v>104.55200000000001</c:v>
                </c:pt>
                <c:pt idx="94">
                  <c:v>104.61199999999999</c:v>
                </c:pt>
                <c:pt idx="95">
                  <c:v>104.642</c:v>
                </c:pt>
                <c:pt idx="96">
                  <c:v>105.373</c:v>
                </c:pt>
                <c:pt idx="97">
                  <c:v>103.642</c:v>
                </c:pt>
                <c:pt idx="98">
                  <c:v>104.70099999999999</c:v>
                </c:pt>
                <c:pt idx="99">
                  <c:v>105.239</c:v>
                </c:pt>
                <c:pt idx="100">
                  <c:v>103.687</c:v>
                </c:pt>
                <c:pt idx="101">
                  <c:v>103.851</c:v>
                </c:pt>
                <c:pt idx="102">
                  <c:v>104.58199999999999</c:v>
                </c:pt>
                <c:pt idx="103">
                  <c:v>103.91</c:v>
                </c:pt>
                <c:pt idx="104">
                  <c:v>104.687</c:v>
                </c:pt>
                <c:pt idx="105">
                  <c:v>104.94</c:v>
                </c:pt>
                <c:pt idx="106">
                  <c:v>105.687</c:v>
                </c:pt>
                <c:pt idx="107">
                  <c:v>104.209</c:v>
                </c:pt>
                <c:pt idx="108">
                  <c:v>104.881</c:v>
                </c:pt>
                <c:pt idx="109">
                  <c:v>104.254</c:v>
                </c:pt>
                <c:pt idx="110">
                  <c:v>105.224</c:v>
                </c:pt>
                <c:pt idx="111">
                  <c:v>104.179</c:v>
                </c:pt>
                <c:pt idx="112">
                  <c:v>105.52200000000001</c:v>
                </c:pt>
                <c:pt idx="113">
                  <c:v>105.56699999999999</c:v>
                </c:pt>
                <c:pt idx="114">
                  <c:v>105.866</c:v>
                </c:pt>
                <c:pt idx="115">
                  <c:v>104.134</c:v>
                </c:pt>
                <c:pt idx="116">
                  <c:v>105.209</c:v>
                </c:pt>
                <c:pt idx="117">
                  <c:v>104.851</c:v>
                </c:pt>
                <c:pt idx="118">
                  <c:v>106</c:v>
                </c:pt>
                <c:pt idx="119">
                  <c:v>104.075</c:v>
                </c:pt>
                <c:pt idx="120">
                  <c:v>103.70099999999999</c:v>
                </c:pt>
                <c:pt idx="121">
                  <c:v>102.761</c:v>
                </c:pt>
                <c:pt idx="122">
                  <c:v>103.836</c:v>
                </c:pt>
                <c:pt idx="123">
                  <c:v>102.254</c:v>
                </c:pt>
                <c:pt idx="124">
                  <c:v>101.985</c:v>
                </c:pt>
                <c:pt idx="125">
                  <c:v>101.40300000000001</c:v>
                </c:pt>
                <c:pt idx="126">
                  <c:v>102.045</c:v>
                </c:pt>
                <c:pt idx="127">
                  <c:v>102.119</c:v>
                </c:pt>
                <c:pt idx="128">
                  <c:v>101.925</c:v>
                </c:pt>
                <c:pt idx="129">
                  <c:v>102.53700000000001</c:v>
                </c:pt>
                <c:pt idx="130">
                  <c:v>103.179</c:v>
                </c:pt>
                <c:pt idx="131">
                  <c:v>103.224</c:v>
                </c:pt>
                <c:pt idx="132">
                  <c:v>101.53700000000001</c:v>
                </c:pt>
                <c:pt idx="133">
                  <c:v>101.94</c:v>
                </c:pt>
                <c:pt idx="134">
                  <c:v>102.642</c:v>
                </c:pt>
                <c:pt idx="135">
                  <c:v>100.313</c:v>
                </c:pt>
                <c:pt idx="136">
                  <c:v>101.58199999999999</c:v>
                </c:pt>
                <c:pt idx="137">
                  <c:v>101.97</c:v>
                </c:pt>
                <c:pt idx="138">
                  <c:v>102.46299999999999</c:v>
                </c:pt>
                <c:pt idx="139">
                  <c:v>100.38800000000001</c:v>
                </c:pt>
                <c:pt idx="140">
                  <c:v>100.47799999999999</c:v>
                </c:pt>
                <c:pt idx="141">
                  <c:v>101.61199999999999</c:v>
                </c:pt>
                <c:pt idx="142">
                  <c:v>101.866</c:v>
                </c:pt>
                <c:pt idx="143">
                  <c:v>101.761</c:v>
                </c:pt>
                <c:pt idx="144">
                  <c:v>102.821</c:v>
                </c:pt>
                <c:pt idx="145">
                  <c:v>103.045</c:v>
                </c:pt>
                <c:pt idx="146">
                  <c:v>101.26900000000001</c:v>
                </c:pt>
                <c:pt idx="147">
                  <c:v>100.687</c:v>
                </c:pt>
                <c:pt idx="148">
                  <c:v>102.38800000000001</c:v>
                </c:pt>
                <c:pt idx="149">
                  <c:v>101.94</c:v>
                </c:pt>
                <c:pt idx="150">
                  <c:v>101.70099999999999</c:v>
                </c:pt>
                <c:pt idx="151">
                  <c:v>102</c:v>
                </c:pt>
                <c:pt idx="152">
                  <c:v>102.328</c:v>
                </c:pt>
                <c:pt idx="153">
                  <c:v>102.328</c:v>
                </c:pt>
                <c:pt idx="154">
                  <c:v>100.41800000000001</c:v>
                </c:pt>
                <c:pt idx="155">
                  <c:v>101.52200000000001</c:v>
                </c:pt>
                <c:pt idx="156">
                  <c:v>101.50700000000001</c:v>
                </c:pt>
                <c:pt idx="157">
                  <c:v>101.836</c:v>
                </c:pt>
                <c:pt idx="158">
                  <c:v>101.045</c:v>
                </c:pt>
                <c:pt idx="159">
                  <c:v>101.687</c:v>
                </c:pt>
                <c:pt idx="160">
                  <c:v>101.104</c:v>
                </c:pt>
                <c:pt idx="161">
                  <c:v>100.806</c:v>
                </c:pt>
                <c:pt idx="162">
                  <c:v>101.925</c:v>
                </c:pt>
                <c:pt idx="163">
                  <c:v>100.866</c:v>
                </c:pt>
                <c:pt idx="164">
                  <c:v>100.28400000000001</c:v>
                </c:pt>
                <c:pt idx="165">
                  <c:v>100.851</c:v>
                </c:pt>
                <c:pt idx="166">
                  <c:v>100.41800000000001</c:v>
                </c:pt>
                <c:pt idx="167">
                  <c:v>99.119</c:v>
                </c:pt>
                <c:pt idx="168">
                  <c:v>101.26900000000001</c:v>
                </c:pt>
                <c:pt idx="169">
                  <c:v>100.358</c:v>
                </c:pt>
                <c:pt idx="170">
                  <c:v>99.97</c:v>
                </c:pt>
                <c:pt idx="171">
                  <c:v>101.254</c:v>
                </c:pt>
                <c:pt idx="172">
                  <c:v>101.373</c:v>
                </c:pt>
                <c:pt idx="173">
                  <c:v>100.373</c:v>
                </c:pt>
                <c:pt idx="174">
                  <c:v>101.239</c:v>
                </c:pt>
                <c:pt idx="175">
                  <c:v>101.41800000000001</c:v>
                </c:pt>
                <c:pt idx="176">
                  <c:v>102.313</c:v>
                </c:pt>
                <c:pt idx="177">
                  <c:v>100.791</c:v>
                </c:pt>
                <c:pt idx="178">
                  <c:v>100.821</c:v>
                </c:pt>
                <c:pt idx="179">
                  <c:v>102.50700000000001</c:v>
                </c:pt>
                <c:pt idx="180">
                  <c:v>100.776</c:v>
                </c:pt>
                <c:pt idx="181">
                  <c:v>100.194</c:v>
                </c:pt>
                <c:pt idx="182">
                  <c:v>99.671999999999997</c:v>
                </c:pt>
                <c:pt idx="183">
                  <c:v>98.881</c:v>
                </c:pt>
                <c:pt idx="184">
                  <c:v>98.433000000000007</c:v>
                </c:pt>
                <c:pt idx="185">
                  <c:v>98.984999999999999</c:v>
                </c:pt>
                <c:pt idx="186">
                  <c:v>98.492999999999995</c:v>
                </c:pt>
                <c:pt idx="187">
                  <c:v>99.209000000000003</c:v>
                </c:pt>
                <c:pt idx="188">
                  <c:v>99.671999999999997</c:v>
                </c:pt>
                <c:pt idx="189">
                  <c:v>99.820999999999998</c:v>
                </c:pt>
                <c:pt idx="190">
                  <c:v>98.596999999999994</c:v>
                </c:pt>
                <c:pt idx="191">
                  <c:v>98.552000000000007</c:v>
                </c:pt>
                <c:pt idx="192">
                  <c:v>99.447999999999993</c:v>
                </c:pt>
                <c:pt idx="193">
                  <c:v>99.507000000000005</c:v>
                </c:pt>
                <c:pt idx="194">
                  <c:v>99.91</c:v>
                </c:pt>
                <c:pt idx="195">
                  <c:v>99.492999999999995</c:v>
                </c:pt>
                <c:pt idx="196">
                  <c:v>100.73099999999999</c:v>
                </c:pt>
                <c:pt idx="197">
                  <c:v>99.492999999999995</c:v>
                </c:pt>
                <c:pt idx="198">
                  <c:v>99.284000000000006</c:v>
                </c:pt>
                <c:pt idx="199">
                  <c:v>100</c:v>
                </c:pt>
                <c:pt idx="200">
                  <c:v>99.790999999999997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109.07607227450464</c:v>
                </c:pt>
                <c:pt idx="1">
                  <c:v>109.03203782355052</c:v>
                </c:pt>
                <c:pt idx="2">
                  <c:v>108.98800385957175</c:v>
                </c:pt>
                <c:pt idx="3">
                  <c:v>108.94397041322489</c:v>
                </c:pt>
                <c:pt idx="4">
                  <c:v>108.89993751654632</c:v>
                </c:pt>
                <c:pt idx="5">
                  <c:v>108.85590520293374</c:v>
                </c:pt>
                <c:pt idx="6">
                  <c:v>108.81187350711524</c:v>
                </c:pt>
                <c:pt idx="7">
                  <c:v>108.7678424651144</c:v>
                </c:pt>
                <c:pt idx="8">
                  <c:v>108.72381211425346</c:v>
                </c:pt>
                <c:pt idx="9">
                  <c:v>108.67978249335316</c:v>
                </c:pt>
                <c:pt idx="10">
                  <c:v>108.63575364368815</c:v>
                </c:pt>
                <c:pt idx="11">
                  <c:v>108.59172561256052</c:v>
                </c:pt>
                <c:pt idx="12">
                  <c:v>108.54769846541258</c:v>
                </c:pt>
                <c:pt idx="13">
                  <c:v>108.50367232447037</c:v>
                </c:pt>
                <c:pt idx="14">
                  <c:v>108.45964748616885</c:v>
                </c:pt>
                <c:pt idx="15">
                  <c:v>108.41562476231135</c:v>
                </c:pt>
                <c:pt idx="16">
                  <c:v>108.37160642875382</c:v>
                </c:pt>
                <c:pt idx="17">
                  <c:v>108.32759875036925</c:v>
                </c:pt>
                <c:pt idx="18">
                  <c:v>108.28361841035267</c:v>
                </c:pt>
                <c:pt idx="19">
                  <c:v>108.23970816133503</c:v>
                </c:pt>
                <c:pt idx="20">
                  <c:v>108.19597321780473</c:v>
                </c:pt>
                <c:pt idx="21">
                  <c:v>108.15266199519478</c:v>
                </c:pt>
                <c:pt idx="22">
                  <c:v>108.11033678815629</c:v>
                </c:pt>
                <c:pt idx="23">
                  <c:v>108.07021698617682</c:v>
                </c:pt>
                <c:pt idx="24">
                  <c:v>108.03483420749936</c:v>
                </c:pt>
                <c:pt idx="25">
                  <c:v>108.00921608614176</c:v>
                </c:pt>
                <c:pt idx="26">
                  <c:v>108.00290370452157</c:v>
                </c:pt>
                <c:pt idx="27">
                  <c:v>108.03317769631572</c:v>
                </c:pt>
                <c:pt idx="28">
                  <c:v>108.12986262121105</c:v>
                </c:pt>
                <c:pt idx="29">
                  <c:v>108.34191123658215</c:v>
                </c:pt>
                <c:pt idx="30">
                  <c:v>108.74553766409595</c:v>
                </c:pt>
                <c:pt idx="31">
                  <c:v>109.45289506462215</c:v>
                </c:pt>
                <c:pt idx="32">
                  <c:v>110.61919790450921</c:v>
                </c:pt>
                <c:pt idx="33">
                  <c:v>112.44496507774295</c:v>
                </c:pt>
                <c:pt idx="34">
                  <c:v>115.16912987167578</c:v>
                </c:pt>
                <c:pt idx="35">
                  <c:v>119.04874367849551</c:v>
                </c:pt>
                <c:pt idx="36">
                  <c:v>124.32253923502111</c:v>
                </c:pt>
                <c:pt idx="37">
                  <c:v>131.15908870722569</c:v>
                </c:pt>
                <c:pt idx="38">
                  <c:v>139.5954335875434</c:v>
                </c:pt>
                <c:pt idx="39">
                  <c:v>149.47774656738838</c:v>
                </c:pt>
                <c:pt idx="40">
                  <c:v>160.41988508287196</c:v>
                </c:pt>
                <c:pt idx="41">
                  <c:v>171.79641053349715</c:v>
                </c:pt>
                <c:pt idx="42">
                  <c:v>182.78218295904719</c:v>
                </c:pt>
                <c:pt idx="43">
                  <c:v>192.44094746699949</c:v>
                </c:pt>
                <c:pt idx="44">
                  <c:v>199.85241364954601</c:v>
                </c:pt>
                <c:pt idx="45">
                  <c:v>204.25496014265025</c:v>
                </c:pt>
                <c:pt idx="46">
                  <c:v>205.17361564399454</c:v>
                </c:pt>
                <c:pt idx="47">
                  <c:v>202.50360222263978</c:v>
                </c:pt>
                <c:pt idx="48">
                  <c:v>196.52911694403755</c:v>
                </c:pt>
                <c:pt idx="49">
                  <c:v>187.87270347685296</c:v>
                </c:pt>
                <c:pt idx="50">
                  <c:v>177.38771191144045</c:v>
                </c:pt>
                <c:pt idx="51">
                  <c:v>166.01959321936647</c:v>
                </c:pt>
                <c:pt idx="52">
                  <c:v>154.6672374120387</c:v>
                </c:pt>
                <c:pt idx="53">
                  <c:v>144.07221791059607</c:v>
                </c:pt>
                <c:pt idx="54">
                  <c:v>134.75364021184345</c:v>
                </c:pt>
                <c:pt idx="55">
                  <c:v>126.99326026512207</c:v>
                </c:pt>
                <c:pt idx="56">
                  <c:v>120.86384595689114</c:v>
                </c:pt>
                <c:pt idx="57">
                  <c:v>116.28631687124194</c:v>
                </c:pt>
                <c:pt idx="58">
                  <c:v>113.09884028209299</c:v>
                </c:pt>
                <c:pt idx="59">
                  <c:v>111.12271026299152</c:v>
                </c:pt>
                <c:pt idx="60">
                  <c:v>110.21345328783234</c:v>
                </c:pt>
                <c:pt idx="61">
                  <c:v>110.28938646081907</c:v>
                </c:pt>
                <c:pt idx="62">
                  <c:v>111.33314698730092</c:v>
                </c:pt>
                <c:pt idx="63">
                  <c:v>113.36517820296085</c:v>
                </c:pt>
                <c:pt idx="64">
                  <c:v>116.39307025054583</c:v>
                </c:pt>
                <c:pt idx="65">
                  <c:v>120.34755098543434</c:v>
                </c:pt>
                <c:pt idx="66">
                  <c:v>125.02337136364849</c:v>
                </c:pt>
                <c:pt idx="67">
                  <c:v>130.04774534855122</c:v>
                </c:pt>
                <c:pt idx="68">
                  <c:v>134.89614634521683</c:v>
                </c:pt>
                <c:pt idx="69">
                  <c:v>138.96300269356229</c:v>
                </c:pt>
                <c:pt idx="70">
                  <c:v>141.67563770284147</c:v>
                </c:pt>
                <c:pt idx="71">
                  <c:v>142.62093551938091</c:v>
                </c:pt>
                <c:pt idx="72">
                  <c:v>141.64478619197993</c:v>
                </c:pt>
                <c:pt idx="73">
                  <c:v>138.89035223498749</c:v>
                </c:pt>
                <c:pt idx="74">
                  <c:v>134.76148991473701</c:v>
                </c:pt>
                <c:pt idx="75">
                  <c:v>129.82386672331117</c:v>
                </c:pt>
                <c:pt idx="76">
                  <c:v>124.67693422547012</c:v>
                </c:pt>
                <c:pt idx="77">
                  <c:v>119.83638864791978</c:v>
                </c:pt>
                <c:pt idx="78">
                  <c:v>115.65774764857044</c:v>
                </c:pt>
                <c:pt idx="79">
                  <c:v>112.31306140094819</c:v>
                </c:pt>
                <c:pt idx="80">
                  <c:v>109.81374370733587</c:v>
                </c:pt>
                <c:pt idx="81">
                  <c:v>108.06054871724265</c:v>
                </c:pt>
                <c:pt idx="82">
                  <c:v>106.89950856299576</c:v>
                </c:pt>
                <c:pt idx="83">
                  <c:v>106.16808362875372</c:v>
                </c:pt>
                <c:pt idx="84">
                  <c:v>105.72433654483133</c:v>
                </c:pt>
                <c:pt idx="85">
                  <c:v>105.45945262209037</c:v>
                </c:pt>
                <c:pt idx="86">
                  <c:v>105.29822029671932</c:v>
                </c:pt>
                <c:pt idx="87">
                  <c:v>105.19309080864689</c:v>
                </c:pt>
                <c:pt idx="88">
                  <c:v>105.11632834841323</c:v>
                </c:pt>
                <c:pt idx="89">
                  <c:v>105.05292103083394</c:v>
                </c:pt>
                <c:pt idx="90">
                  <c:v>104.99530274200855</c:v>
                </c:pt>
                <c:pt idx="91">
                  <c:v>104.93991721912722</c:v>
                </c:pt>
                <c:pt idx="92">
                  <c:v>104.88521014489797</c:v>
                </c:pt>
                <c:pt idx="93">
                  <c:v>104.83056209706416</c:v>
                </c:pt>
                <c:pt idx="94">
                  <c:v>104.77577302085177</c:v>
                </c:pt>
                <c:pt idx="95">
                  <c:v>104.72084544045998</c:v>
                </c:pt>
                <c:pt idx="96">
                  <c:v>104.66592847635256</c:v>
                </c:pt>
                <c:pt idx="97">
                  <c:v>104.61136299001733</c:v>
                </c:pt>
                <c:pt idx="98">
                  <c:v>104.5578136947402</c:v>
                </c:pt>
                <c:pt idx="99">
                  <c:v>104.50649232931075</c:v>
                </c:pt>
                <c:pt idx="100">
                  <c:v>104.45946721723575</c:v>
                </c:pt>
                <c:pt idx="101">
                  <c:v>104.42001514334949</c:v>
                </c:pt>
                <c:pt idx="102">
                  <c:v>104.39290208692596</c:v>
                </c:pt>
                <c:pt idx="103">
                  <c:v>104.38439648802392</c:v>
                </c:pt>
                <c:pt idx="104">
                  <c:v>104.4017637091389</c:v>
                </c:pt>
                <c:pt idx="105">
                  <c:v>104.4520248649907</c:v>
                </c:pt>
                <c:pt idx="106">
                  <c:v>104.53994272714762</c:v>
                </c:pt>
                <c:pt idx="107">
                  <c:v>104.66552576613931</c:v>
                </c:pt>
                <c:pt idx="108">
                  <c:v>104.82172920672859</c:v>
                </c:pt>
                <c:pt idx="109">
                  <c:v>104.99329661369586</c:v>
                </c:pt>
                <c:pt idx="110">
                  <c:v>105.15761969563303</c:v>
                </c:pt>
                <c:pt idx="111">
                  <c:v>105.28798907880031</c:v>
                </c:pt>
                <c:pt idx="112">
                  <c:v>105.35876648187507</c:v>
                </c:pt>
                <c:pt idx="113">
                  <c:v>105.35115354293826</c:v>
                </c:pt>
                <c:pt idx="114">
                  <c:v>105.25778079961111</c:v>
                </c:pt>
                <c:pt idx="115">
                  <c:v>105.08457594489732</c:v>
                </c:pt>
                <c:pt idx="116">
                  <c:v>104.84926006915596</c:v>
                </c:pt>
                <c:pt idx="117">
                  <c:v>104.57699721094376</c:v>
                </c:pt>
                <c:pt idx="118">
                  <c:v>104.29466720779367</c:v>
                </c:pt>
                <c:pt idx="119">
                  <c:v>104.02554867085905</c:v>
                </c:pt>
                <c:pt idx="120">
                  <c:v>103.78581428574999</c:v>
                </c:pt>
                <c:pt idx="121">
                  <c:v>103.58341014040569</c:v>
                </c:pt>
                <c:pt idx="122">
                  <c:v>103.41902764765173</c:v>
                </c:pt>
                <c:pt idx="123">
                  <c:v>103.28832461886871</c:v>
                </c:pt>
                <c:pt idx="124">
                  <c:v>103.18443960171132</c:v>
                </c:pt>
                <c:pt idx="125">
                  <c:v>103.10008107166563</c:v>
                </c:pt>
                <c:pt idx="126">
                  <c:v>103.02885751663671</c:v>
                </c:pt>
                <c:pt idx="127">
                  <c:v>102.96585578156397</c:v>
                </c:pt>
                <c:pt idx="128">
                  <c:v>102.90767237410957</c:v>
                </c:pt>
                <c:pt idx="129">
                  <c:v>102.85215081170914</c:v>
                </c:pt>
                <c:pt idx="130">
                  <c:v>102.79802963727847</c:v>
                </c:pt>
                <c:pt idx="131">
                  <c:v>102.74462297972278</c:v>
                </c:pt>
                <c:pt idx="132">
                  <c:v>102.69158209460873</c:v>
                </c:pt>
                <c:pt idx="133">
                  <c:v>102.63873987903784</c:v>
                </c:pt>
                <c:pt idx="134">
                  <c:v>102.58601987388958</c:v>
                </c:pt>
                <c:pt idx="135">
                  <c:v>102.5333877429276</c:v>
                </c:pt>
                <c:pt idx="136">
                  <c:v>102.48082748273893</c:v>
                </c:pt>
                <c:pt idx="137">
                  <c:v>102.42833062997727</c:v>
                </c:pt>
                <c:pt idx="138">
                  <c:v>102.37589171026613</c:v>
                </c:pt>
                <c:pt idx="139">
                  <c:v>102.32350644745658</c:v>
                </c:pt>
                <c:pt idx="140">
                  <c:v>102.27117110298585</c:v>
                </c:pt>
                <c:pt idx="141">
                  <c:v>102.21888224501689</c:v>
                </c:pt>
                <c:pt idx="142">
                  <c:v>102.16663666966521</c:v>
                </c:pt>
                <c:pt idx="143">
                  <c:v>102.11443137226158</c:v>
                </c:pt>
                <c:pt idx="144">
                  <c:v>102.06226353382411</c:v>
                </c:pt>
                <c:pt idx="145">
                  <c:v>102.01013051172181</c:v>
                </c:pt>
                <c:pt idx="146">
                  <c:v>101.95802983133662</c:v>
                </c:pt>
                <c:pt idx="147">
                  <c:v>101.90595917791482</c:v>
                </c:pt>
                <c:pt idx="148">
                  <c:v>101.85391638846836</c:v>
                </c:pt>
                <c:pt idx="149">
                  <c:v>101.80189944375144</c:v>
                </c:pt>
                <c:pt idx="150">
                  <c:v>101.74990646036741</c:v>
                </c:pt>
                <c:pt idx="151">
                  <c:v>101.69793568305793</c:v>
                </c:pt>
                <c:pt idx="152">
                  <c:v>101.64598547721553</c:v>
                </c:pt>
                <c:pt idx="153">
                  <c:v>101.59405432165173</c:v>
                </c:pt>
                <c:pt idx="154">
                  <c:v>101.54214080164279</c:v>
                </c:pt>
                <c:pt idx="155">
                  <c:v>101.49024360227003</c:v>
                </c:pt>
                <c:pt idx="156">
                  <c:v>101.43836150206268</c:v>
                </c:pt>
                <c:pt idx="157">
                  <c:v>101.38649336694947</c:v>
                </c:pt>
                <c:pt idx="158">
                  <c:v>101.33463814451815</c:v>
                </c:pt>
                <c:pt idx="159">
                  <c:v>101.2827948585813</c:v>
                </c:pt>
                <c:pt idx="160">
                  <c:v>101.23096260404225</c:v>
                </c:pt>
                <c:pt idx="161">
                  <c:v>101.17914054205454</c:v>
                </c:pt>
                <c:pt idx="162">
                  <c:v>101.1273278954657</c:v>
                </c:pt>
                <c:pt idx="163">
                  <c:v>101.07552394453515</c:v>
                </c:pt>
                <c:pt idx="164">
                  <c:v>101.02372802291599</c:v>
                </c:pt>
                <c:pt idx="165">
                  <c:v>100.97193951388876</c:v>
                </c:pt>
                <c:pt idx="166">
                  <c:v>100.92015784683566</c:v>
                </c:pt>
                <c:pt idx="167">
                  <c:v>100.86838249394368</c:v>
                </c:pt>
                <c:pt idx="168">
                  <c:v>100.81661296712448</c:v>
                </c:pt>
                <c:pt idx="169">
                  <c:v>100.76484881513939</c:v>
                </c:pt>
                <c:pt idx="170">
                  <c:v>100.71308962091848</c:v>
                </c:pt>
                <c:pt idx="171">
                  <c:v>100.66133499906202</c:v>
                </c:pt>
                <c:pt idx="172">
                  <c:v>100.60958459351394</c:v>
                </c:pt>
                <c:pt idx="173">
                  <c:v>100.55783807539676</c:v>
                </c:pt>
                <c:pt idx="174">
                  <c:v>100.5060951409979</c:v>
                </c:pt>
                <c:pt idx="175">
                  <c:v>100.45435550989802</c:v>
                </c:pt>
                <c:pt idx="176">
                  <c:v>100.40261892323234</c:v>
                </c:pt>
                <c:pt idx="177">
                  <c:v>100.350885142076</c:v>
                </c:pt>
                <c:pt idx="178">
                  <c:v>100.29915394594559</c:v>
                </c:pt>
                <c:pt idx="179">
                  <c:v>100.24742513140906</c:v>
                </c:pt>
                <c:pt idx="180">
                  <c:v>100.19569851079645</c:v>
                </c:pt>
                <c:pt idx="181">
                  <c:v>100.14397391100506</c:v>
                </c:pt>
                <c:pt idx="182">
                  <c:v>100.09225117239188</c:v>
                </c:pt>
                <c:pt idx="183">
                  <c:v>100.04053014774809</c:v>
                </c:pt>
                <c:pt idx="184">
                  <c:v>99.988810701348896</c:v>
                </c:pt>
                <c:pt idx="185">
                  <c:v>99.937092708074431</c:v>
                </c:pt>
                <c:pt idx="186">
                  <c:v>99.88537605259576</c:v>
                </c:pt>
                <c:pt idx="187">
                  <c:v>99.833660628622042</c:v>
                </c:pt>
                <c:pt idx="188">
                  <c:v>99.781946338203923</c:v>
                </c:pt>
                <c:pt idx="189">
                  <c:v>99.730233091089602</c:v>
                </c:pt>
                <c:pt idx="190">
                  <c:v>99.678520804129292</c:v>
                </c:pt>
                <c:pt idx="191">
                  <c:v>99.626809400724895</c:v>
                </c:pt>
                <c:pt idx="192">
                  <c:v>99.575098810321265</c:v>
                </c:pt>
                <c:pt idx="193">
                  <c:v>99.523388967936398</c:v>
                </c:pt>
                <c:pt idx="194">
                  <c:v>99.47167981372732</c:v>
                </c:pt>
                <c:pt idx="195">
                  <c:v>99.419971292588997</c:v>
                </c:pt>
                <c:pt idx="196">
                  <c:v>99.368263353784414</c:v>
                </c:pt>
                <c:pt idx="197">
                  <c:v>99.316555950602563</c:v>
                </c:pt>
                <c:pt idx="198">
                  <c:v>99.264849040043046</c:v>
                </c:pt>
                <c:pt idx="199">
                  <c:v>99.213142582524853</c:v>
                </c:pt>
                <c:pt idx="200">
                  <c:v>99.161436541617775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109.07607227450464</c:v>
                </c:pt>
                <c:pt idx="1">
                  <c:v>109.03203782355051</c:v>
                </c:pt>
                <c:pt idx="2">
                  <c:v>108.98800385957171</c:v>
                </c:pt>
                <c:pt idx="3">
                  <c:v>108.94397041322469</c:v>
                </c:pt>
                <c:pt idx="4">
                  <c:v>108.89993751654536</c:v>
                </c:pt>
                <c:pt idx="5">
                  <c:v>108.85590520292934</c:v>
                </c:pt>
                <c:pt idx="6">
                  <c:v>108.81187350709568</c:v>
                </c:pt>
                <c:pt idx="7">
                  <c:v>108.76784246503082</c:v>
                </c:pt>
                <c:pt idx="8">
                  <c:v>108.72381211390929</c:v>
                </c:pt>
                <c:pt idx="9">
                  <c:v>108.67978249198734</c:v>
                </c:pt>
                <c:pt idx="10">
                  <c:v>108.63575363846486</c:v>
                </c:pt>
                <c:pt idx="11">
                  <c:v>108.59172559331056</c:v>
                </c:pt>
                <c:pt idx="12">
                  <c:v>108.54769839704454</c:v>
                </c:pt>
                <c:pt idx="13">
                  <c:v>108.5036720904718</c:v>
                </c:pt>
                <c:pt idx="14">
                  <c:v>108.45964671435901</c:v>
                </c:pt>
                <c:pt idx="15">
                  <c:v>108.4156223090465</c:v>
                </c:pt>
                <c:pt idx="16">
                  <c:v>108.37159891398551</c:v>
                </c:pt>
                <c:pt idx="17">
                  <c:v>108.32757656719041</c:v>
                </c:pt>
                <c:pt idx="18">
                  <c:v>108.28355530459369</c:v>
                </c:pt>
                <c:pt idx="19">
                  <c:v>108.23953515929004</c:v>
                </c:pt>
                <c:pt idx="20">
                  <c:v>108.19551616065435</c:v>
                </c:pt>
                <c:pt idx="21">
                  <c:v>108.15149833331678</c:v>
                </c:pt>
                <c:pt idx="22">
                  <c:v>108.10748169597528</c:v>
                </c:pt>
                <c:pt idx="23">
                  <c:v>108.06346626002437</c:v>
                </c:pt>
                <c:pt idx="24">
                  <c:v>108.0194520279764</c:v>
                </c:pt>
                <c:pt idx="25">
                  <c:v>107.97543899164775</c:v>
                </c:pt>
                <c:pt idx="26">
                  <c:v>107.93142713008092</c:v>
                </c:pt>
                <c:pt idx="27">
                  <c:v>107.8874164071688</c:v>
                </c:pt>
                <c:pt idx="28">
                  <c:v>107.84340676894382</c:v>
                </c:pt>
                <c:pt idx="29">
                  <c:v>107.7993981404916</c:v>
                </c:pt>
                <c:pt idx="30">
                  <c:v>107.75539042244267</c:v>
                </c:pt>
                <c:pt idx="31">
                  <c:v>107.71138348699249</c:v>
                </c:pt>
                <c:pt idx="32">
                  <c:v>107.66737717339367</c:v>
                </c:pt>
                <c:pt idx="33">
                  <c:v>107.62337128285947</c:v>
                </c:pt>
                <c:pt idx="34">
                  <c:v>107.5793655728104</c:v>
                </c:pt>
                <c:pt idx="35">
                  <c:v>107.53535975039108</c:v>
                </c:pt>
                <c:pt idx="36">
                  <c:v>107.49135346517554</c:v>
                </c:pt>
                <c:pt idx="37">
                  <c:v>107.44734630097361</c:v>
                </c:pt>
                <c:pt idx="38">
                  <c:v>107.40333776664292</c:v>
                </c:pt>
                <c:pt idx="39">
                  <c:v>107.35932728580299</c:v>
                </c:pt>
                <c:pt idx="40">
                  <c:v>107.31531418534098</c:v>
                </c:pt>
                <c:pt idx="41">
                  <c:v>107.2712976825903</c:v>
                </c:pt>
                <c:pt idx="42">
                  <c:v>107.22727687105653</c:v>
                </c:pt>
                <c:pt idx="43">
                  <c:v>107.18325070455764</c:v>
                </c:pt>
                <c:pt idx="44">
                  <c:v>107.13921797964078</c:v>
                </c:pt>
                <c:pt idx="45">
                  <c:v>107.09517731613259</c:v>
                </c:pt>
                <c:pt idx="46">
                  <c:v>107.05112713567806</c:v>
                </c:pt>
                <c:pt idx="47">
                  <c:v>107.00706563812312</c:v>
                </c:pt>
                <c:pt idx="48">
                  <c:v>106.96299077560018</c:v>
                </c:pt>
                <c:pt idx="49">
                  <c:v>106.91890022418323</c:v>
                </c:pt>
                <c:pt idx="50">
                  <c:v>106.87479135299407</c:v>
                </c:pt>
                <c:pt idx="51">
                  <c:v>106.8306611906612</c:v>
                </c:pt>
                <c:pt idx="52">
                  <c:v>106.78650638906311</c:v>
                </c:pt>
                <c:pt idx="53">
                  <c:v>106.74232318432708</c:v>
                </c:pt>
                <c:pt idx="54">
                  <c:v>106.69810735510811</c:v>
                </c:pt>
                <c:pt idx="55">
                  <c:v>106.6538541782391</c:v>
                </c:pt>
                <c:pt idx="56">
                  <c:v>106.60955838192888</c:v>
                </c:pt>
                <c:pt idx="57">
                  <c:v>106.56521409678898</c:v>
                </c:pt>
                <c:pt idx="58">
                  <c:v>106.52081480509793</c:v>
                </c:pt>
                <c:pt idx="59">
                  <c:v>106.47635328886348</c:v>
                </c:pt>
                <c:pt idx="60">
                  <c:v>106.43182157742365</c:v>
                </c:pt>
                <c:pt idx="61">
                  <c:v>106.38721089553593</c:v>
                </c:pt>
                <c:pt idx="62">
                  <c:v>106.34251161314215</c:v>
                </c:pt>
                <c:pt idx="63">
                  <c:v>106.29771319826443</c:v>
                </c:pt>
                <c:pt idx="64">
                  <c:v>106.2528041747814</c:v>
                </c:pt>
                <c:pt idx="65">
                  <c:v>106.20777208714932</c:v>
                </c:pt>
                <c:pt idx="66">
                  <c:v>106.16260347446178</c:v>
                </c:pt>
                <c:pt idx="67">
                  <c:v>106.11728385657166</c:v>
                </c:pt>
                <c:pt idx="68">
                  <c:v>106.07179773531441</c:v>
                </c:pt>
                <c:pt idx="69">
                  <c:v>106.02612861414778</c:v>
                </c:pt>
                <c:pt idx="70">
                  <c:v>105.98025903973856</c:v>
                </c:pt>
                <c:pt idx="71">
                  <c:v>105.9341706691398</c:v>
                </c:pt>
                <c:pt idx="72">
                  <c:v>105.88784436618448</c:v>
                </c:pt>
                <c:pt idx="73">
                  <c:v>105.84126033052385</c:v>
                </c:pt>
                <c:pt idx="74">
                  <c:v>105.79439826232264</c:v>
                </c:pt>
                <c:pt idx="75">
                  <c:v>105.74723756494764</c:v>
                </c:pt>
                <c:pt idx="76">
                  <c:v>105.69975758701383</c:v>
                </c:pt>
                <c:pt idx="77">
                  <c:v>105.65193790386479</c:v>
                </c:pt>
                <c:pt idx="78">
                  <c:v>105.60375863695589</c:v>
                </c:pt>
                <c:pt idx="79">
                  <c:v>105.55520080770141</c:v>
                </c:pt>
                <c:pt idx="80">
                  <c:v>105.50624672019637</c:v>
                </c:pt>
                <c:pt idx="81">
                  <c:v>105.45688036491558</c:v>
                </c:pt>
                <c:pt idx="82">
                  <c:v>105.407087833159</c:v>
                </c:pt>
                <c:pt idx="83">
                  <c:v>105.35685772981087</c:v>
                </c:pt>
                <c:pt idx="84">
                  <c:v>105.3061815701052</c:v>
                </c:pt>
                <c:pt idx="85">
                  <c:v>105.2550541447404</c:v>
                </c:pt>
                <c:pt idx="86">
                  <c:v>105.20347383706576</c:v>
                </c:pt>
                <c:pt idx="87">
                  <c:v>105.15144287633383</c:v>
                </c:pt>
                <c:pt idx="88">
                  <c:v>105.09896751230116</c:v>
                </c:pt>
                <c:pt idx="89">
                  <c:v>105.04605809879601</c:v>
                </c:pt>
                <c:pt idx="90">
                  <c:v>104.99272907721036</c:v>
                </c:pt>
                <c:pt idx="91">
                  <c:v>104.93899885505468</c:v>
                </c:pt>
                <c:pt idx="92">
                  <c:v>104.88488957948957</c:v>
                </c:pt>
                <c:pt idx="93">
                  <c:v>104.83042681079257</c:v>
                </c:pt>
                <c:pt idx="94">
                  <c:v>104.77563910564992</c:v>
                </c:pt>
                <c:pt idx="95">
                  <c:v>104.72055752460822</c:v>
                </c:pt>
                <c:pt idx="96">
                  <c:v>104.66521508162366</c:v>
                </c:pt>
                <c:pt idx="97">
                  <c:v>104.60964615613875</c:v>
                </c:pt>
                <c:pt idx="98">
                  <c:v>104.55388588932745</c:v>
                </c:pt>
                <c:pt idx="99">
                  <c:v>104.49796958602963</c:v>
                </c:pt>
                <c:pt idx="100">
                  <c:v>104.44193214252049</c:v>
                </c:pt>
                <c:pt idx="101">
                  <c:v>104.38580751780762</c:v>
                </c:pt>
                <c:pt idx="102">
                  <c:v>104.3296282628777</c:v>
                </c:pt>
                <c:pt idx="103">
                  <c:v>104.2734251185326</c:v>
                </c:pt>
                <c:pt idx="104">
                  <c:v>104.21722668847514</c:v>
                </c:pt>
                <c:pt idx="105">
                  <c:v>104.16105919041995</c:v>
                </c:pt>
                <c:pt idx="106">
                  <c:v>104.1049462844625</c:v>
                </c:pt>
                <c:pt idx="107">
                  <c:v>104.04890897491489</c:v>
                </c:pt>
                <c:pt idx="108">
                  <c:v>103.99296557942901</c:v>
                </c:pt>
                <c:pt idx="109">
                  <c:v>103.93713175751239</c:v>
                </c:pt>
                <c:pt idx="110">
                  <c:v>103.88142058949198</c:v>
                </c:pt>
                <c:pt idx="111">
                  <c:v>103.82584269653131</c:v>
                </c:pt>
                <c:pt idx="112">
                  <c:v>103.77040639237239</c:v>
                </c:pt>
                <c:pt idx="113">
                  <c:v>103.71511785794478</c:v>
                </c:pt>
                <c:pt idx="114">
                  <c:v>103.65998133075441</c:v>
                </c:pt>
                <c:pt idx="115">
                  <c:v>103.60499930192736</c:v>
                </c:pt>
                <c:pt idx="116">
                  <c:v>103.55017271484816</c:v>
                </c:pt>
                <c:pt idx="117">
                  <c:v>103.49550116042114</c:v>
                </c:pt>
                <c:pt idx="118">
                  <c:v>103.44098306503885</c:v>
                </c:pt>
                <c:pt idx="119">
                  <c:v>103.38661586831972</c:v>
                </c:pt>
                <c:pt idx="120">
                  <c:v>103.33239618855293</c:v>
                </c:pt>
                <c:pt idx="121">
                  <c:v>103.27831997454464</c:v>
                </c:pt>
                <c:pt idx="122">
                  <c:v>103.22438264319428</c:v>
                </c:pt>
                <c:pt idx="123">
                  <c:v>103.17057920264463</c:v>
                </c:pt>
                <c:pt idx="124">
                  <c:v>103.116904361252</c:v>
                </c:pt>
                <c:pt idx="125">
                  <c:v>103.06335262292774</c:v>
                </c:pt>
                <c:pt idx="126">
                  <c:v>103.00991836961809</c:v>
                </c:pt>
                <c:pt idx="127">
                  <c:v>102.95659593183458</c:v>
                </c:pt>
                <c:pt idx="128">
                  <c:v>102.90337964823036</c:v>
                </c:pt>
                <c:pt idx="129">
                  <c:v>102.85026391525487</c:v>
                </c:pt>
                <c:pt idx="130">
                  <c:v>102.79724322791783</c:v>
                </c:pt>
                <c:pt idx="131">
                  <c:v>102.7443122126663</c:v>
                </c:pt>
                <c:pt idx="132">
                  <c:v>102.6914656533294</c:v>
                </c:pt>
                <c:pt idx="133">
                  <c:v>102.6386985110253</c:v>
                </c:pt>
                <c:pt idx="134">
                  <c:v>102.58600593885538</c:v>
                </c:pt>
                <c:pt idx="135">
                  <c:v>102.53338329213749</c:v>
                </c:pt>
                <c:pt idx="136">
                  <c:v>102.4808261348569</c:v>
                </c:pt>
                <c:pt idx="137">
                  <c:v>102.42833024294039</c:v>
                </c:pt>
                <c:pt idx="138">
                  <c:v>102.37589160489091</c:v>
                </c:pt>
                <c:pt idx="139">
                  <c:v>102.32350642025398</c:v>
                </c:pt>
                <c:pt idx="140">
                  <c:v>102.27117109632748</c:v>
                </c:pt>
                <c:pt idx="141">
                  <c:v>102.2188822434716</c:v>
                </c:pt>
                <c:pt idx="142">
                  <c:v>102.16663666932516</c:v>
                </c:pt>
                <c:pt idx="143">
                  <c:v>102.11443137219062</c:v>
                </c:pt>
                <c:pt idx="144">
                  <c:v>102.06226353381007</c:v>
                </c:pt>
                <c:pt idx="145">
                  <c:v>102.01013051171918</c:v>
                </c:pt>
                <c:pt idx="146">
                  <c:v>101.95802983133615</c:v>
                </c:pt>
                <c:pt idx="147">
                  <c:v>101.90595917791474</c:v>
                </c:pt>
                <c:pt idx="148">
                  <c:v>101.85391638846835</c:v>
                </c:pt>
                <c:pt idx="149">
                  <c:v>101.80189944375144</c:v>
                </c:pt>
                <c:pt idx="150">
                  <c:v>101.74990646036741</c:v>
                </c:pt>
                <c:pt idx="151">
                  <c:v>101.69793568305793</c:v>
                </c:pt>
                <c:pt idx="152">
                  <c:v>101.64598547721553</c:v>
                </c:pt>
                <c:pt idx="153">
                  <c:v>101.59405432165173</c:v>
                </c:pt>
                <c:pt idx="154">
                  <c:v>101.54214080164279</c:v>
                </c:pt>
                <c:pt idx="155">
                  <c:v>101.49024360227003</c:v>
                </c:pt>
                <c:pt idx="156">
                  <c:v>101.43836150206268</c:v>
                </c:pt>
                <c:pt idx="157">
                  <c:v>101.38649336694947</c:v>
                </c:pt>
                <c:pt idx="158">
                  <c:v>101.33463814451815</c:v>
                </c:pt>
                <c:pt idx="159">
                  <c:v>101.2827948585813</c:v>
                </c:pt>
                <c:pt idx="160">
                  <c:v>101.23096260404225</c:v>
                </c:pt>
                <c:pt idx="161">
                  <c:v>101.17914054205454</c:v>
                </c:pt>
                <c:pt idx="162">
                  <c:v>101.1273278954657</c:v>
                </c:pt>
                <c:pt idx="163">
                  <c:v>101.07552394453515</c:v>
                </c:pt>
                <c:pt idx="164">
                  <c:v>101.02372802291599</c:v>
                </c:pt>
                <c:pt idx="165">
                  <c:v>100.97193951388876</c:v>
                </c:pt>
                <c:pt idx="166">
                  <c:v>100.92015784683566</c:v>
                </c:pt>
                <c:pt idx="167">
                  <c:v>100.86838249394368</c:v>
                </c:pt>
                <c:pt idx="168">
                  <c:v>100.81661296712448</c:v>
                </c:pt>
                <c:pt idx="169">
                  <c:v>100.76484881513939</c:v>
                </c:pt>
                <c:pt idx="170">
                  <c:v>100.71308962091848</c:v>
                </c:pt>
                <c:pt idx="171">
                  <c:v>100.66133499906202</c:v>
                </c:pt>
                <c:pt idx="172">
                  <c:v>100.60958459351394</c:v>
                </c:pt>
                <c:pt idx="173">
                  <c:v>100.55783807539676</c:v>
                </c:pt>
                <c:pt idx="174">
                  <c:v>100.5060951409979</c:v>
                </c:pt>
                <c:pt idx="175">
                  <c:v>100.45435550989802</c:v>
                </c:pt>
                <c:pt idx="176">
                  <c:v>100.40261892323234</c:v>
                </c:pt>
                <c:pt idx="177">
                  <c:v>100.350885142076</c:v>
                </c:pt>
                <c:pt idx="178">
                  <c:v>100.29915394594559</c:v>
                </c:pt>
                <c:pt idx="179">
                  <c:v>100.24742513140906</c:v>
                </c:pt>
                <c:pt idx="180">
                  <c:v>100.19569851079645</c:v>
                </c:pt>
                <c:pt idx="181">
                  <c:v>100.14397391100506</c:v>
                </c:pt>
                <c:pt idx="182">
                  <c:v>100.09225117239188</c:v>
                </c:pt>
                <c:pt idx="183">
                  <c:v>100.04053014774809</c:v>
                </c:pt>
                <c:pt idx="184">
                  <c:v>99.988810701348896</c:v>
                </c:pt>
                <c:pt idx="185">
                  <c:v>99.937092708074431</c:v>
                </c:pt>
                <c:pt idx="186">
                  <c:v>99.88537605259576</c:v>
                </c:pt>
                <c:pt idx="187">
                  <c:v>99.833660628622042</c:v>
                </c:pt>
                <c:pt idx="188">
                  <c:v>99.781946338203923</c:v>
                </c:pt>
                <c:pt idx="189">
                  <c:v>99.730233091089602</c:v>
                </c:pt>
                <c:pt idx="190">
                  <c:v>99.678520804129292</c:v>
                </c:pt>
                <c:pt idx="191">
                  <c:v>99.626809400724895</c:v>
                </c:pt>
                <c:pt idx="192">
                  <c:v>99.575098810321265</c:v>
                </c:pt>
                <c:pt idx="193">
                  <c:v>99.523388967936398</c:v>
                </c:pt>
                <c:pt idx="194">
                  <c:v>99.47167981372732</c:v>
                </c:pt>
                <c:pt idx="195">
                  <c:v>99.419971292588997</c:v>
                </c:pt>
                <c:pt idx="196">
                  <c:v>99.368263353784414</c:v>
                </c:pt>
                <c:pt idx="197">
                  <c:v>99.316555950602563</c:v>
                </c:pt>
                <c:pt idx="198">
                  <c:v>99.264849040043046</c:v>
                </c:pt>
                <c:pt idx="199">
                  <c:v>99.213142582524853</c:v>
                </c:pt>
                <c:pt idx="200">
                  <c:v>99.161436541617775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021072"/>
        <c:axId val="306276128"/>
      </c:scatterChart>
      <c:valAx>
        <c:axId val="6090210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6276128"/>
        <c:crosses val="autoZero"/>
        <c:crossBetween val="midCat"/>
      </c:valAx>
      <c:valAx>
        <c:axId val="3062761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902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103.52200000000001</c:v>
                </c:pt>
                <c:pt idx="1">
                  <c:v>104.866</c:v>
                </c:pt>
                <c:pt idx="2">
                  <c:v>103.53700000000001</c:v>
                </c:pt>
                <c:pt idx="3">
                  <c:v>103.41800000000001</c:v>
                </c:pt>
                <c:pt idx="4">
                  <c:v>104.134</c:v>
                </c:pt>
                <c:pt idx="5">
                  <c:v>103.806</c:v>
                </c:pt>
                <c:pt idx="6">
                  <c:v>103.94</c:v>
                </c:pt>
                <c:pt idx="7">
                  <c:v>104.61199999999999</c:v>
                </c:pt>
                <c:pt idx="8">
                  <c:v>103.373</c:v>
                </c:pt>
                <c:pt idx="9">
                  <c:v>102.28400000000001</c:v>
                </c:pt>
                <c:pt idx="10">
                  <c:v>103.239</c:v>
                </c:pt>
                <c:pt idx="11">
                  <c:v>103.97</c:v>
                </c:pt>
                <c:pt idx="12">
                  <c:v>104.328</c:v>
                </c:pt>
                <c:pt idx="13">
                  <c:v>103.47799999999999</c:v>
                </c:pt>
                <c:pt idx="14">
                  <c:v>104.985</c:v>
                </c:pt>
                <c:pt idx="15">
                  <c:v>103.985</c:v>
                </c:pt>
                <c:pt idx="16">
                  <c:v>104.642</c:v>
                </c:pt>
                <c:pt idx="17">
                  <c:v>105.761</c:v>
                </c:pt>
                <c:pt idx="18">
                  <c:v>105.328</c:v>
                </c:pt>
                <c:pt idx="19">
                  <c:v>105.44799999999999</c:v>
                </c:pt>
                <c:pt idx="20">
                  <c:v>105.164</c:v>
                </c:pt>
                <c:pt idx="21">
                  <c:v>105.06</c:v>
                </c:pt>
                <c:pt idx="22">
                  <c:v>104.642</c:v>
                </c:pt>
                <c:pt idx="23">
                  <c:v>105.925</c:v>
                </c:pt>
                <c:pt idx="24">
                  <c:v>104.851</c:v>
                </c:pt>
                <c:pt idx="25">
                  <c:v>105.776</c:v>
                </c:pt>
                <c:pt idx="26">
                  <c:v>107.254</c:v>
                </c:pt>
                <c:pt idx="27">
                  <c:v>107.03</c:v>
                </c:pt>
                <c:pt idx="28">
                  <c:v>106.761</c:v>
                </c:pt>
                <c:pt idx="29">
                  <c:v>107.955</c:v>
                </c:pt>
                <c:pt idx="30">
                  <c:v>108.254</c:v>
                </c:pt>
                <c:pt idx="31">
                  <c:v>110.328</c:v>
                </c:pt>
                <c:pt idx="32">
                  <c:v>110.851</c:v>
                </c:pt>
                <c:pt idx="33">
                  <c:v>112.44799999999999</c:v>
                </c:pt>
                <c:pt idx="34">
                  <c:v>114.50700000000001</c:v>
                </c:pt>
                <c:pt idx="35">
                  <c:v>119.104</c:v>
                </c:pt>
                <c:pt idx="36">
                  <c:v>122.94</c:v>
                </c:pt>
                <c:pt idx="37">
                  <c:v>129.74600000000001</c:v>
                </c:pt>
                <c:pt idx="38">
                  <c:v>137.74600000000001</c:v>
                </c:pt>
                <c:pt idx="39">
                  <c:v>144.47800000000001</c:v>
                </c:pt>
                <c:pt idx="40">
                  <c:v>153.98500000000001</c:v>
                </c:pt>
                <c:pt idx="41">
                  <c:v>164.09</c:v>
                </c:pt>
                <c:pt idx="42">
                  <c:v>172.38800000000001</c:v>
                </c:pt>
                <c:pt idx="43">
                  <c:v>179.41800000000001</c:v>
                </c:pt>
                <c:pt idx="44">
                  <c:v>186.22399999999999</c:v>
                </c:pt>
                <c:pt idx="45">
                  <c:v>193.89599999999999</c:v>
                </c:pt>
                <c:pt idx="46">
                  <c:v>200.25399999999999</c:v>
                </c:pt>
                <c:pt idx="47">
                  <c:v>204.68700000000001</c:v>
                </c:pt>
                <c:pt idx="48">
                  <c:v>207.49299999999999</c:v>
                </c:pt>
                <c:pt idx="49">
                  <c:v>207.59700000000001</c:v>
                </c:pt>
                <c:pt idx="50">
                  <c:v>201.13399999999999</c:v>
                </c:pt>
                <c:pt idx="51">
                  <c:v>188.06</c:v>
                </c:pt>
                <c:pt idx="52">
                  <c:v>163.73099999999999</c:v>
                </c:pt>
                <c:pt idx="53">
                  <c:v>133.44800000000001</c:v>
                </c:pt>
                <c:pt idx="54">
                  <c:v>115.164</c:v>
                </c:pt>
                <c:pt idx="55">
                  <c:v>110.313</c:v>
                </c:pt>
                <c:pt idx="56">
                  <c:v>107.955</c:v>
                </c:pt>
                <c:pt idx="57">
                  <c:v>107.239</c:v>
                </c:pt>
                <c:pt idx="58">
                  <c:v>106.56699999999999</c:v>
                </c:pt>
                <c:pt idx="59">
                  <c:v>109.313</c:v>
                </c:pt>
                <c:pt idx="60">
                  <c:v>109.075</c:v>
                </c:pt>
                <c:pt idx="61">
                  <c:v>108.254</c:v>
                </c:pt>
                <c:pt idx="62">
                  <c:v>108.836</c:v>
                </c:pt>
                <c:pt idx="63">
                  <c:v>111.925</c:v>
                </c:pt>
                <c:pt idx="64">
                  <c:v>112.955</c:v>
                </c:pt>
                <c:pt idx="65">
                  <c:v>115.657</c:v>
                </c:pt>
                <c:pt idx="66">
                  <c:v>118.672</c:v>
                </c:pt>
                <c:pt idx="67">
                  <c:v>121.836</c:v>
                </c:pt>
                <c:pt idx="68">
                  <c:v>125.70099999999999</c:v>
                </c:pt>
                <c:pt idx="69">
                  <c:v>130.09</c:v>
                </c:pt>
                <c:pt idx="70">
                  <c:v>134.50700000000001</c:v>
                </c:pt>
                <c:pt idx="71">
                  <c:v>137.58199999999999</c:v>
                </c:pt>
                <c:pt idx="72">
                  <c:v>139.25399999999999</c:v>
                </c:pt>
                <c:pt idx="73">
                  <c:v>142.04499999999999</c:v>
                </c:pt>
                <c:pt idx="74">
                  <c:v>138.86600000000001</c:v>
                </c:pt>
                <c:pt idx="75">
                  <c:v>134.06</c:v>
                </c:pt>
                <c:pt idx="76">
                  <c:v>126.627</c:v>
                </c:pt>
                <c:pt idx="77">
                  <c:v>119.53700000000001</c:v>
                </c:pt>
                <c:pt idx="78">
                  <c:v>111.687</c:v>
                </c:pt>
                <c:pt idx="79">
                  <c:v>109.29900000000001</c:v>
                </c:pt>
                <c:pt idx="80">
                  <c:v>107.29900000000001</c:v>
                </c:pt>
                <c:pt idx="81">
                  <c:v>107.254</c:v>
                </c:pt>
                <c:pt idx="82">
                  <c:v>106.61199999999999</c:v>
                </c:pt>
                <c:pt idx="83">
                  <c:v>106.313</c:v>
                </c:pt>
                <c:pt idx="84">
                  <c:v>105.119</c:v>
                </c:pt>
                <c:pt idx="85">
                  <c:v>104.194</c:v>
                </c:pt>
                <c:pt idx="86">
                  <c:v>103.194</c:v>
                </c:pt>
                <c:pt idx="87">
                  <c:v>103.44799999999999</c:v>
                </c:pt>
                <c:pt idx="88">
                  <c:v>104.164</c:v>
                </c:pt>
                <c:pt idx="89">
                  <c:v>103.672</c:v>
                </c:pt>
                <c:pt idx="90">
                  <c:v>104.03</c:v>
                </c:pt>
                <c:pt idx="91">
                  <c:v>103.06</c:v>
                </c:pt>
                <c:pt idx="92">
                  <c:v>105.627</c:v>
                </c:pt>
                <c:pt idx="93">
                  <c:v>104.328</c:v>
                </c:pt>
                <c:pt idx="94">
                  <c:v>104.985</c:v>
                </c:pt>
                <c:pt idx="95">
                  <c:v>104.55200000000001</c:v>
                </c:pt>
                <c:pt idx="96">
                  <c:v>102.851</c:v>
                </c:pt>
                <c:pt idx="97">
                  <c:v>104.239</c:v>
                </c:pt>
                <c:pt idx="98">
                  <c:v>104.38800000000001</c:v>
                </c:pt>
                <c:pt idx="99">
                  <c:v>104.119</c:v>
                </c:pt>
                <c:pt idx="100">
                  <c:v>103.59699999999999</c:v>
                </c:pt>
                <c:pt idx="101">
                  <c:v>103.58199999999999</c:v>
                </c:pt>
                <c:pt idx="102">
                  <c:v>103.44799999999999</c:v>
                </c:pt>
                <c:pt idx="103">
                  <c:v>103.97</c:v>
                </c:pt>
                <c:pt idx="104">
                  <c:v>105.55200000000001</c:v>
                </c:pt>
                <c:pt idx="105">
                  <c:v>105.194</c:v>
                </c:pt>
                <c:pt idx="106">
                  <c:v>105.358</c:v>
                </c:pt>
                <c:pt idx="107">
                  <c:v>106.38800000000001</c:v>
                </c:pt>
                <c:pt idx="108">
                  <c:v>106.224</c:v>
                </c:pt>
                <c:pt idx="109">
                  <c:v>106.55200000000001</c:v>
                </c:pt>
                <c:pt idx="110">
                  <c:v>106.239</c:v>
                </c:pt>
                <c:pt idx="111">
                  <c:v>106.09</c:v>
                </c:pt>
                <c:pt idx="112">
                  <c:v>106.746</c:v>
                </c:pt>
                <c:pt idx="113">
                  <c:v>107.06</c:v>
                </c:pt>
                <c:pt idx="114">
                  <c:v>107.627</c:v>
                </c:pt>
                <c:pt idx="115">
                  <c:v>105.59699999999999</c:v>
                </c:pt>
                <c:pt idx="116">
                  <c:v>106.49299999999999</c:v>
                </c:pt>
                <c:pt idx="117">
                  <c:v>106.61199999999999</c:v>
                </c:pt>
                <c:pt idx="118">
                  <c:v>106.70099999999999</c:v>
                </c:pt>
                <c:pt idx="119">
                  <c:v>105.791</c:v>
                </c:pt>
                <c:pt idx="120">
                  <c:v>105.59699999999999</c:v>
                </c:pt>
                <c:pt idx="121">
                  <c:v>104.791</c:v>
                </c:pt>
                <c:pt idx="122">
                  <c:v>104.836</c:v>
                </c:pt>
                <c:pt idx="123">
                  <c:v>104.224</c:v>
                </c:pt>
                <c:pt idx="124">
                  <c:v>105.224</c:v>
                </c:pt>
                <c:pt idx="125">
                  <c:v>102.43300000000001</c:v>
                </c:pt>
                <c:pt idx="126">
                  <c:v>103.925</c:v>
                </c:pt>
                <c:pt idx="127">
                  <c:v>102.373</c:v>
                </c:pt>
                <c:pt idx="128">
                  <c:v>102.179</c:v>
                </c:pt>
                <c:pt idx="129">
                  <c:v>103.26900000000001</c:v>
                </c:pt>
                <c:pt idx="130">
                  <c:v>101.896</c:v>
                </c:pt>
                <c:pt idx="131">
                  <c:v>102.687</c:v>
                </c:pt>
                <c:pt idx="132">
                  <c:v>102.881</c:v>
                </c:pt>
                <c:pt idx="133">
                  <c:v>102.164</c:v>
                </c:pt>
                <c:pt idx="134">
                  <c:v>102.254</c:v>
                </c:pt>
                <c:pt idx="135">
                  <c:v>103.03</c:v>
                </c:pt>
                <c:pt idx="136">
                  <c:v>102.29900000000001</c:v>
                </c:pt>
                <c:pt idx="137">
                  <c:v>103</c:v>
                </c:pt>
                <c:pt idx="138">
                  <c:v>103.015</c:v>
                </c:pt>
                <c:pt idx="139">
                  <c:v>103.70099999999999</c:v>
                </c:pt>
                <c:pt idx="140">
                  <c:v>101.955</c:v>
                </c:pt>
                <c:pt idx="141">
                  <c:v>102.866</c:v>
                </c:pt>
                <c:pt idx="142">
                  <c:v>103.70099999999999</c:v>
                </c:pt>
                <c:pt idx="143">
                  <c:v>102.06</c:v>
                </c:pt>
                <c:pt idx="144">
                  <c:v>102.328</c:v>
                </c:pt>
                <c:pt idx="145">
                  <c:v>104.179</c:v>
                </c:pt>
                <c:pt idx="146">
                  <c:v>103.71599999999999</c:v>
                </c:pt>
                <c:pt idx="147">
                  <c:v>103.71599999999999</c:v>
                </c:pt>
                <c:pt idx="148">
                  <c:v>104.657</c:v>
                </c:pt>
                <c:pt idx="149">
                  <c:v>103.328</c:v>
                </c:pt>
                <c:pt idx="150">
                  <c:v>104.194</c:v>
                </c:pt>
                <c:pt idx="151">
                  <c:v>103.41800000000001</c:v>
                </c:pt>
                <c:pt idx="152">
                  <c:v>103.97</c:v>
                </c:pt>
                <c:pt idx="153">
                  <c:v>104.955</c:v>
                </c:pt>
                <c:pt idx="154">
                  <c:v>101.866</c:v>
                </c:pt>
                <c:pt idx="155">
                  <c:v>102.52200000000001</c:v>
                </c:pt>
                <c:pt idx="156">
                  <c:v>102.851</c:v>
                </c:pt>
                <c:pt idx="157">
                  <c:v>102.41800000000001</c:v>
                </c:pt>
                <c:pt idx="158">
                  <c:v>103.53700000000001</c:v>
                </c:pt>
                <c:pt idx="159">
                  <c:v>103.761</c:v>
                </c:pt>
                <c:pt idx="160">
                  <c:v>103.343</c:v>
                </c:pt>
                <c:pt idx="161">
                  <c:v>101.358</c:v>
                </c:pt>
                <c:pt idx="162">
                  <c:v>102.015</c:v>
                </c:pt>
                <c:pt idx="163">
                  <c:v>101.49299999999999</c:v>
                </c:pt>
                <c:pt idx="164">
                  <c:v>101.40300000000001</c:v>
                </c:pt>
                <c:pt idx="165">
                  <c:v>102.866</c:v>
                </c:pt>
                <c:pt idx="166">
                  <c:v>103.119</c:v>
                </c:pt>
                <c:pt idx="167">
                  <c:v>102.43300000000001</c:v>
                </c:pt>
                <c:pt idx="168">
                  <c:v>100.866</c:v>
                </c:pt>
                <c:pt idx="169">
                  <c:v>101.194</c:v>
                </c:pt>
                <c:pt idx="170">
                  <c:v>102.627</c:v>
                </c:pt>
                <c:pt idx="171">
                  <c:v>100.672</c:v>
                </c:pt>
                <c:pt idx="172">
                  <c:v>101.134</c:v>
                </c:pt>
                <c:pt idx="173">
                  <c:v>101.55200000000001</c:v>
                </c:pt>
                <c:pt idx="174">
                  <c:v>102.29900000000001</c:v>
                </c:pt>
                <c:pt idx="175">
                  <c:v>104.075</c:v>
                </c:pt>
                <c:pt idx="176">
                  <c:v>103.254</c:v>
                </c:pt>
                <c:pt idx="177">
                  <c:v>103.328</c:v>
                </c:pt>
                <c:pt idx="178">
                  <c:v>102.239</c:v>
                </c:pt>
                <c:pt idx="179">
                  <c:v>102.627</c:v>
                </c:pt>
                <c:pt idx="180">
                  <c:v>103.06</c:v>
                </c:pt>
                <c:pt idx="181">
                  <c:v>103.239</c:v>
                </c:pt>
                <c:pt idx="182">
                  <c:v>102.672</c:v>
                </c:pt>
                <c:pt idx="183">
                  <c:v>101.91</c:v>
                </c:pt>
                <c:pt idx="184">
                  <c:v>102.164</c:v>
                </c:pt>
                <c:pt idx="185">
                  <c:v>101.55200000000001</c:v>
                </c:pt>
                <c:pt idx="186">
                  <c:v>102.821</c:v>
                </c:pt>
                <c:pt idx="187">
                  <c:v>101.776</c:v>
                </c:pt>
                <c:pt idx="188">
                  <c:v>101.627</c:v>
                </c:pt>
                <c:pt idx="189">
                  <c:v>100</c:v>
                </c:pt>
                <c:pt idx="190">
                  <c:v>102.91</c:v>
                </c:pt>
                <c:pt idx="191">
                  <c:v>101.164</c:v>
                </c:pt>
                <c:pt idx="192">
                  <c:v>100.43300000000001</c:v>
                </c:pt>
                <c:pt idx="193">
                  <c:v>102.49299999999999</c:v>
                </c:pt>
                <c:pt idx="194">
                  <c:v>103.26900000000001</c:v>
                </c:pt>
                <c:pt idx="195">
                  <c:v>101.43300000000001</c:v>
                </c:pt>
                <c:pt idx="196">
                  <c:v>101.134</c:v>
                </c:pt>
                <c:pt idx="197">
                  <c:v>102.38800000000001</c:v>
                </c:pt>
                <c:pt idx="198">
                  <c:v>103.03</c:v>
                </c:pt>
                <c:pt idx="199">
                  <c:v>102.44799999999999</c:v>
                </c:pt>
                <c:pt idx="200">
                  <c:v>102.149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104.82237964812892</c:v>
                </c:pt>
                <c:pt idx="1">
                  <c:v>104.81680899140596</c:v>
                </c:pt>
                <c:pt idx="2">
                  <c:v>104.81123959003561</c:v>
                </c:pt>
                <c:pt idx="3">
                  <c:v>104.80567153551922</c:v>
                </c:pt>
                <c:pt idx="4">
                  <c:v>104.80010492532004</c:v>
                </c:pt>
                <c:pt idx="5">
                  <c:v>104.79453986316081</c:v>
                </c:pt>
                <c:pt idx="6">
                  <c:v>104.78897645932486</c:v>
                </c:pt>
                <c:pt idx="7">
                  <c:v>104.78341483096332</c:v>
                </c:pt>
                <c:pt idx="8">
                  <c:v>104.7778551024262</c:v>
                </c:pt>
                <c:pt idx="9">
                  <c:v>104.77229740569111</c:v>
                </c:pt>
                <c:pt idx="10">
                  <c:v>104.76674188115892</c:v>
                </c:pt>
                <c:pt idx="11">
                  <c:v>104.76118867974441</c:v>
                </c:pt>
                <c:pt idx="12">
                  <c:v>104.75563796929943</c:v>
                </c:pt>
                <c:pt idx="13">
                  <c:v>104.75008995486434</c:v>
                </c:pt>
                <c:pt idx="14">
                  <c:v>104.74454494112071</c:v>
                </c:pt>
                <c:pt idx="15">
                  <c:v>104.7390035180521</c:v>
                </c:pt>
                <c:pt idx="16">
                  <c:v>104.7334670906509</c:v>
                </c:pt>
                <c:pt idx="17">
                  <c:v>104.72793932698491</c:v>
                </c:pt>
                <c:pt idx="18">
                  <c:v>104.72242994767146</c:v>
                </c:pt>
                <c:pt idx="19">
                  <c:v>104.71696421137391</c:v>
                </c:pt>
                <c:pt idx="20">
                  <c:v>104.71160560600242</c:v>
                </c:pt>
                <c:pt idx="21">
                  <c:v>104.70650767316955</c:v>
                </c:pt>
                <c:pt idx="22">
                  <c:v>104.70202687548532</c:v>
                </c:pt>
                <c:pt idx="23">
                  <c:v>104.69895665084979</c:v>
                </c:pt>
                <c:pt idx="24">
                  <c:v>104.69898870918384</c:v>
                </c:pt>
                <c:pt idx="25">
                  <c:v>104.7055750939054</c:v>
                </c:pt>
                <c:pt idx="26">
                  <c:v>104.72545100537735</c:v>
                </c:pt>
                <c:pt idx="27">
                  <c:v>104.77116696416502</c:v>
                </c:pt>
                <c:pt idx="28">
                  <c:v>104.86502860157435</c:v>
                </c:pt>
                <c:pt idx="29">
                  <c:v>105.04478104489776</c:v>
                </c:pt>
                <c:pt idx="30">
                  <c:v>105.37110298911652</c:v>
                </c:pt>
                <c:pt idx="31">
                  <c:v>105.93639164894657</c:v>
                </c:pt>
                <c:pt idx="32">
                  <c:v>106.87337517578948</c:v>
                </c:pt>
                <c:pt idx="33">
                  <c:v>108.36086735957409</c:v>
                </c:pt>
                <c:pt idx="34">
                  <c:v>110.62277426011298</c:v>
                </c:pt>
                <c:pt idx="35">
                  <c:v>113.91580391799583</c:v>
                </c:pt>
                <c:pt idx="36">
                  <c:v>118.50189898351768</c:v>
                </c:pt>
                <c:pt idx="37">
                  <c:v>124.60380415560469</c:v>
                </c:pt>
                <c:pt idx="38">
                  <c:v>132.34655464843837</c:v>
                </c:pt>
                <c:pt idx="39">
                  <c:v>141.69340473891864</c:v>
                </c:pt>
                <c:pt idx="40">
                  <c:v>152.39026346933863</c:v>
                </c:pt>
                <c:pt idx="41">
                  <c:v>163.93586790204574</c:v>
                </c:pt>
                <c:pt idx="42">
                  <c:v>175.59356444772465</c:v>
                </c:pt>
                <c:pt idx="43">
                  <c:v>186.45359858541389</c:v>
                </c:pt>
                <c:pt idx="44">
                  <c:v>195.54304483579656</c:v>
                </c:pt>
                <c:pt idx="45">
                  <c:v>201.96687163036978</c:v>
                </c:pt>
                <c:pt idx="46">
                  <c:v>205.05246641274124</c:v>
                </c:pt>
                <c:pt idx="47">
                  <c:v>204.46546872681159</c:v>
                </c:pt>
                <c:pt idx="48">
                  <c:v>200.26932803999861</c:v>
                </c:pt>
                <c:pt idx="49">
                  <c:v>192.91391620422576</c:v>
                </c:pt>
                <c:pt idx="50">
                  <c:v>183.15603383323855</c:v>
                </c:pt>
                <c:pt idx="51">
                  <c:v>171.93127303038173</c:v>
                </c:pt>
                <c:pt idx="52">
                  <c:v>160.20729679933288</c:v>
                </c:pt>
                <c:pt idx="53">
                  <c:v>148.85029796996605</c:v>
                </c:pt>
                <c:pt idx="54">
                  <c:v>138.52953573411048</c:v>
                </c:pt>
                <c:pt idx="55">
                  <c:v>129.67252699914295</c:v>
                </c:pt>
                <c:pt idx="56">
                  <c:v>122.47011619855022</c:v>
                </c:pt>
                <c:pt idx="57">
                  <c:v>116.92020547673839</c:v>
                </c:pt>
                <c:pt idx="58">
                  <c:v>112.89353668472104</c:v>
                </c:pt>
                <c:pt idx="59">
                  <c:v>110.20452682570581</c:v>
                </c:pt>
                <c:pt idx="60">
                  <c:v>108.67309736452</c:v>
                </c:pt>
                <c:pt idx="61">
                  <c:v>108.16755617805323</c:v>
                </c:pt>
                <c:pt idx="62">
                  <c:v>108.62242285947016</c:v>
                </c:pt>
                <c:pt idx="63">
                  <c:v>110.02849366184726</c:v>
                </c:pt>
                <c:pt idx="64">
                  <c:v>112.39640521424762</c:v>
                </c:pt>
                <c:pt idx="65">
                  <c:v>115.70055802896754</c:v>
                </c:pt>
                <c:pt idx="66">
                  <c:v>119.81731016387718</c:v>
                </c:pt>
                <c:pt idx="67">
                  <c:v>124.47752719481031</c:v>
                </c:pt>
                <c:pt idx="68">
                  <c:v>129.25494324887237</c:v>
                </c:pt>
                <c:pt idx="69">
                  <c:v>133.60490148819662</c:v>
                </c:pt>
                <c:pt idx="70">
                  <c:v>136.95269351361591</c:v>
                </c:pt>
                <c:pt idx="71">
                  <c:v>138.81152127389731</c:v>
                </c:pt>
                <c:pt idx="72">
                  <c:v>138.89530607137215</c:v>
                </c:pt>
                <c:pt idx="73">
                  <c:v>137.18905862833921</c:v>
                </c:pt>
                <c:pt idx="74">
                  <c:v>133.95215259419297</c:v>
                </c:pt>
                <c:pt idx="75">
                  <c:v>129.65307398358223</c:v>
                </c:pt>
                <c:pt idx="76">
                  <c:v>124.85799363530627</c:v>
                </c:pt>
                <c:pt idx="77">
                  <c:v>120.10948249451944</c:v>
                </c:pt>
                <c:pt idx="78">
                  <c:v>115.83064386351226</c:v>
                </c:pt>
                <c:pt idx="79">
                  <c:v>112.27608627856816</c:v>
                </c:pt>
                <c:pt idx="80">
                  <c:v>109.53218015954434</c:v>
                </c:pt>
                <c:pt idx="81">
                  <c:v>107.55346235378181</c:v>
                </c:pt>
                <c:pt idx="82">
                  <c:v>106.21504492569332</c:v>
                </c:pt>
                <c:pt idx="83">
                  <c:v>105.36267429820879</c:v>
                </c:pt>
                <c:pt idx="84">
                  <c:v>104.84923290527858</c:v>
                </c:pt>
                <c:pt idx="85">
                  <c:v>104.55454112986561</c:v>
                </c:pt>
                <c:pt idx="86">
                  <c:v>104.3911296812841</c:v>
                </c:pt>
                <c:pt idx="87">
                  <c:v>104.30115829387933</c:v>
                </c:pt>
                <c:pt idx="88">
                  <c:v>104.24948404847051</c:v>
                </c:pt>
                <c:pt idx="89">
                  <c:v>104.21634891534754</c:v>
                </c:pt>
                <c:pt idx="90">
                  <c:v>104.19142723256272</c:v>
                </c:pt>
                <c:pt idx="91">
                  <c:v>104.16969105061415</c:v>
                </c:pt>
                <c:pt idx="92">
                  <c:v>104.14886263586298</c:v>
                </c:pt>
                <c:pt idx="93">
                  <c:v>104.12799732302415</c:v>
                </c:pt>
                <c:pt idx="94">
                  <c:v>104.10677097505304</c:v>
                </c:pt>
                <c:pt idx="95">
                  <c:v>104.08517149749298</c:v>
                </c:pt>
                <c:pt idx="96">
                  <c:v>104.06342316294153</c:v>
                </c:pt>
                <c:pt idx="97">
                  <c:v>104.042072836344</c:v>
                </c:pt>
                <c:pt idx="98">
                  <c:v>104.02223371926509</c:v>
                </c:pt>
                <c:pt idx="99">
                  <c:v>104.00601507631642</c:v>
                </c:pt>
                <c:pt idx="100">
                  <c:v>103.99715813544923</c:v>
                </c:pt>
                <c:pt idx="101">
                  <c:v>104.00183325860569</c:v>
                </c:pt>
                <c:pt idx="102">
                  <c:v>104.02941946598389</c:v>
                </c:pt>
                <c:pt idx="103">
                  <c:v>104.09289915625676</c:v>
                </c:pt>
                <c:pt idx="104">
                  <c:v>104.20832515255856</c:v>
                </c:pt>
                <c:pt idx="105">
                  <c:v>104.39277969720726</c:v>
                </c:pt>
                <c:pt idx="106">
                  <c:v>104.6604935941364</c:v>
                </c:pt>
                <c:pt idx="107">
                  <c:v>105.01740879974217</c:v>
                </c:pt>
                <c:pt idx="108">
                  <c:v>105.45535087557568</c:v>
                </c:pt>
                <c:pt idx="109">
                  <c:v>105.94779424814583</c:v>
                </c:pt>
                <c:pt idx="110">
                  <c:v>106.44946433027317</c:v>
                </c:pt>
                <c:pt idx="111">
                  <c:v>106.90132454147734</c:v>
                </c:pt>
                <c:pt idx="112">
                  <c:v>107.24082885847888</c:v>
                </c:pt>
                <c:pt idx="113">
                  <c:v>107.41521588491979</c:v>
                </c:pt>
                <c:pt idx="114">
                  <c:v>107.39401106956956</c:v>
                </c:pt>
                <c:pt idx="115">
                  <c:v>107.1766666148727</c:v>
                </c:pt>
                <c:pt idx="116">
                  <c:v>106.79270452379087</c:v>
                </c:pt>
                <c:pt idx="117">
                  <c:v>106.29431265462263</c:v>
                </c:pt>
                <c:pt idx="118">
                  <c:v>105.74395031272532</c:v>
                </c:pt>
                <c:pt idx="119">
                  <c:v>105.20101067178041</c:v>
                </c:pt>
                <c:pt idx="120">
                  <c:v>104.7114094893919</c:v>
                </c:pt>
                <c:pt idx="121">
                  <c:v>104.30239617579139</c:v>
                </c:pt>
                <c:pt idx="122">
                  <c:v>103.98277903692153</c:v>
                </c:pt>
                <c:pt idx="123">
                  <c:v>103.74706114528065</c:v>
                </c:pt>
                <c:pt idx="124">
                  <c:v>103.58124990201777</c:v>
                </c:pt>
                <c:pt idx="125">
                  <c:v>103.46833601820087</c:v>
                </c:pt>
                <c:pt idx="126">
                  <c:v>103.39224356682544</c:v>
                </c:pt>
                <c:pt idx="127">
                  <c:v>103.3399412941645</c:v>
                </c:pt>
                <c:pt idx="128">
                  <c:v>103.3020339812562</c:v>
                </c:pt>
                <c:pt idx="129">
                  <c:v>103.27241455332702</c:v>
                </c:pt>
                <c:pt idx="130">
                  <c:v>103.24752828027998</c:v>
                </c:pt>
                <c:pt idx="131">
                  <c:v>103.22562618135306</c:v>
                </c:pt>
                <c:pt idx="132">
                  <c:v>103.20619164679938</c:v>
                </c:pt>
                <c:pt idx="133">
                  <c:v>103.1895793128873</c:v>
                </c:pt>
                <c:pt idx="134">
                  <c:v>103.17682211992803</c:v>
                </c:pt>
                <c:pt idx="135">
                  <c:v>103.16952677029518</c:v>
                </c:pt>
                <c:pt idx="136">
                  <c:v>103.16977010035946</c:v>
                </c:pt>
                <c:pt idx="137">
                  <c:v>103.17991737609142</c:v>
                </c:pt>
                <c:pt idx="138">
                  <c:v>103.20230582425718</c:v>
                </c:pt>
                <c:pt idx="139">
                  <c:v>103.23877512001192</c:v>
                </c:pt>
                <c:pt idx="140">
                  <c:v>103.29008108662805</c:v>
                </c:pt>
                <c:pt idx="141">
                  <c:v>103.35529156088317</c:v>
                </c:pt>
                <c:pt idx="142">
                  <c:v>103.4313166055903</c:v>
                </c:pt>
                <c:pt idx="143">
                  <c:v>103.51274566326366</c:v>
                </c:pt>
                <c:pt idx="144">
                  <c:v>103.5921319460605</c:v>
                </c:pt>
                <c:pt idx="145">
                  <c:v>103.66077403432081</c:v>
                </c:pt>
                <c:pt idx="146">
                  <c:v>103.70991326315114</c:v>
                </c:pt>
                <c:pt idx="147">
                  <c:v>103.73213120694096</c:v>
                </c:pt>
                <c:pt idx="148">
                  <c:v>103.72264219418702</c:v>
                </c:pt>
                <c:pt idx="149">
                  <c:v>103.68016982702692</c:v>
                </c:pt>
                <c:pt idx="150">
                  <c:v>103.60718540257548</c:v>
                </c:pt>
                <c:pt idx="151">
                  <c:v>103.50944651721034</c:v>
                </c:pt>
                <c:pt idx="152">
                  <c:v>103.39495480419512</c:v>
                </c:pt>
                <c:pt idx="153">
                  <c:v>103.27259348514258</c:v>
                </c:pt>
                <c:pt idx="154">
                  <c:v>103.15076437019674</c:v>
                </c:pt>
                <c:pt idx="155">
                  <c:v>103.03630800878315</c:v>
                </c:pt>
                <c:pt idx="156">
                  <c:v>102.93388163094002</c:v>
                </c:pt>
                <c:pt idx="157">
                  <c:v>102.84583105295746</c:v>
                </c:pt>
                <c:pt idx="158">
                  <c:v>102.77247133637722</c:v>
                </c:pt>
                <c:pt idx="159">
                  <c:v>102.71261870350675</c:v>
                </c:pt>
                <c:pt idx="160">
                  <c:v>102.6642022225129</c:v>
                </c:pt>
                <c:pt idx="161">
                  <c:v>102.62481662123677</c:v>
                </c:pt>
                <c:pt idx="162">
                  <c:v>102.59213449870357</c:v>
                </c:pt>
                <c:pt idx="163">
                  <c:v>102.56415401092288</c:v>
                </c:pt>
                <c:pt idx="164">
                  <c:v>102.53930101344515</c:v>
                </c:pt>
                <c:pt idx="165">
                  <c:v>102.51642681887466</c:v>
                </c:pt>
                <c:pt idx="166">
                  <c:v>102.49474652883434</c:v>
                </c:pt>
                <c:pt idx="167">
                  <c:v>102.47375494894374</c:v>
                </c:pt>
                <c:pt idx="168">
                  <c:v>102.45314448997111</c:v>
                </c:pt>
                <c:pt idx="169">
                  <c:v>102.43273741916217</c:v>
                </c:pt>
                <c:pt idx="170">
                  <c:v>102.41243599496288</c:v>
                </c:pt>
                <c:pt idx="171">
                  <c:v>102.39218890778612</c:v>
                </c:pt>
                <c:pt idx="172">
                  <c:v>102.37197034339844</c:v>
                </c:pt>
                <c:pt idx="173">
                  <c:v>102.35176777105617</c:v>
                </c:pt>
                <c:pt idx="174">
                  <c:v>102.33157524574813</c:v>
                </c:pt>
                <c:pt idx="175">
                  <c:v>102.31138993970215</c:v>
                </c:pt>
                <c:pt idx="176">
                  <c:v>102.29121044100836</c:v>
                </c:pt>
                <c:pt idx="177">
                  <c:v>102.27103596093643</c:v>
                </c:pt>
                <c:pt idx="178">
                  <c:v>102.25086598214357</c:v>
                </c:pt>
                <c:pt idx="179">
                  <c:v>102.23070010935196</c:v>
                </c:pt>
                <c:pt idx="180">
                  <c:v>102.21053800825948</c:v>
                </c:pt>
                <c:pt idx="181">
                  <c:v>102.19037938103176</c:v>
                </c:pt>
                <c:pt idx="182">
                  <c:v>102.17022395627221</c:v>
                </c:pt>
                <c:pt idx="183">
                  <c:v>102.15007148449637</c:v>
                </c:pt>
                <c:pt idx="184">
                  <c:v>102.12992173564692</c:v>
                </c:pt>
                <c:pt idx="185">
                  <c:v>102.10977449737361</c:v>
                </c:pt>
                <c:pt idx="186">
                  <c:v>102.08962957362864</c:v>
                </c:pt>
                <c:pt idx="187">
                  <c:v>102.06948678342278</c:v>
                </c:pt>
                <c:pt idx="188">
                  <c:v>102.04934595968913</c:v>
                </c:pt>
                <c:pt idx="189">
                  <c:v>102.02920694823452</c:v>
                </c:pt>
                <c:pt idx="190">
                  <c:v>102.00906960676838</c:v>
                </c:pt>
                <c:pt idx="191">
                  <c:v>101.98893380400295</c:v>
                </c:pt>
                <c:pt idx="192">
                  <c:v>101.9687994188198</c:v>
                </c:pt>
                <c:pt idx="193">
                  <c:v>101.94866633949741</c:v>
                </c:pt>
                <c:pt idx="194">
                  <c:v>101.92853446299596</c:v>
                </c:pt>
                <c:pt idx="195">
                  <c:v>101.90840369429513</c:v>
                </c:pt>
                <c:pt idx="196">
                  <c:v>101.88827394578111</c:v>
                </c:pt>
                <c:pt idx="197">
                  <c:v>101.86814513667923</c:v>
                </c:pt>
                <c:pt idx="198">
                  <c:v>101.84801719252914</c:v>
                </c:pt>
                <c:pt idx="199">
                  <c:v>101.82789004469932</c:v>
                </c:pt>
                <c:pt idx="200">
                  <c:v>101.80776362993799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104.82237964812892</c:v>
                </c:pt>
                <c:pt idx="1">
                  <c:v>104.81680899140596</c:v>
                </c:pt>
                <c:pt idx="2">
                  <c:v>104.8112395900356</c:v>
                </c:pt>
                <c:pt idx="3">
                  <c:v>104.80567153551915</c:v>
                </c:pt>
                <c:pt idx="4">
                  <c:v>104.80010492531966</c:v>
                </c:pt>
                <c:pt idx="5">
                  <c:v>104.79453986315902</c:v>
                </c:pt>
                <c:pt idx="6">
                  <c:v>104.78897645931676</c:v>
                </c:pt>
                <c:pt idx="7">
                  <c:v>104.78341483092785</c:v>
                </c:pt>
                <c:pt idx="8">
                  <c:v>104.7778551022766</c:v>
                </c:pt>
                <c:pt idx="9">
                  <c:v>104.77229740508318</c:v>
                </c:pt>
                <c:pt idx="10">
                  <c:v>104.76674187877839</c:v>
                </c:pt>
                <c:pt idx="11">
                  <c:v>104.76118867076175</c:v>
                </c:pt>
                <c:pt idx="12">
                  <c:v>104.75563793663716</c:v>
                </c:pt>
                <c:pt idx="13">
                  <c:v>104.75008984041918</c:v>
                </c:pt>
                <c:pt idx="14">
                  <c:v>104.744544554702</c:v>
                </c:pt>
                <c:pt idx="15">
                  <c:v>104.73900226078216</c:v>
                </c:pt>
                <c:pt idx="16">
                  <c:v>104.73346314872408</c:v>
                </c:pt>
                <c:pt idx="17">
                  <c:v>104.72792741735624</c:v>
                </c:pt>
                <c:pt idx="18">
                  <c:v>104.72239527418419</c:v>
                </c:pt>
                <c:pt idx="19">
                  <c:v>104.71686693520394</c:v>
                </c:pt>
                <c:pt idx="20">
                  <c:v>104.71134262459738</c:v>
                </c:pt>
                <c:pt idx="21">
                  <c:v>104.70582257428865</c:v>
                </c:pt>
                <c:pt idx="22">
                  <c:v>104.70030702333749</c:v>
                </c:pt>
                <c:pt idx="23">
                  <c:v>104.69479621714206</c:v>
                </c:pt>
                <c:pt idx="24">
                  <c:v>104.6892904064203</c:v>
                </c:pt>
                <c:pt idx="25">
                  <c:v>104.68378984593447</c:v>
                </c:pt>
                <c:pt idx="26">
                  <c:v>104.67829479291927</c:v>
                </c:pt>
                <c:pt idx="27">
                  <c:v>104.6728055051683</c:v>
                </c:pt>
                <c:pt idx="28">
                  <c:v>104.6673222387281</c:v>
                </c:pt>
                <c:pt idx="29">
                  <c:v>104.6618452451428</c:v>
                </c:pt>
                <c:pt idx="30">
                  <c:v>104.65637476818496</c:v>
                </c:pt>
                <c:pt idx="31">
                  <c:v>104.65091104000066</c:v>
                </c:pt>
                <c:pt idx="32">
                  <c:v>104.64545427658817</c:v>
                </c:pt>
                <c:pt idx="33">
                  <c:v>104.64000467252009</c:v>
                </c:pt>
                <c:pt idx="34">
                  <c:v>104.63456239480848</c:v>
                </c:pt>
                <c:pt idx="35">
                  <c:v>104.62912757580145</c:v>
                </c:pt>
                <c:pt idx="36">
                  <c:v>104.62370030498687</c:v>
                </c:pt>
                <c:pt idx="37">
                  <c:v>104.61828061956666</c:v>
                </c:pt>
                <c:pt idx="38">
                  <c:v>104.61286849364961</c:v>
                </c:pt>
                <c:pt idx="39">
                  <c:v>104.60746382589724</c:v>
                </c:pt>
                <c:pt idx="40">
                  <c:v>104.6020664254396</c:v>
                </c:pt>
                <c:pt idx="41">
                  <c:v>104.59667599586295</c:v>
                </c:pt>
                <c:pt idx="42">
                  <c:v>104.5912921170529</c:v>
                </c:pt>
                <c:pt idx="43">
                  <c:v>104.58591422466007</c:v>
                </c:pt>
                <c:pt idx="44">
                  <c:v>104.58054158693753</c:v>
                </c:pt>
                <c:pt idx="45">
                  <c:v>104.57517327868349</c:v>
                </c:pt>
                <c:pt idx="46">
                  <c:v>104.5698081520069</c:v>
                </c:pt>
                <c:pt idx="47">
                  <c:v>104.56444480362033</c:v>
                </c:pt>
                <c:pt idx="48">
                  <c:v>104.55908153835573</c:v>
                </c:pt>
                <c:pt idx="49">
                  <c:v>104.55371632859134</c:v>
                </c:pt>
                <c:pt idx="50">
                  <c:v>104.54834676928041</c:v>
                </c:pt>
                <c:pt idx="51">
                  <c:v>104.54297002827975</c:v>
                </c:pt>
                <c:pt idx="52">
                  <c:v>104.53758279169534</c:v>
                </c:pt>
                <c:pt idx="53">
                  <c:v>104.53218120399423</c:v>
                </c:pt>
                <c:pt idx="54">
                  <c:v>104.52676080267969</c:v>
                </c:pt>
                <c:pt idx="55">
                  <c:v>104.52131644739515</c:v>
                </c:pt>
                <c:pt idx="56">
                  <c:v>104.51584224341367</c:v>
                </c:pt>
                <c:pt idx="57">
                  <c:v>104.5103314595911</c:v>
                </c:pt>
                <c:pt idx="58">
                  <c:v>104.50477644101508</c:v>
                </c:pt>
                <c:pt idx="59">
                  <c:v>104.49916851677536</c:v>
                </c:pt>
                <c:pt idx="60">
                  <c:v>104.49349790351839</c:v>
                </c:pt>
                <c:pt idx="61">
                  <c:v>104.48775360573573</c:v>
                </c:pt>
                <c:pt idx="62">
                  <c:v>104.48192331407651</c:v>
                </c:pt>
                <c:pt idx="63">
                  <c:v>104.47599330337053</c:v>
                </c:pt>
                <c:pt idx="64">
                  <c:v>104.4699483325044</c:v>
                </c:pt>
                <c:pt idx="65">
                  <c:v>104.46377154880369</c:v>
                </c:pt>
                <c:pt idx="66">
                  <c:v>104.45744440013563</c:v>
                </c:pt>
                <c:pt idx="67">
                  <c:v>104.45094655854814</c:v>
                </c:pt>
                <c:pt idx="68">
                  <c:v>104.44425585988439</c:v>
                </c:pt>
                <c:pt idx="69">
                  <c:v>104.43734826443188</c:v>
                </c:pt>
                <c:pt idx="70">
                  <c:v>104.43019784424708</c:v>
                </c:pt>
                <c:pt idx="71">
                  <c:v>104.42277680329778</c:v>
                </c:pt>
                <c:pt idx="72">
                  <c:v>104.41505553692684</c:v>
                </c:pt>
                <c:pt idx="73">
                  <c:v>104.40700273730323</c:v>
                </c:pt>
                <c:pt idx="74">
                  <c:v>104.39858555141203</c:v>
                </c:pt>
                <c:pt idx="75">
                  <c:v>104.38976979767006</c:v>
                </c:pt>
                <c:pt idx="76">
                  <c:v>104.38052024636033</c:v>
                </c:pt>
                <c:pt idx="77">
                  <c:v>104.37080096768835</c:v>
                </c:pt>
                <c:pt idx="78">
                  <c:v>104.36057574932907</c:v>
                </c:pt>
                <c:pt idx="79">
                  <c:v>104.34980858282886</c:v>
                </c:pt>
                <c:pt idx="80">
                  <c:v>104.33846421517859</c:v>
                </c:pt>
                <c:pt idx="81">
                  <c:v>104.32650875834868</c:v>
                </c:pt>
                <c:pt idx="82">
                  <c:v>104.31391034571038</c:v>
                </c:pt>
                <c:pt idx="83">
                  <c:v>104.3006398202582</c:v>
                </c:pt>
                <c:pt idx="84">
                  <c:v>104.28667143565508</c:v>
                </c:pt>
                <c:pt idx="85">
                  <c:v>104.2719835476574</c:v>
                </c:pt>
                <c:pt idx="86">
                  <c:v>104.25655927078094</c:v>
                </c:pt>
                <c:pt idx="87">
                  <c:v>104.24038707347989</c:v>
                </c:pt>
                <c:pt idx="88">
                  <c:v>104.22346128493037</c:v>
                </c:pt>
                <c:pt idx="89">
                  <c:v>104.20578248795124</c:v>
                </c:pt>
                <c:pt idx="90">
                  <c:v>104.18735777576276</c:v>
                </c:pt>
                <c:pt idx="91">
                  <c:v>104.1682008551208</c:v>
                </c:pt>
                <c:pt idx="92">
                  <c:v>104.14833198465965</c:v>
                </c:pt>
                <c:pt idx="93">
                  <c:v>104.12777774465536</c:v>
                </c:pt>
                <c:pt idx="94">
                  <c:v>104.10657064237911</c:v>
                </c:pt>
                <c:pt idx="95">
                  <c:v>104.08474856516214</c:v>
                </c:pt>
                <c:pt idx="96">
                  <c:v>104.06235410062655</c:v>
                </c:pt>
                <c:pt idx="97">
                  <c:v>104.03943374969242</c:v>
                </c:pt>
                <c:pt idx="98">
                  <c:v>104.01603706249067</c:v>
                </c:pt>
                <c:pt idx="99">
                  <c:v>103.99221572989917</c:v>
                </c:pt>
                <c:pt idx="100">
                  <c:v>103.96802266396249</c:v>
                </c:pt>
                <c:pt idx="101">
                  <c:v>103.9435110990278</c:v>
                </c:pt>
                <c:pt idx="102">
                  <c:v>103.91873374227625</c:v>
                </c:pt>
                <c:pt idx="103">
                  <c:v>103.89374199781898</c:v>
                </c:pt>
                <c:pt idx="104">
                  <c:v>103.86858528311092</c:v>
                </c:pt>
                <c:pt idx="105">
                  <c:v>103.84331045058498</c:v>
                </c:pt>
                <c:pt idx="106">
                  <c:v>103.81796132157072</c:v>
                </c:pt>
                <c:pt idx="107">
                  <c:v>103.79257833411526</c:v>
                </c:pt>
                <c:pt idx="108">
                  <c:v>103.76719830156337</c:v>
                </c:pt>
                <c:pt idx="109">
                  <c:v>103.74185427486459</c:v>
                </c:pt>
                <c:pt idx="110">
                  <c:v>103.71657549865</c:v>
                </c:pt>
                <c:pt idx="111">
                  <c:v>103.69138744916243</c:v>
                </c:pt>
                <c:pt idx="112">
                  <c:v>103.66631194106319</c:v>
                </c:pt>
                <c:pt idx="113">
                  <c:v>103.64136728986176</c:v>
                </c:pt>
                <c:pt idx="114">
                  <c:v>103.61656851707858</c:v>
                </c:pt>
                <c:pt idx="115">
                  <c:v>103.59192758609977</c:v>
                </c:pt>
                <c:pt idx="116">
                  <c:v>103.56745365787059</c:v>
                </c:pt>
                <c:pt idx="117">
                  <c:v>103.54315335696133</c:v>
                </c:pt>
                <c:pt idx="118">
                  <c:v>103.51903104001653</c:v>
                </c:pt>
                <c:pt idx="119">
                  <c:v>103.49508906006888</c:v>
                </c:pt>
                <c:pt idx="120">
                  <c:v>103.47132802159906</c:v>
                </c:pt>
                <c:pt idx="121">
                  <c:v>103.44774702250338</c:v>
                </c:pt>
                <c:pt idx="122">
                  <c:v>103.42434388026393</c:v>
                </c:pt>
                <c:pt idx="123">
                  <c:v>103.40111534058998</c:v>
                </c:pt>
                <c:pt idx="124">
                  <c:v>103.37805726761098</c:v>
                </c:pt>
                <c:pt idx="125">
                  <c:v>103.35516481535933</c:v>
                </c:pt>
                <c:pt idx="126">
                  <c:v>103.33243258079689</c:v>
                </c:pt>
                <c:pt idx="127">
                  <c:v>103.30985473902874</c:v>
                </c:pt>
                <c:pt idx="128">
                  <c:v>103.28742516162865</c:v>
                </c:pt>
                <c:pt idx="129">
                  <c:v>103.26513751919043</c:v>
                </c:pt>
                <c:pt idx="130">
                  <c:v>103.24298536933253</c:v>
                </c:pt>
                <c:pt idx="131">
                  <c:v>103.2209622314394</c:v>
                </c:pt>
                <c:pt idx="132">
                  <c:v>103.19906164942878</c:v>
                </c:pt>
                <c:pt idx="133">
                  <c:v>103.17727724380902</c:v>
                </c:pt>
                <c:pt idx="134">
                  <c:v>103.15560275423584</c:v>
                </c:pt>
                <c:pt idx="135">
                  <c:v>103.13403207371002</c:v>
                </c:pt>
                <c:pt idx="136">
                  <c:v>103.11255927547472</c:v>
                </c:pt>
                <c:pt idx="137">
                  <c:v>103.09117863358622</c:v>
                </c:pt>
                <c:pt idx="138">
                  <c:v>103.06988463804159</c:v>
                </c:pt>
                <c:pt idx="139">
                  <c:v>103.04867200526019</c:v>
                </c:pt>
                <c:pt idx="140">
                  <c:v>103.02753568463052</c:v>
                </c:pt>
                <c:pt idx="141">
                  <c:v>103.0064708617533</c:v>
                </c:pt>
                <c:pt idx="142">
                  <c:v>102.98547295893752</c:v>
                </c:pt>
                <c:pt idx="143">
                  <c:v>102.96453763343612</c:v>
                </c:pt>
                <c:pt idx="144">
                  <c:v>102.94366077384524</c:v>
                </c:pt>
                <c:pt idx="145">
                  <c:v>102.92283849503386</c:v>
                </c:pt>
                <c:pt idx="146">
                  <c:v>102.90206713191947</c:v>
                </c:pt>
                <c:pt idx="147">
                  <c:v>102.88134323235961</c:v>
                </c:pt>
                <c:pt idx="148">
                  <c:v>102.86066354938878</c:v>
                </c:pt>
                <c:pt idx="149">
                  <c:v>102.84002503299467</c:v>
                </c:pt>
                <c:pt idx="150">
                  <c:v>102.8194248215967</c:v>
                </c:pt>
                <c:pt idx="151">
                  <c:v>102.79886023336199</c:v>
                </c:pt>
                <c:pt idx="152">
                  <c:v>102.77832875747113</c:v>
                </c:pt>
                <c:pt idx="153">
                  <c:v>102.75782804542527</c:v>
                </c:pt>
                <c:pt idx="154">
                  <c:v>102.73735590246862</c:v>
                </c:pt>
                <c:pt idx="155">
                  <c:v>102.71691027918544</c:v>
                </c:pt>
                <c:pt idx="156">
                  <c:v>102.69648926331796</c:v>
                </c:pt>
                <c:pt idx="157">
                  <c:v>102.6760910718407</c:v>
                </c:pt>
                <c:pt idx="158">
                  <c:v>102.65571404331745</c:v>
                </c:pt>
                <c:pt idx="159">
                  <c:v>102.63535663055966</c:v>
                </c:pt>
                <c:pt idx="160">
                  <c:v>102.61501739359844</c:v>
                </c:pt>
                <c:pt idx="161">
                  <c:v>102.59469499297717</c:v>
                </c:pt>
                <c:pt idx="162">
                  <c:v>102.57438818336726</c:v>
                </c:pt>
                <c:pt idx="163">
                  <c:v>102.55409580750589</c:v>
                </c:pt>
                <c:pt idx="164">
                  <c:v>102.53381679045226</c:v>
                </c:pt>
                <c:pt idx="165">
                  <c:v>102.51355013415568</c:v>
                </c:pt>
                <c:pt idx="166">
                  <c:v>102.49329491232794</c:v>
                </c:pt>
                <c:pt idx="167">
                  <c:v>102.47305026561048</c:v>
                </c:pt>
                <c:pt idx="168">
                  <c:v>102.4528153970259</c:v>
                </c:pt>
                <c:pt idx="169">
                  <c:v>102.43258956770291</c:v>
                </c:pt>
                <c:pt idx="170">
                  <c:v>102.41237209286317</c:v>
                </c:pt>
                <c:pt idx="171">
                  <c:v>102.39216233805789</c:v>
                </c:pt>
                <c:pt idx="172">
                  <c:v>102.37195971564265</c:v>
                </c:pt>
                <c:pt idx="173">
                  <c:v>102.35176368147822</c:v>
                </c:pt>
                <c:pt idx="174">
                  <c:v>102.33157373184569</c:v>
                </c:pt>
                <c:pt idx="175">
                  <c:v>102.31138940056439</c:v>
                </c:pt>
                <c:pt idx="176">
                  <c:v>102.29121025630104</c:v>
                </c:pt>
                <c:pt idx="177">
                  <c:v>102.27103590005976</c:v>
                </c:pt>
                <c:pt idx="178">
                  <c:v>102.25086596284166</c:v>
                </c:pt>
                <c:pt idx="179">
                  <c:v>102.23070010346444</c:v>
                </c:pt>
                <c:pt idx="180">
                  <c:v>102.21053800653186</c:v>
                </c:pt>
                <c:pt idx="181">
                  <c:v>102.19037938054407</c:v>
                </c:pt>
                <c:pt idx="182">
                  <c:v>102.17022395613976</c:v>
                </c:pt>
                <c:pt idx="183">
                  <c:v>102.15007148446176</c:v>
                </c:pt>
                <c:pt idx="184">
                  <c:v>102.12992173563822</c:v>
                </c:pt>
                <c:pt idx="185">
                  <c:v>102.1097744973715</c:v>
                </c:pt>
                <c:pt idx="186">
                  <c:v>102.08962957362816</c:v>
                </c:pt>
                <c:pt idx="187">
                  <c:v>102.06948678342266</c:v>
                </c:pt>
                <c:pt idx="188">
                  <c:v>102.04934595968911</c:v>
                </c:pt>
                <c:pt idx="189">
                  <c:v>102.02920694823452</c:v>
                </c:pt>
                <c:pt idx="190">
                  <c:v>102.00906960676838</c:v>
                </c:pt>
                <c:pt idx="191">
                  <c:v>101.98893380400295</c:v>
                </c:pt>
                <c:pt idx="192">
                  <c:v>101.9687994188198</c:v>
                </c:pt>
                <c:pt idx="193">
                  <c:v>101.94866633949741</c:v>
                </c:pt>
                <c:pt idx="194">
                  <c:v>101.92853446299596</c:v>
                </c:pt>
                <c:pt idx="195">
                  <c:v>101.90840369429513</c:v>
                </c:pt>
                <c:pt idx="196">
                  <c:v>101.88827394578111</c:v>
                </c:pt>
                <c:pt idx="197">
                  <c:v>101.86814513667923</c:v>
                </c:pt>
                <c:pt idx="198">
                  <c:v>101.84801719252914</c:v>
                </c:pt>
                <c:pt idx="199">
                  <c:v>101.82789004469932</c:v>
                </c:pt>
                <c:pt idx="200">
                  <c:v>101.80776362993799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342328"/>
        <c:axId val="366072024"/>
      </c:scatterChart>
      <c:valAx>
        <c:axId val="305342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6072024"/>
        <c:crosses val="autoZero"/>
        <c:crossBetween val="midCat"/>
      </c:valAx>
      <c:valAx>
        <c:axId val="3660720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5342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103.03</c:v>
                </c:pt>
                <c:pt idx="1">
                  <c:v>101.73099999999999</c:v>
                </c:pt>
                <c:pt idx="2">
                  <c:v>102.47799999999999</c:v>
                </c:pt>
                <c:pt idx="3">
                  <c:v>102.239</c:v>
                </c:pt>
                <c:pt idx="4">
                  <c:v>103.896</c:v>
                </c:pt>
                <c:pt idx="5">
                  <c:v>103.47799999999999</c:v>
                </c:pt>
                <c:pt idx="6">
                  <c:v>102.41800000000001</c:v>
                </c:pt>
                <c:pt idx="7">
                  <c:v>104.41800000000001</c:v>
                </c:pt>
                <c:pt idx="8">
                  <c:v>104</c:v>
                </c:pt>
                <c:pt idx="9">
                  <c:v>104.761</c:v>
                </c:pt>
                <c:pt idx="10">
                  <c:v>104.985</c:v>
                </c:pt>
                <c:pt idx="11">
                  <c:v>103.791</c:v>
                </c:pt>
                <c:pt idx="12">
                  <c:v>106.134</c:v>
                </c:pt>
                <c:pt idx="13">
                  <c:v>104.642</c:v>
                </c:pt>
                <c:pt idx="14">
                  <c:v>104.40300000000001</c:v>
                </c:pt>
                <c:pt idx="15">
                  <c:v>104.672</c:v>
                </c:pt>
                <c:pt idx="16">
                  <c:v>104.53700000000001</c:v>
                </c:pt>
                <c:pt idx="17">
                  <c:v>103.53700000000001</c:v>
                </c:pt>
                <c:pt idx="18">
                  <c:v>104.791</c:v>
                </c:pt>
                <c:pt idx="19">
                  <c:v>104.955</c:v>
                </c:pt>
                <c:pt idx="20">
                  <c:v>103.179</c:v>
                </c:pt>
                <c:pt idx="21">
                  <c:v>106.06</c:v>
                </c:pt>
                <c:pt idx="22">
                  <c:v>104.821</c:v>
                </c:pt>
                <c:pt idx="23">
                  <c:v>103.343</c:v>
                </c:pt>
                <c:pt idx="24">
                  <c:v>103.955</c:v>
                </c:pt>
                <c:pt idx="25">
                  <c:v>103.866</c:v>
                </c:pt>
                <c:pt idx="26">
                  <c:v>104.851</c:v>
                </c:pt>
                <c:pt idx="27">
                  <c:v>105.58199999999999</c:v>
                </c:pt>
                <c:pt idx="28">
                  <c:v>104.94</c:v>
                </c:pt>
                <c:pt idx="29">
                  <c:v>106.58199999999999</c:v>
                </c:pt>
                <c:pt idx="30">
                  <c:v>108.58199999999999</c:v>
                </c:pt>
                <c:pt idx="31">
                  <c:v>110.44799999999999</c:v>
                </c:pt>
                <c:pt idx="32">
                  <c:v>111.075</c:v>
                </c:pt>
                <c:pt idx="33">
                  <c:v>111.806</c:v>
                </c:pt>
                <c:pt idx="34">
                  <c:v>114.866</c:v>
                </c:pt>
                <c:pt idx="35">
                  <c:v>117.03</c:v>
                </c:pt>
                <c:pt idx="36">
                  <c:v>124.97</c:v>
                </c:pt>
                <c:pt idx="37">
                  <c:v>128.13399999999999</c:v>
                </c:pt>
                <c:pt idx="38">
                  <c:v>137.53700000000001</c:v>
                </c:pt>
                <c:pt idx="39">
                  <c:v>144.98500000000001</c:v>
                </c:pt>
                <c:pt idx="40">
                  <c:v>155.73099999999999</c:v>
                </c:pt>
                <c:pt idx="41">
                  <c:v>163.68700000000001</c:v>
                </c:pt>
                <c:pt idx="42">
                  <c:v>173.40299999999999</c:v>
                </c:pt>
                <c:pt idx="43">
                  <c:v>182.34299999999999</c:v>
                </c:pt>
                <c:pt idx="44">
                  <c:v>189.328</c:v>
                </c:pt>
                <c:pt idx="45">
                  <c:v>196.06</c:v>
                </c:pt>
                <c:pt idx="46">
                  <c:v>202.95500000000001</c:v>
                </c:pt>
                <c:pt idx="47">
                  <c:v>207.328</c:v>
                </c:pt>
                <c:pt idx="48">
                  <c:v>209.851</c:v>
                </c:pt>
                <c:pt idx="49">
                  <c:v>209.04499999999999</c:v>
                </c:pt>
                <c:pt idx="50">
                  <c:v>203.672</c:v>
                </c:pt>
                <c:pt idx="51">
                  <c:v>188.56700000000001</c:v>
                </c:pt>
                <c:pt idx="52">
                  <c:v>163.89599999999999</c:v>
                </c:pt>
                <c:pt idx="53">
                  <c:v>137.38800000000001</c:v>
                </c:pt>
                <c:pt idx="54">
                  <c:v>122.94</c:v>
                </c:pt>
                <c:pt idx="55">
                  <c:v>114.209</c:v>
                </c:pt>
                <c:pt idx="56">
                  <c:v>109.821</c:v>
                </c:pt>
                <c:pt idx="57">
                  <c:v>110.313</c:v>
                </c:pt>
                <c:pt idx="58">
                  <c:v>108.343</c:v>
                </c:pt>
                <c:pt idx="59">
                  <c:v>108.373</c:v>
                </c:pt>
                <c:pt idx="60">
                  <c:v>111.52200000000001</c:v>
                </c:pt>
                <c:pt idx="61">
                  <c:v>112.194</c:v>
                </c:pt>
                <c:pt idx="62">
                  <c:v>111.761</c:v>
                </c:pt>
                <c:pt idx="63">
                  <c:v>114.657</c:v>
                </c:pt>
                <c:pt idx="64">
                  <c:v>115.836</c:v>
                </c:pt>
                <c:pt idx="65">
                  <c:v>118.97</c:v>
                </c:pt>
                <c:pt idx="66">
                  <c:v>120.343</c:v>
                </c:pt>
                <c:pt idx="67">
                  <c:v>123.28400000000001</c:v>
                </c:pt>
                <c:pt idx="68">
                  <c:v>126.41800000000001</c:v>
                </c:pt>
                <c:pt idx="69">
                  <c:v>131.43299999999999</c:v>
                </c:pt>
                <c:pt idx="70">
                  <c:v>134.25399999999999</c:v>
                </c:pt>
                <c:pt idx="71">
                  <c:v>138.358</c:v>
                </c:pt>
                <c:pt idx="72">
                  <c:v>140.46299999999999</c:v>
                </c:pt>
                <c:pt idx="73">
                  <c:v>141.86600000000001</c:v>
                </c:pt>
                <c:pt idx="74">
                  <c:v>139.209</c:v>
                </c:pt>
                <c:pt idx="75">
                  <c:v>133.358</c:v>
                </c:pt>
                <c:pt idx="76">
                  <c:v>125.43300000000001</c:v>
                </c:pt>
                <c:pt idx="77">
                  <c:v>118.328</c:v>
                </c:pt>
                <c:pt idx="78">
                  <c:v>112.881</c:v>
                </c:pt>
                <c:pt idx="79">
                  <c:v>110.94</c:v>
                </c:pt>
                <c:pt idx="80">
                  <c:v>110.38800000000001</c:v>
                </c:pt>
                <c:pt idx="81">
                  <c:v>109.53700000000001</c:v>
                </c:pt>
                <c:pt idx="82">
                  <c:v>107.687</c:v>
                </c:pt>
                <c:pt idx="83">
                  <c:v>107.38800000000001</c:v>
                </c:pt>
                <c:pt idx="84">
                  <c:v>107.119</c:v>
                </c:pt>
                <c:pt idx="85">
                  <c:v>106.836</c:v>
                </c:pt>
                <c:pt idx="86">
                  <c:v>106.373</c:v>
                </c:pt>
                <c:pt idx="87">
                  <c:v>105.672</c:v>
                </c:pt>
                <c:pt idx="88">
                  <c:v>106.56699999999999</c:v>
                </c:pt>
                <c:pt idx="89">
                  <c:v>105.851</c:v>
                </c:pt>
                <c:pt idx="90">
                  <c:v>107.119</c:v>
                </c:pt>
                <c:pt idx="91">
                  <c:v>106.358</c:v>
                </c:pt>
                <c:pt idx="92">
                  <c:v>106.045</c:v>
                </c:pt>
                <c:pt idx="93">
                  <c:v>106.134</c:v>
                </c:pt>
                <c:pt idx="94">
                  <c:v>107.851</c:v>
                </c:pt>
                <c:pt idx="95">
                  <c:v>107.55200000000001</c:v>
                </c:pt>
                <c:pt idx="96">
                  <c:v>107.224</c:v>
                </c:pt>
                <c:pt idx="97">
                  <c:v>106.119</c:v>
                </c:pt>
                <c:pt idx="98">
                  <c:v>106.59699999999999</c:v>
                </c:pt>
                <c:pt idx="99">
                  <c:v>106.09</c:v>
                </c:pt>
                <c:pt idx="100">
                  <c:v>106.03</c:v>
                </c:pt>
                <c:pt idx="101">
                  <c:v>105.40300000000001</c:v>
                </c:pt>
                <c:pt idx="102">
                  <c:v>105.687</c:v>
                </c:pt>
                <c:pt idx="103">
                  <c:v>107.313</c:v>
                </c:pt>
                <c:pt idx="104">
                  <c:v>107.44799999999999</c:v>
                </c:pt>
                <c:pt idx="105">
                  <c:v>106.881</c:v>
                </c:pt>
                <c:pt idx="106">
                  <c:v>108.06</c:v>
                </c:pt>
                <c:pt idx="107">
                  <c:v>109.194</c:v>
                </c:pt>
                <c:pt idx="108">
                  <c:v>108.58199999999999</c:v>
                </c:pt>
                <c:pt idx="109">
                  <c:v>108.224</c:v>
                </c:pt>
                <c:pt idx="110">
                  <c:v>108</c:v>
                </c:pt>
                <c:pt idx="111">
                  <c:v>109.179</c:v>
                </c:pt>
                <c:pt idx="112">
                  <c:v>108.821</c:v>
                </c:pt>
                <c:pt idx="113">
                  <c:v>108.41800000000001</c:v>
                </c:pt>
                <c:pt idx="114">
                  <c:v>109.896</c:v>
                </c:pt>
                <c:pt idx="115">
                  <c:v>109.28400000000001</c:v>
                </c:pt>
                <c:pt idx="116">
                  <c:v>109.58199999999999</c:v>
                </c:pt>
                <c:pt idx="117">
                  <c:v>110.642</c:v>
                </c:pt>
                <c:pt idx="118">
                  <c:v>109.358</c:v>
                </c:pt>
                <c:pt idx="119">
                  <c:v>108.776</c:v>
                </c:pt>
                <c:pt idx="120">
                  <c:v>108.313</c:v>
                </c:pt>
                <c:pt idx="121">
                  <c:v>107.29900000000001</c:v>
                </c:pt>
                <c:pt idx="122">
                  <c:v>108.075</c:v>
                </c:pt>
                <c:pt idx="123">
                  <c:v>107.045</c:v>
                </c:pt>
                <c:pt idx="124">
                  <c:v>107.09</c:v>
                </c:pt>
                <c:pt idx="125">
                  <c:v>106</c:v>
                </c:pt>
                <c:pt idx="126">
                  <c:v>105.134</c:v>
                </c:pt>
                <c:pt idx="127">
                  <c:v>105.09</c:v>
                </c:pt>
                <c:pt idx="128">
                  <c:v>104.03</c:v>
                </c:pt>
                <c:pt idx="129">
                  <c:v>104.52200000000001</c:v>
                </c:pt>
                <c:pt idx="130">
                  <c:v>105.821</c:v>
                </c:pt>
                <c:pt idx="131">
                  <c:v>103.73099999999999</c:v>
                </c:pt>
                <c:pt idx="132">
                  <c:v>104.821</c:v>
                </c:pt>
                <c:pt idx="133">
                  <c:v>105.149</c:v>
                </c:pt>
                <c:pt idx="134">
                  <c:v>104.881</c:v>
                </c:pt>
                <c:pt idx="135">
                  <c:v>102.746</c:v>
                </c:pt>
                <c:pt idx="136">
                  <c:v>105.03</c:v>
                </c:pt>
                <c:pt idx="137">
                  <c:v>105.119</c:v>
                </c:pt>
                <c:pt idx="138">
                  <c:v>104.896</c:v>
                </c:pt>
                <c:pt idx="139">
                  <c:v>105.71599999999999</c:v>
                </c:pt>
                <c:pt idx="140">
                  <c:v>103.61199999999999</c:v>
                </c:pt>
                <c:pt idx="141">
                  <c:v>104.50700000000001</c:v>
                </c:pt>
                <c:pt idx="142">
                  <c:v>105.26900000000001</c:v>
                </c:pt>
                <c:pt idx="143">
                  <c:v>105.70099999999999</c:v>
                </c:pt>
                <c:pt idx="144">
                  <c:v>106.358</c:v>
                </c:pt>
                <c:pt idx="145">
                  <c:v>107.672</c:v>
                </c:pt>
                <c:pt idx="146">
                  <c:v>106.672</c:v>
                </c:pt>
                <c:pt idx="147">
                  <c:v>107.164</c:v>
                </c:pt>
                <c:pt idx="148">
                  <c:v>106.134</c:v>
                </c:pt>
                <c:pt idx="149">
                  <c:v>106.746</c:v>
                </c:pt>
                <c:pt idx="150">
                  <c:v>107.358</c:v>
                </c:pt>
                <c:pt idx="151">
                  <c:v>106.47799999999999</c:v>
                </c:pt>
                <c:pt idx="152">
                  <c:v>106.61199999999999</c:v>
                </c:pt>
                <c:pt idx="153">
                  <c:v>107</c:v>
                </c:pt>
                <c:pt idx="154">
                  <c:v>107.164</c:v>
                </c:pt>
                <c:pt idx="155">
                  <c:v>105.53700000000001</c:v>
                </c:pt>
                <c:pt idx="156">
                  <c:v>104.672</c:v>
                </c:pt>
                <c:pt idx="157">
                  <c:v>105.38800000000001</c:v>
                </c:pt>
                <c:pt idx="158">
                  <c:v>107.075</c:v>
                </c:pt>
                <c:pt idx="159">
                  <c:v>105.49299999999999</c:v>
                </c:pt>
                <c:pt idx="160">
                  <c:v>105.44799999999999</c:v>
                </c:pt>
                <c:pt idx="161">
                  <c:v>106.03</c:v>
                </c:pt>
                <c:pt idx="162">
                  <c:v>104.44799999999999</c:v>
                </c:pt>
                <c:pt idx="163">
                  <c:v>103.373</c:v>
                </c:pt>
                <c:pt idx="164">
                  <c:v>104.28400000000001</c:v>
                </c:pt>
                <c:pt idx="165">
                  <c:v>103.44799999999999</c:v>
                </c:pt>
                <c:pt idx="166">
                  <c:v>105.313</c:v>
                </c:pt>
                <c:pt idx="167">
                  <c:v>105.47799999999999</c:v>
                </c:pt>
                <c:pt idx="168">
                  <c:v>104.44799999999999</c:v>
                </c:pt>
                <c:pt idx="169">
                  <c:v>105.47799999999999</c:v>
                </c:pt>
                <c:pt idx="170">
                  <c:v>105.627</c:v>
                </c:pt>
                <c:pt idx="171">
                  <c:v>105.627</c:v>
                </c:pt>
                <c:pt idx="172">
                  <c:v>105.26900000000001</c:v>
                </c:pt>
                <c:pt idx="173">
                  <c:v>104.851</c:v>
                </c:pt>
                <c:pt idx="174">
                  <c:v>105.03</c:v>
                </c:pt>
                <c:pt idx="175">
                  <c:v>105.955</c:v>
                </c:pt>
                <c:pt idx="176">
                  <c:v>107.358</c:v>
                </c:pt>
                <c:pt idx="177">
                  <c:v>106.985</c:v>
                </c:pt>
                <c:pt idx="178">
                  <c:v>105.776</c:v>
                </c:pt>
                <c:pt idx="179">
                  <c:v>104.50700000000001</c:v>
                </c:pt>
                <c:pt idx="180">
                  <c:v>104.56699999999999</c:v>
                </c:pt>
                <c:pt idx="181">
                  <c:v>102.61199999999999</c:v>
                </c:pt>
                <c:pt idx="182">
                  <c:v>103.746</c:v>
                </c:pt>
                <c:pt idx="183">
                  <c:v>102.806</c:v>
                </c:pt>
                <c:pt idx="184">
                  <c:v>104.52200000000001</c:v>
                </c:pt>
                <c:pt idx="185">
                  <c:v>104.06</c:v>
                </c:pt>
                <c:pt idx="186">
                  <c:v>104.806</c:v>
                </c:pt>
                <c:pt idx="187">
                  <c:v>103.94</c:v>
                </c:pt>
                <c:pt idx="188">
                  <c:v>104.46299999999999</c:v>
                </c:pt>
                <c:pt idx="189">
                  <c:v>102.791</c:v>
                </c:pt>
                <c:pt idx="190">
                  <c:v>104.045</c:v>
                </c:pt>
                <c:pt idx="191">
                  <c:v>104.313</c:v>
                </c:pt>
                <c:pt idx="192">
                  <c:v>104.59699999999999</c:v>
                </c:pt>
                <c:pt idx="193">
                  <c:v>105.687</c:v>
                </c:pt>
                <c:pt idx="194">
                  <c:v>104.925</c:v>
                </c:pt>
                <c:pt idx="195">
                  <c:v>106.41800000000001</c:v>
                </c:pt>
                <c:pt idx="196">
                  <c:v>106.43300000000001</c:v>
                </c:pt>
                <c:pt idx="197">
                  <c:v>104.91</c:v>
                </c:pt>
                <c:pt idx="198">
                  <c:v>103.134</c:v>
                </c:pt>
                <c:pt idx="199">
                  <c:v>104.49299999999999</c:v>
                </c:pt>
                <c:pt idx="200">
                  <c:v>103.104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103.81608628862813</c:v>
                </c:pt>
                <c:pt idx="1">
                  <c:v>103.84689098729959</c:v>
                </c:pt>
                <c:pt idx="2">
                  <c:v>103.87770214336946</c:v>
                </c:pt>
                <c:pt idx="3">
                  <c:v>103.90852027299954</c:v>
                </c:pt>
                <c:pt idx="4">
                  <c:v>103.93934593178922</c:v>
                </c:pt>
                <c:pt idx="5">
                  <c:v>103.97017971757143</c:v>
                </c:pt>
                <c:pt idx="6">
                  <c:v>104.00102227338074</c:v>
                </c:pt>
                <c:pt idx="7">
                  <c:v>104.03187429060378</c:v>
                </c:pt>
                <c:pt idx="8">
                  <c:v>104.06273651233467</c:v>
                </c:pt>
                <c:pt idx="9">
                  <c:v>104.0936097370009</c:v>
                </c:pt>
                <c:pt idx="10">
                  <c:v>104.12449482248201</c:v>
                </c:pt>
                <c:pt idx="11">
                  <c:v>104.1553926914747</c:v>
                </c:pt>
                <c:pt idx="12">
                  <c:v>104.18630434059031</c:v>
                </c:pt>
                <c:pt idx="13">
                  <c:v>104.21723086104943</c:v>
                </c:pt>
                <c:pt idx="14">
                  <c:v>104.2481734947937</c:v>
                </c:pt>
                <c:pt idx="15">
                  <c:v>104.27913379496204</c:v>
                </c:pt>
                <c:pt idx="16">
                  <c:v>104.31011408128192</c:v>
                </c:pt>
                <c:pt idx="17">
                  <c:v>104.3411186926752</c:v>
                </c:pt>
                <c:pt idx="18">
                  <c:v>104.37215729847188</c:v>
                </c:pt>
                <c:pt idx="19">
                  <c:v>104.4032532815468</c:v>
                </c:pt>
                <c:pt idx="20">
                  <c:v>104.43446402884078</c:v>
                </c:pt>
                <c:pt idx="21">
                  <c:v>104.46592782006245</c:v>
                </c:pt>
                <c:pt idx="22">
                  <c:v>104.49796714224522</c:v>
                </c:pt>
                <c:pt idx="23">
                  <c:v>104.5313054224533</c:v>
                </c:pt>
                <c:pt idx="24">
                  <c:v>104.56749911213188</c:v>
                </c:pt>
                <c:pt idx="25">
                  <c:v>104.60975445385957</c:v>
                </c:pt>
                <c:pt idx="26">
                  <c:v>104.6643870151066</c:v>
                </c:pt>
                <c:pt idx="27">
                  <c:v>104.7432773072325</c:v>
                </c:pt>
                <c:pt idx="28">
                  <c:v>104.86773853340637</c:v>
                </c:pt>
                <c:pt idx="29">
                  <c:v>105.07417109038241</c:v>
                </c:pt>
                <c:pt idx="30">
                  <c:v>105.42163022226505</c:v>
                </c:pt>
                <c:pt idx="31">
                  <c:v>106.00086770634664</c:v>
                </c:pt>
                <c:pt idx="32">
                  <c:v>106.94346145538114</c:v>
                </c:pt>
                <c:pt idx="33">
                  <c:v>108.42838322481825</c:v>
                </c:pt>
                <c:pt idx="34">
                  <c:v>110.68205441167923</c:v>
                </c:pt>
                <c:pt idx="35">
                  <c:v>113.96713776644371</c:v>
                </c:pt>
                <c:pt idx="36">
                  <c:v>118.55572357011866</c:v>
                </c:pt>
                <c:pt idx="37">
                  <c:v>124.68485520916862</c:v>
                </c:pt>
                <c:pt idx="38">
                  <c:v>132.4967429693416</c:v>
                </c:pt>
                <c:pt idx="39">
                  <c:v>141.97197595939582</c:v>
                </c:pt>
                <c:pt idx="40">
                  <c:v>152.87001562880178</c:v>
                </c:pt>
                <c:pt idx="41">
                  <c:v>164.69494226599787</c:v>
                </c:pt>
                <c:pt idx="42">
                  <c:v>176.70350231245922</c:v>
                </c:pt>
                <c:pt idx="43">
                  <c:v>187.96566590843989</c:v>
                </c:pt>
                <c:pt idx="44">
                  <c:v>197.4758158107052</c:v>
                </c:pt>
                <c:pt idx="45">
                  <c:v>204.29829499594723</c:v>
                </c:pt>
                <c:pt idx="46">
                  <c:v>207.71888774138711</c:v>
                </c:pt>
                <c:pt idx="47">
                  <c:v>207.36846828121219</c:v>
                </c:pt>
                <c:pt idx="48">
                  <c:v>203.28922233611823</c:v>
                </c:pt>
                <c:pt idx="49">
                  <c:v>195.92701463748386</c:v>
                </c:pt>
                <c:pt idx="50">
                  <c:v>186.0518254854783</c:v>
                </c:pt>
                <c:pt idx="51">
                  <c:v>174.6259275312928</c:v>
                </c:pt>
                <c:pt idx="52">
                  <c:v>162.65107357992133</c:v>
                </c:pt>
                <c:pt idx="53">
                  <c:v>151.02820796512961</c:v>
                </c:pt>
                <c:pt idx="54">
                  <c:v>140.45629039551744</c:v>
                </c:pt>
                <c:pt idx="55">
                  <c:v>131.38394411195088</c:v>
                </c:pt>
                <c:pt idx="56">
                  <c:v>124.01349692919912</c:v>
                </c:pt>
                <c:pt idx="57">
                  <c:v>118.34581309789283</c:v>
                </c:pt>
                <c:pt idx="58">
                  <c:v>114.24846038055236</c:v>
                </c:pt>
                <c:pt idx="59">
                  <c:v>111.52923183180032</c:v>
                </c:pt>
                <c:pt idx="60">
                  <c:v>110.0001167418616</c:v>
                </c:pt>
                <c:pt idx="61">
                  <c:v>109.52123770458363</c:v>
                </c:pt>
                <c:pt idx="62">
                  <c:v>110.01849273556559</c:v>
                </c:pt>
                <c:pt idx="63">
                  <c:v>111.47248115960934</c:v>
                </c:pt>
                <c:pt idx="64">
                  <c:v>113.88069057826237</c:v>
                </c:pt>
                <c:pt idx="65">
                  <c:v>117.20085137573307</c:v>
                </c:pt>
                <c:pt idx="66">
                  <c:v>121.29043472449055</c:v>
                </c:pt>
                <c:pt idx="67">
                  <c:v>125.86295593504413</c:v>
                </c:pt>
                <c:pt idx="68">
                  <c:v>130.48208562468861</c:v>
                </c:pt>
                <c:pt idx="69">
                  <c:v>134.60642738574489</c:v>
                </c:pt>
                <c:pt idx="70">
                  <c:v>137.68160948646931</c:v>
                </c:pt>
                <c:pt idx="71">
                  <c:v>139.25732782583358</c:v>
                </c:pt>
                <c:pt idx="72">
                  <c:v>139.09365021095709</c:v>
                </c:pt>
                <c:pt idx="73">
                  <c:v>137.22066362871919</c:v>
                </c:pt>
                <c:pt idx="74">
                  <c:v>133.93019925670714</c:v>
                </c:pt>
                <c:pt idx="75">
                  <c:v>129.70226870453473</c:v>
                </c:pt>
                <c:pt idx="76">
                  <c:v>125.09147795566295</c:v>
                </c:pt>
                <c:pt idx="77">
                  <c:v>120.61021964210167</c:v>
                </c:pt>
                <c:pt idx="78">
                  <c:v>116.64186658577511</c:v>
                </c:pt>
                <c:pt idx="79">
                  <c:v>113.40190316417761</c:v>
                </c:pt>
                <c:pt idx="80">
                  <c:v>110.94612967462022</c:v>
                </c:pt>
                <c:pt idx="81">
                  <c:v>109.21094218907207</c:v>
                </c:pt>
                <c:pt idx="82">
                  <c:v>108.06551010856548</c:v>
                </c:pt>
                <c:pt idx="83">
                  <c:v>107.35881314287029</c:v>
                </c:pt>
                <c:pt idx="84">
                  <c:v>106.95210587347616</c:v>
                </c:pt>
                <c:pt idx="85">
                  <c:v>106.73512061123418</c:v>
                </c:pt>
                <c:pt idx="86">
                  <c:v>106.62943087844036</c:v>
                </c:pt>
                <c:pt idx="87">
                  <c:v>106.58423659036984</c:v>
                </c:pt>
                <c:pt idx="88">
                  <c:v>106.56925660190394</c:v>
                </c:pt>
                <c:pt idx="89">
                  <c:v>106.56776666761569</c:v>
                </c:pt>
                <c:pt idx="90">
                  <c:v>106.57116817662939</c:v>
                </c:pt>
                <c:pt idx="91">
                  <c:v>106.5753344647129</c:v>
                </c:pt>
                <c:pt idx="92">
                  <c:v>106.57842121211607</c:v>
                </c:pt>
                <c:pt idx="93">
                  <c:v>106.57968127843868</c:v>
                </c:pt>
                <c:pt idx="94">
                  <c:v>106.57889007867321</c:v>
                </c:pt>
                <c:pt idx="95">
                  <c:v>106.57611928502907</c:v>
                </c:pt>
                <c:pt idx="96">
                  <c:v>106.57172031070303</c:v>
                </c:pt>
                <c:pt idx="97">
                  <c:v>106.56647065806933</c:v>
                </c:pt>
                <c:pt idx="98">
                  <c:v>106.56189281946574</c:v>
                </c:pt>
                <c:pt idx="99">
                  <c:v>106.56077415258957</c:v>
                </c:pt>
                <c:pt idx="100">
                  <c:v>106.56788539469392</c:v>
                </c:pt>
                <c:pt idx="101">
                  <c:v>106.59079912181751</c:v>
                </c:pt>
                <c:pt idx="102">
                  <c:v>106.64054461090542</c:v>
                </c:pt>
                <c:pt idx="103">
                  <c:v>106.73163917386626</c:v>
                </c:pt>
                <c:pt idx="104">
                  <c:v>106.88090538859932</c:v>
                </c:pt>
                <c:pt idx="105">
                  <c:v>107.10456546917808</c:v>
                </c:pt>
                <c:pt idx="106">
                  <c:v>107.4135304252185</c:v>
                </c:pt>
                <c:pt idx="107">
                  <c:v>107.80758045608815</c:v>
                </c:pt>
                <c:pt idx="108">
                  <c:v>108.27004820278913</c:v>
                </c:pt>
                <c:pt idx="109">
                  <c:v>108.76522972636353</c:v>
                </c:pt>
                <c:pt idx="110">
                  <c:v>109.24056678872269</c:v>
                </c:pt>
                <c:pt idx="111">
                  <c:v>109.63441967090506</c:v>
                </c:pt>
                <c:pt idx="112">
                  <c:v>109.888243033894</c:v>
                </c:pt>
                <c:pt idx="113">
                  <c:v>109.9599776301182</c:v>
                </c:pt>
                <c:pt idx="114">
                  <c:v>109.83446879983121</c:v>
                </c:pt>
                <c:pt idx="115">
                  <c:v>109.52736809823713</c:v>
                </c:pt>
                <c:pt idx="116">
                  <c:v>109.08114304654595</c:v>
                </c:pt>
                <c:pt idx="117">
                  <c:v>108.55460107597278</c:v>
                </c:pt>
                <c:pt idx="118">
                  <c:v>108.00948864924266</c:v>
                </c:pt>
                <c:pt idx="119">
                  <c:v>107.49835178248108</c:v>
                </c:pt>
                <c:pt idx="120">
                  <c:v>107.05682579018504</c:v>
                </c:pt>
                <c:pt idx="121">
                  <c:v>106.70151654788708</c:v>
                </c:pt>
                <c:pt idx="122">
                  <c:v>106.43263435773562</c:v>
                </c:pt>
                <c:pt idx="123">
                  <c:v>106.23932915968143</c:v>
                </c:pt>
                <c:pt idx="124">
                  <c:v>106.10550639199441</c:v>
                </c:pt>
                <c:pt idx="125">
                  <c:v>106.01452320386569</c:v>
                </c:pt>
                <c:pt idx="126">
                  <c:v>105.95208148681807</c:v>
                </c:pt>
                <c:pt idx="127">
                  <c:v>105.90741097065502</c:v>
                </c:pt>
                <c:pt idx="128">
                  <c:v>105.87325909042004</c:v>
                </c:pt>
                <c:pt idx="129">
                  <c:v>105.8452837876841</c:v>
                </c:pt>
                <c:pt idx="130">
                  <c:v>105.82131254222388</c:v>
                </c:pt>
                <c:pt idx="131">
                  <c:v>105.80073023862877</c:v>
                </c:pt>
                <c:pt idx="132">
                  <c:v>105.78408401585597</c:v>
                </c:pt>
                <c:pt idx="133">
                  <c:v>105.7728786246671</c:v>
                </c:pt>
                <c:pt idx="134">
                  <c:v>105.76947538583396</c:v>
                </c:pt>
                <c:pt idx="135">
                  <c:v>105.7769837144281</c:v>
                </c:pt>
                <c:pt idx="136">
                  <c:v>105.79903403948884</c:v>
                </c:pt>
                <c:pt idx="137">
                  <c:v>105.83934323346251</c:v>
                </c:pt>
                <c:pt idx="138">
                  <c:v>105.90103306506147</c:v>
                </c:pt>
                <c:pt idx="139">
                  <c:v>105.98574048429538</c:v>
                </c:pt>
                <c:pt idx="140">
                  <c:v>106.09265575189984</c:v>
                </c:pt>
                <c:pt idx="141">
                  <c:v>106.21771486535417</c:v>
                </c:pt>
                <c:pt idx="142">
                  <c:v>106.35321949139407</c:v>
                </c:pt>
                <c:pt idx="143">
                  <c:v>106.48812575687475</c:v>
                </c:pt>
                <c:pt idx="144">
                  <c:v>106.60911775202077</c:v>
                </c:pt>
                <c:pt idx="145">
                  <c:v>106.70238171960516</c:v>
                </c:pt>
                <c:pt idx="146">
                  <c:v>106.7557779416849</c:v>
                </c:pt>
                <c:pt idx="147">
                  <c:v>106.7609451136877</c:v>
                </c:pt>
                <c:pt idx="148">
                  <c:v>106.7148338356246</c:v>
                </c:pt>
                <c:pt idx="149">
                  <c:v>106.62028017462934</c:v>
                </c:pt>
                <c:pt idx="150">
                  <c:v>106.48546988552772</c:v>
                </c:pt>
                <c:pt idx="151">
                  <c:v>106.32243292521869</c:v>
                </c:pt>
                <c:pt idx="152">
                  <c:v>106.1449507432761</c:v>
                </c:pt>
                <c:pt idx="153">
                  <c:v>105.96637830845522</c:v>
                </c:pt>
                <c:pt idx="154">
                  <c:v>105.79784980180229</c:v>
                </c:pt>
                <c:pt idx="155">
                  <c:v>105.64717801707569</c:v>
                </c:pt>
                <c:pt idx="156">
                  <c:v>105.51853919156522</c:v>
                </c:pt>
                <c:pt idx="157">
                  <c:v>105.41283328886287</c:v>
                </c:pt>
                <c:pt idx="158">
                  <c:v>105.32848099412796</c:v>
                </c:pt>
                <c:pt idx="159">
                  <c:v>105.26238331176877</c:v>
                </c:pt>
                <c:pt idx="160">
                  <c:v>105.2108133716099</c:v>
                </c:pt>
                <c:pt idx="161">
                  <c:v>105.17009775792184</c:v>
                </c:pt>
                <c:pt idx="162">
                  <c:v>105.13703835086439</c:v>
                </c:pt>
                <c:pt idx="163">
                  <c:v>105.10909793086533</c:v>
                </c:pt>
                <c:pt idx="164">
                  <c:v>105.08441225270811</c:v>
                </c:pt>
                <c:pt idx="165">
                  <c:v>105.06170039686353</c:v>
                </c:pt>
                <c:pt idx="166">
                  <c:v>105.04013411049104</c:v>
                </c:pt>
                <c:pt idx="167">
                  <c:v>105.01920711678926</c:v>
                </c:pt>
                <c:pt idx="168">
                  <c:v>104.99862582353131</c:v>
                </c:pt>
                <c:pt idx="169">
                  <c:v>104.97822818038351</c:v>
                </c:pt>
                <c:pt idx="170">
                  <c:v>104.95792873510165</c:v>
                </c:pt>
                <c:pt idx="171">
                  <c:v>104.93768420238082</c:v>
                </c:pt>
                <c:pt idx="172">
                  <c:v>104.91747331498398</c:v>
                </c:pt>
                <c:pt idx="173">
                  <c:v>104.89728574662958</c:v>
                </c:pt>
                <c:pt idx="174">
                  <c:v>104.87711636614696</c:v>
                </c:pt>
                <c:pt idx="175">
                  <c:v>104.85696241590041</c:v>
                </c:pt>
                <c:pt idx="176">
                  <c:v>104.83682219616604</c:v>
                </c:pt>
                <c:pt idx="177">
                  <c:v>104.81669448072923</c:v>
                </c:pt>
                <c:pt idx="178">
                  <c:v>104.79657826832216</c:v>
                </c:pt>
                <c:pt idx="179">
                  <c:v>104.77647268036011</c:v>
                </c:pt>
                <c:pt idx="180">
                  <c:v>104.7563769192911</c:v>
                </c:pt>
                <c:pt idx="181">
                  <c:v>104.73629025092052</c:v>
                </c:pt>
                <c:pt idx="182">
                  <c:v>104.71621199585861</c:v>
                </c:pt>
                <c:pt idx="183">
                  <c:v>104.69614152436709</c:v>
                </c:pt>
                <c:pt idx="184">
                  <c:v>104.67607825250535</c:v>
                </c:pt>
                <c:pt idx="185">
                  <c:v>104.65602163883632</c:v>
                </c:pt>
                <c:pt idx="186">
                  <c:v>104.63597118143981</c:v>
                </c:pt>
                <c:pt idx="187">
                  <c:v>104.61592641514638</c:v>
                </c:pt>
                <c:pt idx="188">
                  <c:v>104.59588690895799</c:v>
                </c:pt>
                <c:pt idx="189">
                  <c:v>104.57585226363972</c:v>
                </c:pt>
                <c:pt idx="190">
                  <c:v>104.55582210947001</c:v>
                </c:pt>
                <c:pt idx="191">
                  <c:v>104.53579610414101</c:v>
                </c:pt>
                <c:pt idx="192">
                  <c:v>104.5157739307991</c:v>
                </c:pt>
                <c:pt idx="193">
                  <c:v>104.49575529621795</c:v>
                </c:pt>
                <c:pt idx="194">
                  <c:v>104.47573992909535</c:v>
                </c:pt>
                <c:pt idx="195">
                  <c:v>104.45572757846688</c:v>
                </c:pt>
                <c:pt idx="196">
                  <c:v>104.43571801222859</c:v>
                </c:pt>
                <c:pt idx="197">
                  <c:v>104.41571101576199</c:v>
                </c:pt>
                <c:pt idx="198">
                  <c:v>104.39570639065489</c:v>
                </c:pt>
                <c:pt idx="199">
                  <c:v>104.37570395351183</c:v>
                </c:pt>
                <c:pt idx="200">
                  <c:v>104.35570353484817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103.81608628862813</c:v>
                </c:pt>
                <c:pt idx="1">
                  <c:v>103.84689098729959</c:v>
                </c:pt>
                <c:pt idx="2">
                  <c:v>103.87770214336945</c:v>
                </c:pt>
                <c:pt idx="3">
                  <c:v>103.90852027299948</c:v>
                </c:pt>
                <c:pt idx="4">
                  <c:v>103.93934593178895</c:v>
                </c:pt>
                <c:pt idx="5">
                  <c:v>103.97017971757016</c:v>
                </c:pt>
                <c:pt idx="6">
                  <c:v>104.0010222733749</c:v>
                </c:pt>
                <c:pt idx="7">
                  <c:v>104.03187429057783</c:v>
                </c:pt>
                <c:pt idx="8">
                  <c:v>104.06273651222359</c:v>
                </c:pt>
                <c:pt idx="9">
                  <c:v>104.09360973654306</c:v>
                </c:pt>
                <c:pt idx="10">
                  <c:v>104.12449482066387</c:v>
                </c:pt>
                <c:pt idx="11">
                  <c:v>104.15539268451971</c:v>
                </c:pt>
                <c:pt idx="12">
                  <c:v>104.18630431496099</c:v>
                </c:pt>
                <c:pt idx="13">
                  <c:v>104.21723077006921</c:v>
                </c:pt>
                <c:pt idx="14">
                  <c:v>104.24817318367485</c:v>
                </c:pt>
                <c:pt idx="15">
                  <c:v>104.27913277007694</c:v>
                </c:pt>
                <c:pt idx="16">
                  <c:v>104.31011082896023</c:v>
                </c:pt>
                <c:pt idx="17">
                  <c:v>104.3411087505026</c:v>
                </c:pt>
                <c:pt idx="18">
                  <c:v>104.37212802066222</c:v>
                </c:pt>
                <c:pt idx="19">
                  <c:v>104.40317022662968</c:v>
                </c:pt>
                <c:pt idx="20">
                  <c:v>104.43423706242626</c:v>
                </c:pt>
                <c:pt idx="21">
                  <c:v>104.46533033462255</c:v>
                </c:pt>
                <c:pt idx="22">
                  <c:v>104.49645196814672</c:v>
                </c:pt>
                <c:pt idx="23">
                  <c:v>104.52760401214309</c:v>
                </c:pt>
                <c:pt idx="24">
                  <c:v>104.55878864583333</c:v>
                </c:pt>
                <c:pt idx="25">
                  <c:v>104.59000818432251</c:v>
                </c:pt>
                <c:pt idx="26">
                  <c:v>104.62126508428018</c:v>
                </c:pt>
                <c:pt idx="27">
                  <c:v>104.65256194941394</c:v>
                </c:pt>
                <c:pt idx="28">
                  <c:v>104.68390153563675</c:v>
                </c:pt>
                <c:pt idx="29">
                  <c:v>104.71528675581229</c:v>
                </c:pt>
                <c:pt idx="30">
                  <c:v>104.74672068394226</c:v>
                </c:pt>
                <c:pt idx="31">
                  <c:v>104.77820655863658</c:v>
                </c:pt>
                <c:pt idx="32">
                  <c:v>104.80974778568189</c:v>
                </c:pt>
                <c:pt idx="33">
                  <c:v>104.84134793949376</c:v>
                </c:pt>
                <c:pt idx="34">
                  <c:v>104.87301076320541</c:v>
                </c:pt>
                <c:pt idx="35">
                  <c:v>104.904740167108</c:v>
                </c:pt>
                <c:pt idx="36">
                  <c:v>104.93654022511558</c:v>
                </c:pt>
                <c:pt idx="37">
                  <c:v>104.96841516888102</c:v>
                </c:pt>
                <c:pt idx="38">
                  <c:v>105.00036937913698</c:v>
                </c:pt>
                <c:pt idx="39">
                  <c:v>105.03240737377773</c:v>
                </c:pt>
                <c:pt idx="40">
                  <c:v>105.06453379213347</c:v>
                </c:pt>
                <c:pt idx="41">
                  <c:v>105.0967533748187</c:v>
                </c:pt>
                <c:pt idx="42">
                  <c:v>105.1290709384588</c:v>
                </c:pt>
                <c:pt idx="43">
                  <c:v>105.16149134451541</c:v>
                </c:pt>
                <c:pt idx="44">
                  <c:v>105.19401946134202</c:v>
                </c:pt>
                <c:pt idx="45">
                  <c:v>105.22666011850406</c:v>
                </c:pt>
                <c:pt idx="46">
                  <c:v>105.25941805229809</c:v>
                </c:pt>
                <c:pt idx="47">
                  <c:v>105.29229784129893</c:v>
                </c:pt>
                <c:pt idx="48">
                  <c:v>105.32530383065674</c:v>
                </c:pt>
                <c:pt idx="49">
                  <c:v>105.35844004375946</c:v>
                </c:pt>
                <c:pt idx="50">
                  <c:v>105.39171007977298</c:v>
                </c:pt>
                <c:pt idx="51">
                  <c:v>105.42511699547666</c:v>
                </c:pt>
                <c:pt idx="52">
                  <c:v>105.458663169731</c:v>
                </c:pt>
                <c:pt idx="53">
                  <c:v>105.49235014885483</c:v>
                </c:pt>
                <c:pt idx="54">
                  <c:v>105.52617847115916</c:v>
                </c:pt>
                <c:pt idx="55">
                  <c:v>105.56014746889767</c:v>
                </c:pt>
                <c:pt idx="56">
                  <c:v>105.59425504595892</c:v>
                </c:pt>
                <c:pt idx="57">
                  <c:v>105.62849742976206</c:v>
                </c:pt>
                <c:pt idx="58">
                  <c:v>105.6628688960427</c:v>
                </c:pt>
                <c:pt idx="59">
                  <c:v>105.69736146554935</c:v>
                </c:pt>
                <c:pt idx="60">
                  <c:v>105.73196457213717</c:v>
                </c:pt>
                <c:pt idx="61">
                  <c:v>105.76666470237073</c:v>
                </c:pt>
                <c:pt idx="62">
                  <c:v>105.80144500755458</c:v>
                </c:pt>
                <c:pt idx="63">
                  <c:v>105.83628489012992</c:v>
                </c:pt>
                <c:pt idx="64">
                  <c:v>105.8711595676285</c:v>
                </c:pt>
                <c:pt idx="65">
                  <c:v>105.90603961888255</c:v>
                </c:pt>
                <c:pt idx="66">
                  <c:v>105.94089051896549</c:v>
                </c:pt>
                <c:pt idx="67">
                  <c:v>105.97567217138038</c:v>
                </c:pt>
                <c:pt idx="68">
                  <c:v>106.01033844830911</c:v>
                </c:pt>
                <c:pt idx="69">
                  <c:v>106.04483675224435</c:v>
                </c:pt>
                <c:pt idx="70">
                  <c:v>106.07910761498391</c:v>
                </c:pt>
                <c:pt idx="71">
                  <c:v>106.11308435267273</c:v>
                </c:pt>
                <c:pt idx="72">
                  <c:v>106.14669279819029</c:v>
                </c:pt>
                <c:pt idx="73">
                  <c:v>106.17985113451955</c:v>
                </c:pt>
                <c:pt idx="74">
                  <c:v>106.21246985457161</c:v>
                </c:pt>
                <c:pt idx="75">
                  <c:v>106.24445187400894</c:v>
                </c:pt>
                <c:pt idx="76">
                  <c:v>106.27569282361924</c:v>
                </c:pt>
                <c:pt idx="77">
                  <c:v>106.30608154642738</c:v>
                </c:pt>
                <c:pt idx="78">
                  <c:v>106.33550082170368</c:v>
                </c:pt>
                <c:pt idx="79">
                  <c:v>106.36382833307957</c:v>
                </c:pt>
                <c:pt idx="80">
                  <c:v>106.3909378909571</c:v>
                </c:pt>
                <c:pt idx="81">
                  <c:v>106.41670091026101</c:v>
                </c:pt>
                <c:pt idx="82">
                  <c:v>106.44098813347841</c:v>
                </c:pt>
                <c:pt idx="83">
                  <c:v>106.46367157620985</c:v>
                </c:pt>
                <c:pt idx="84">
                  <c:v>106.48462665870585</c:v>
                </c:pt>
                <c:pt idx="85">
                  <c:v>106.5037344728914</c:v>
                </c:pt>
                <c:pt idx="86">
                  <c:v>106.52088412119767</c:v>
                </c:pt>
                <c:pt idx="87">
                  <c:v>106.53597505225274</c:v>
                </c:pt>
                <c:pt idx="88">
                  <c:v>106.54891931029167</c:v>
                </c:pt>
                <c:pt idx="89">
                  <c:v>106.55964361108673</c:v>
                </c:pt>
                <c:pt idx="90">
                  <c:v>106.56809115809303</c:v>
                </c:pt>
                <c:pt idx="91">
                  <c:v>106.57422311881105</c:v>
                </c:pt>
                <c:pt idx="92">
                  <c:v>106.57801969308169</c:v>
                </c:pt>
                <c:pt idx="93">
                  <c:v>106.5794807216335</c:v>
                </c:pt>
                <c:pt idx="94">
                  <c:v>106.57862580368493</c:v>
                </c:pt>
                <c:pt idx="95">
                  <c:v>106.57549391533746</c:v>
                </c:pt>
                <c:pt idx="96">
                  <c:v>106.5701425441749</c:v>
                </c:pt>
                <c:pt idx="97">
                  <c:v>106.56264637811849</c:v>
                </c:pt>
                <c:pt idx="98">
                  <c:v>106.5530956064886</c:v>
                </c:pt>
                <c:pt idx="99">
                  <c:v>106.54159390699223</c:v>
                </c:pt>
                <c:pt idx="100">
                  <c:v>106.52825620302437</c:v>
                </c:pt>
                <c:pt idx="101">
                  <c:v>106.51320628077778</c:v>
                </c:pt>
                <c:pt idx="102">
                  <c:v>106.49657435526025</c:v>
                </c:pt>
                <c:pt idx="103">
                  <c:v>106.47849466895104</c:v>
                </c:pt>
                <c:pt idx="104">
                  <c:v>106.45910319737305</c:v>
                </c:pt>
                <c:pt idx="105">
                  <c:v>106.43853552344541</c:v>
                </c:pt>
                <c:pt idx="106">
                  <c:v>106.41692492831262</c:v>
                </c:pt>
                <c:pt idx="107">
                  <c:v>106.3944007316011</c:v>
                </c:pt>
                <c:pt idx="108">
                  <c:v>106.37108689975332</c:v>
                </c:pt>
                <c:pt idx="109">
                  <c:v>106.34710092805416</c:v>
                </c:pt>
                <c:pt idx="110">
                  <c:v>106.3225529907667</c:v>
                </c:pt>
                <c:pt idx="111">
                  <c:v>106.29754534476413</c:v>
                </c:pt>
                <c:pt idx="112">
                  <c:v>106.27217196529242</c:v>
                </c:pt>
                <c:pt idx="113">
                  <c:v>106.24651838795117</c:v>
                </c:pt>
                <c:pt idx="114">
                  <c:v>106.22066172844053</c:v>
                </c:pt>
                <c:pt idx="115">
                  <c:v>106.19467085079343</c:v>
                </c:pt>
                <c:pt idx="116">
                  <c:v>106.1686066553745</c:v>
                </c:pt>
                <c:pt idx="117">
                  <c:v>106.14252245953374</c:v>
                </c:pt>
                <c:pt idx="118">
                  <c:v>106.11646444614325</c:v>
                </c:pt>
                <c:pt idx="119">
                  <c:v>106.09047215803439</c:v>
                </c:pt>
                <c:pt idx="120">
                  <c:v>106.06457901935505</c:v>
                </c:pt>
                <c:pt idx="121">
                  <c:v>106.0388128678982</c:v>
                </c:pt>
                <c:pt idx="122">
                  <c:v>106.01319648536931</c:v>
                </c:pt>
                <c:pt idx="123">
                  <c:v>105.98774811527053</c:v>
                </c:pt>
                <c:pt idx="124">
                  <c:v>105.96248196051631</c:v>
                </c:pt>
                <c:pt idx="125">
                  <c:v>105.93740865503523</c:v>
                </c:pt>
                <c:pt idx="126">
                  <c:v>105.91253570543881</c:v>
                </c:pt>
                <c:pt idx="127">
                  <c:v>105.88786790036798</c:v>
                </c:pt>
                <c:pt idx="128">
                  <c:v>105.86340768637235</c:v>
                </c:pt>
                <c:pt idx="129">
                  <c:v>105.83915551016889</c:v>
                </c:pt>
                <c:pt idx="130">
                  <c:v>105.81511012789352</c:v>
                </c:pt>
                <c:pt idx="131">
                  <c:v>105.79126888253047</c:v>
                </c:pt>
                <c:pt idx="132">
                  <c:v>105.76762795111389</c:v>
                </c:pt>
                <c:pt idx="133">
                  <c:v>105.74418256356932</c:v>
                </c:pt>
                <c:pt idx="134">
                  <c:v>105.72092719522752</c:v>
                </c:pt>
                <c:pt idx="135">
                  <c:v>105.69785573511922</c:v>
                </c:pt>
                <c:pt idx="136">
                  <c:v>105.67496163217133</c:v>
                </c:pt>
                <c:pt idx="137">
                  <c:v>105.65223802138227</c:v>
                </c:pt>
                <c:pt idx="138">
                  <c:v>105.62967783197878</c:v>
                </c:pt>
                <c:pt idx="139">
                  <c:v>105.60727387945188</c:v>
                </c:pt>
                <c:pt idx="140">
                  <c:v>105.58501894325046</c:v>
                </c:pt>
                <c:pt idx="141">
                  <c:v>105.56290583178198</c:v>
                </c:pt>
                <c:pt idx="142">
                  <c:v>105.54092743623632</c:v>
                </c:pt>
                <c:pt idx="143">
                  <c:v>105.51907677461575</c:v>
                </c:pt>
                <c:pt idx="144">
                  <c:v>105.49734702722485</c:v>
                </c:pt>
                <c:pt idx="145">
                  <c:v>105.47573156474932</c:v>
                </c:pt>
                <c:pt idx="146">
                  <c:v>105.45422396993574</c:v>
                </c:pt>
                <c:pt idx="147">
                  <c:v>105.43281805377465</c:v>
                </c:pt>
                <c:pt idx="148">
                  <c:v>105.41150786698772</c:v>
                </c:pt>
                <c:pt idx="149">
                  <c:v>105.39028770752729</c:v>
                </c:pt>
                <c:pt idx="150">
                  <c:v>105.36915212471165</c:v>
                </c:pt>
                <c:pt idx="151">
                  <c:v>105.34809592054246</c:v>
                </c:pt>
                <c:pt idx="152">
                  <c:v>105.3271141486826</c:v>
                </c:pt>
                <c:pt idx="153">
                  <c:v>105.30620211150963</c:v>
                </c:pt>
                <c:pt idx="154">
                  <c:v>105.28535535560609</c:v>
                </c:pt>
                <c:pt idx="155">
                  <c:v>105.2645696659976</c:v>
                </c:pt>
                <c:pt idx="156">
                  <c:v>105.24384105940759</c:v>
                </c:pt>
                <c:pt idx="157">
                  <c:v>105.22316577675738</c:v>
                </c:pt>
                <c:pt idx="158">
                  <c:v>105.20254027510863</c:v>
                </c:pt>
                <c:pt idx="159">
                  <c:v>105.18196121921358</c:v>
                </c:pt>
                <c:pt idx="160">
                  <c:v>105.16142547281393</c:v>
                </c:pt>
                <c:pt idx="161">
                  <c:v>105.14093008980625</c:v>
                </c:pt>
                <c:pt idx="162">
                  <c:v>105.12047230537149</c:v>
                </c:pt>
                <c:pt idx="163">
                  <c:v>105.10004952715055</c:v>
                </c:pt>
                <c:pt idx="164">
                  <c:v>105.07965932653109</c:v>
                </c:pt>
                <c:pt idx="165">
                  <c:v>105.05929943010064</c:v>
                </c:pt>
                <c:pt idx="166">
                  <c:v>105.03896771130729</c:v>
                </c:pt>
                <c:pt idx="167">
                  <c:v>105.01866218236243</c:v>
                </c:pt>
                <c:pt idx="168">
                  <c:v>104.99838098641017</c:v>
                </c:pt>
                <c:pt idx="169">
                  <c:v>104.9781223899827</c:v>
                </c:pt>
                <c:pt idx="170">
                  <c:v>104.95788477575383</c:v>
                </c:pt>
                <c:pt idx="171">
                  <c:v>104.93766663559937</c:v>
                </c:pt>
                <c:pt idx="172">
                  <c:v>104.91746656396801</c:v>
                </c:pt>
                <c:pt idx="173">
                  <c:v>104.89728325156349</c:v>
                </c:pt>
                <c:pt idx="174">
                  <c:v>104.87711547933621</c:v>
                </c:pt>
                <c:pt idx="175">
                  <c:v>104.85696211277956</c:v>
                </c:pt>
                <c:pt idx="176">
                  <c:v>104.83682209652535</c:v>
                </c:pt>
                <c:pt idx="177">
                  <c:v>104.81669444923045</c:v>
                </c:pt>
                <c:pt idx="178">
                  <c:v>104.79657825874611</c:v>
                </c:pt>
                <c:pt idx="179">
                  <c:v>104.77647267756039</c:v>
                </c:pt>
                <c:pt idx="180">
                  <c:v>104.7563769185039</c:v>
                </c:pt>
                <c:pt idx="181">
                  <c:v>104.73629025070767</c:v>
                </c:pt>
                <c:pt idx="182">
                  <c:v>104.71621199580326</c:v>
                </c:pt>
                <c:pt idx="183">
                  <c:v>104.69614152435325</c:v>
                </c:pt>
                <c:pt idx="184">
                  <c:v>104.67607825250202</c:v>
                </c:pt>
                <c:pt idx="185">
                  <c:v>104.65602163883555</c:v>
                </c:pt>
                <c:pt idx="186">
                  <c:v>104.63597118143964</c:v>
                </c:pt>
                <c:pt idx="187">
                  <c:v>104.61592641514633</c:v>
                </c:pt>
                <c:pt idx="188">
                  <c:v>104.59588690895798</c:v>
                </c:pt>
                <c:pt idx="189">
                  <c:v>104.57585226363972</c:v>
                </c:pt>
                <c:pt idx="190">
                  <c:v>104.55582210947001</c:v>
                </c:pt>
                <c:pt idx="191">
                  <c:v>104.53579610414101</c:v>
                </c:pt>
                <c:pt idx="192">
                  <c:v>104.5157739307991</c:v>
                </c:pt>
                <c:pt idx="193">
                  <c:v>104.49575529621795</c:v>
                </c:pt>
                <c:pt idx="194">
                  <c:v>104.47573992909535</c:v>
                </c:pt>
                <c:pt idx="195">
                  <c:v>104.45572757846688</c:v>
                </c:pt>
                <c:pt idx="196">
                  <c:v>104.43571801222859</c:v>
                </c:pt>
                <c:pt idx="197">
                  <c:v>104.41571101576199</c:v>
                </c:pt>
                <c:pt idx="198">
                  <c:v>104.39570639065489</c:v>
                </c:pt>
                <c:pt idx="199">
                  <c:v>104.37570395351183</c:v>
                </c:pt>
                <c:pt idx="200">
                  <c:v>104.35570353484817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1960"/>
        <c:axId val="6012352"/>
      </c:scatterChart>
      <c:valAx>
        <c:axId val="60119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12352"/>
        <c:crosses val="autoZero"/>
        <c:crossBetween val="midCat"/>
      </c:valAx>
      <c:valAx>
        <c:axId val="6012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11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103.49299999999999</c:v>
                </c:pt>
                <c:pt idx="1">
                  <c:v>103.821</c:v>
                </c:pt>
                <c:pt idx="2">
                  <c:v>105.119</c:v>
                </c:pt>
                <c:pt idx="3">
                  <c:v>105.119</c:v>
                </c:pt>
                <c:pt idx="4">
                  <c:v>104.28400000000001</c:v>
                </c:pt>
                <c:pt idx="5">
                  <c:v>104.70099999999999</c:v>
                </c:pt>
                <c:pt idx="6">
                  <c:v>105.373</c:v>
                </c:pt>
                <c:pt idx="7">
                  <c:v>105.55200000000001</c:v>
                </c:pt>
                <c:pt idx="8">
                  <c:v>106.687</c:v>
                </c:pt>
                <c:pt idx="9">
                  <c:v>105.866</c:v>
                </c:pt>
                <c:pt idx="10">
                  <c:v>104.119</c:v>
                </c:pt>
                <c:pt idx="11">
                  <c:v>105.642</c:v>
                </c:pt>
                <c:pt idx="12">
                  <c:v>104.26900000000001</c:v>
                </c:pt>
                <c:pt idx="13">
                  <c:v>104.43300000000001</c:v>
                </c:pt>
                <c:pt idx="14">
                  <c:v>105.313</c:v>
                </c:pt>
                <c:pt idx="15">
                  <c:v>104.358</c:v>
                </c:pt>
                <c:pt idx="16">
                  <c:v>105.627</c:v>
                </c:pt>
                <c:pt idx="17">
                  <c:v>105.61199999999999</c:v>
                </c:pt>
                <c:pt idx="18">
                  <c:v>106.43300000000001</c:v>
                </c:pt>
                <c:pt idx="19">
                  <c:v>105.70099999999999</c:v>
                </c:pt>
                <c:pt idx="20">
                  <c:v>105.94</c:v>
                </c:pt>
                <c:pt idx="21">
                  <c:v>107.61199999999999</c:v>
                </c:pt>
                <c:pt idx="22">
                  <c:v>106.104</c:v>
                </c:pt>
                <c:pt idx="23">
                  <c:v>105.836</c:v>
                </c:pt>
                <c:pt idx="24">
                  <c:v>106.164</c:v>
                </c:pt>
                <c:pt idx="25">
                  <c:v>107.40300000000001</c:v>
                </c:pt>
                <c:pt idx="26">
                  <c:v>107.224</c:v>
                </c:pt>
                <c:pt idx="27">
                  <c:v>107.119</c:v>
                </c:pt>
                <c:pt idx="28">
                  <c:v>107.09</c:v>
                </c:pt>
                <c:pt idx="29">
                  <c:v>107.851</c:v>
                </c:pt>
                <c:pt idx="30">
                  <c:v>109.881</c:v>
                </c:pt>
                <c:pt idx="31">
                  <c:v>109.61199999999999</c:v>
                </c:pt>
                <c:pt idx="32">
                  <c:v>110.26900000000001</c:v>
                </c:pt>
                <c:pt idx="33">
                  <c:v>113.164</c:v>
                </c:pt>
                <c:pt idx="34">
                  <c:v>116.687</c:v>
                </c:pt>
                <c:pt idx="35">
                  <c:v>120.328</c:v>
                </c:pt>
                <c:pt idx="36">
                  <c:v>124.881</c:v>
                </c:pt>
                <c:pt idx="37">
                  <c:v>132.01499999999999</c:v>
                </c:pt>
                <c:pt idx="38">
                  <c:v>139.07499999999999</c:v>
                </c:pt>
                <c:pt idx="39">
                  <c:v>148.179</c:v>
                </c:pt>
                <c:pt idx="40">
                  <c:v>158.92500000000001</c:v>
                </c:pt>
                <c:pt idx="41">
                  <c:v>168.38800000000001</c:v>
                </c:pt>
                <c:pt idx="42">
                  <c:v>179.672</c:v>
                </c:pt>
                <c:pt idx="43">
                  <c:v>188.40299999999999</c:v>
                </c:pt>
                <c:pt idx="44">
                  <c:v>197.70099999999999</c:v>
                </c:pt>
                <c:pt idx="45">
                  <c:v>204.55199999999999</c:v>
                </c:pt>
                <c:pt idx="46">
                  <c:v>211.10400000000001</c:v>
                </c:pt>
                <c:pt idx="47">
                  <c:v>213.328</c:v>
                </c:pt>
                <c:pt idx="48">
                  <c:v>215.43299999999999</c:v>
                </c:pt>
                <c:pt idx="49">
                  <c:v>214.328</c:v>
                </c:pt>
                <c:pt idx="50">
                  <c:v>205.47800000000001</c:v>
                </c:pt>
                <c:pt idx="51">
                  <c:v>187.50700000000001</c:v>
                </c:pt>
                <c:pt idx="52">
                  <c:v>160.92500000000001</c:v>
                </c:pt>
                <c:pt idx="53">
                  <c:v>137.37299999999999</c:v>
                </c:pt>
                <c:pt idx="54">
                  <c:v>123.97</c:v>
                </c:pt>
                <c:pt idx="55">
                  <c:v>116</c:v>
                </c:pt>
                <c:pt idx="56">
                  <c:v>114.28400000000001</c:v>
                </c:pt>
                <c:pt idx="57">
                  <c:v>112.26900000000001</c:v>
                </c:pt>
                <c:pt idx="58">
                  <c:v>111.627</c:v>
                </c:pt>
                <c:pt idx="59">
                  <c:v>111.38800000000001</c:v>
                </c:pt>
                <c:pt idx="60">
                  <c:v>111.03</c:v>
                </c:pt>
                <c:pt idx="61">
                  <c:v>112.627</c:v>
                </c:pt>
                <c:pt idx="62">
                  <c:v>114.328</c:v>
                </c:pt>
                <c:pt idx="63">
                  <c:v>116.209</c:v>
                </c:pt>
                <c:pt idx="64">
                  <c:v>118.73099999999999</c:v>
                </c:pt>
                <c:pt idx="65">
                  <c:v>122.44799999999999</c:v>
                </c:pt>
                <c:pt idx="66">
                  <c:v>124.91</c:v>
                </c:pt>
                <c:pt idx="67">
                  <c:v>128.50700000000001</c:v>
                </c:pt>
                <c:pt idx="68">
                  <c:v>130.92500000000001</c:v>
                </c:pt>
                <c:pt idx="69">
                  <c:v>134.83600000000001</c:v>
                </c:pt>
                <c:pt idx="70">
                  <c:v>137.43299999999999</c:v>
                </c:pt>
                <c:pt idx="71">
                  <c:v>139.28399999999999</c:v>
                </c:pt>
                <c:pt idx="72">
                  <c:v>140.62700000000001</c:v>
                </c:pt>
                <c:pt idx="73">
                  <c:v>141.38800000000001</c:v>
                </c:pt>
                <c:pt idx="74">
                  <c:v>137.37299999999999</c:v>
                </c:pt>
                <c:pt idx="75">
                  <c:v>132.49299999999999</c:v>
                </c:pt>
                <c:pt idx="76">
                  <c:v>124.254</c:v>
                </c:pt>
                <c:pt idx="77">
                  <c:v>118.791</c:v>
                </c:pt>
                <c:pt idx="78">
                  <c:v>114.045</c:v>
                </c:pt>
                <c:pt idx="79">
                  <c:v>112.58199999999999</c:v>
                </c:pt>
                <c:pt idx="80">
                  <c:v>110.881</c:v>
                </c:pt>
                <c:pt idx="81">
                  <c:v>109.821</c:v>
                </c:pt>
                <c:pt idx="82">
                  <c:v>110</c:v>
                </c:pt>
                <c:pt idx="83">
                  <c:v>108.746</c:v>
                </c:pt>
                <c:pt idx="84">
                  <c:v>107.38800000000001</c:v>
                </c:pt>
                <c:pt idx="85">
                  <c:v>106.46299999999999</c:v>
                </c:pt>
                <c:pt idx="86">
                  <c:v>109.045</c:v>
                </c:pt>
                <c:pt idx="87">
                  <c:v>108.194</c:v>
                </c:pt>
                <c:pt idx="88">
                  <c:v>106.925</c:v>
                </c:pt>
                <c:pt idx="89">
                  <c:v>107.224</c:v>
                </c:pt>
                <c:pt idx="90">
                  <c:v>107.59699999999999</c:v>
                </c:pt>
                <c:pt idx="91">
                  <c:v>106.97</c:v>
                </c:pt>
                <c:pt idx="92">
                  <c:v>108.194</c:v>
                </c:pt>
                <c:pt idx="93">
                  <c:v>107.806</c:v>
                </c:pt>
                <c:pt idx="94">
                  <c:v>107.03</c:v>
                </c:pt>
                <c:pt idx="95">
                  <c:v>107.821</c:v>
                </c:pt>
                <c:pt idx="96">
                  <c:v>108.56699999999999</c:v>
                </c:pt>
                <c:pt idx="97">
                  <c:v>109.358</c:v>
                </c:pt>
                <c:pt idx="98">
                  <c:v>107.29900000000001</c:v>
                </c:pt>
                <c:pt idx="99">
                  <c:v>106.73099999999999</c:v>
                </c:pt>
                <c:pt idx="100">
                  <c:v>108.104</c:v>
                </c:pt>
                <c:pt idx="101">
                  <c:v>107.239</c:v>
                </c:pt>
                <c:pt idx="102">
                  <c:v>108.70099999999999</c:v>
                </c:pt>
                <c:pt idx="103">
                  <c:v>109.313</c:v>
                </c:pt>
                <c:pt idx="104">
                  <c:v>108.70099999999999</c:v>
                </c:pt>
                <c:pt idx="105">
                  <c:v>109.672</c:v>
                </c:pt>
                <c:pt idx="106">
                  <c:v>109.791</c:v>
                </c:pt>
                <c:pt idx="107">
                  <c:v>108.925</c:v>
                </c:pt>
                <c:pt idx="108">
                  <c:v>109.41800000000001</c:v>
                </c:pt>
                <c:pt idx="109">
                  <c:v>110.71599999999999</c:v>
                </c:pt>
                <c:pt idx="110">
                  <c:v>111.045</c:v>
                </c:pt>
                <c:pt idx="111">
                  <c:v>111.164</c:v>
                </c:pt>
                <c:pt idx="112">
                  <c:v>111.209</c:v>
                </c:pt>
                <c:pt idx="113">
                  <c:v>112.40300000000001</c:v>
                </c:pt>
                <c:pt idx="114">
                  <c:v>109.851</c:v>
                </c:pt>
                <c:pt idx="115">
                  <c:v>112.43300000000001</c:v>
                </c:pt>
                <c:pt idx="116">
                  <c:v>111.075</c:v>
                </c:pt>
                <c:pt idx="117">
                  <c:v>110.881</c:v>
                </c:pt>
                <c:pt idx="118">
                  <c:v>111.776</c:v>
                </c:pt>
                <c:pt idx="119">
                  <c:v>109.925</c:v>
                </c:pt>
                <c:pt idx="120">
                  <c:v>110.657</c:v>
                </c:pt>
                <c:pt idx="121">
                  <c:v>109.254</c:v>
                </c:pt>
                <c:pt idx="122">
                  <c:v>107.791</c:v>
                </c:pt>
                <c:pt idx="123">
                  <c:v>107.49299999999999</c:v>
                </c:pt>
                <c:pt idx="124">
                  <c:v>107.328</c:v>
                </c:pt>
                <c:pt idx="125">
                  <c:v>107.358</c:v>
                </c:pt>
                <c:pt idx="126">
                  <c:v>107.373</c:v>
                </c:pt>
                <c:pt idx="127">
                  <c:v>107.49299999999999</c:v>
                </c:pt>
                <c:pt idx="128">
                  <c:v>107.373</c:v>
                </c:pt>
                <c:pt idx="129">
                  <c:v>108.119</c:v>
                </c:pt>
                <c:pt idx="130">
                  <c:v>109.328</c:v>
                </c:pt>
                <c:pt idx="131">
                  <c:v>109.28400000000001</c:v>
                </c:pt>
                <c:pt idx="132">
                  <c:v>107.43300000000001</c:v>
                </c:pt>
                <c:pt idx="133">
                  <c:v>109.179</c:v>
                </c:pt>
                <c:pt idx="134">
                  <c:v>108.224</c:v>
                </c:pt>
                <c:pt idx="135">
                  <c:v>108.075</c:v>
                </c:pt>
                <c:pt idx="136">
                  <c:v>106.38800000000001</c:v>
                </c:pt>
                <c:pt idx="137">
                  <c:v>106.97</c:v>
                </c:pt>
                <c:pt idx="138">
                  <c:v>105.179</c:v>
                </c:pt>
                <c:pt idx="139">
                  <c:v>108.119</c:v>
                </c:pt>
                <c:pt idx="140">
                  <c:v>106.70099999999999</c:v>
                </c:pt>
                <c:pt idx="141">
                  <c:v>107.881</c:v>
                </c:pt>
                <c:pt idx="142">
                  <c:v>108.43300000000001</c:v>
                </c:pt>
                <c:pt idx="143">
                  <c:v>108.59699999999999</c:v>
                </c:pt>
                <c:pt idx="144">
                  <c:v>107.71599999999999</c:v>
                </c:pt>
                <c:pt idx="145">
                  <c:v>108.49299999999999</c:v>
                </c:pt>
                <c:pt idx="146">
                  <c:v>110.149</c:v>
                </c:pt>
                <c:pt idx="147">
                  <c:v>110.28400000000001</c:v>
                </c:pt>
                <c:pt idx="148">
                  <c:v>109.03</c:v>
                </c:pt>
                <c:pt idx="149">
                  <c:v>108.224</c:v>
                </c:pt>
                <c:pt idx="150">
                  <c:v>109.328</c:v>
                </c:pt>
                <c:pt idx="151">
                  <c:v>110.239</c:v>
                </c:pt>
                <c:pt idx="152">
                  <c:v>108.134</c:v>
                </c:pt>
                <c:pt idx="153">
                  <c:v>107.687</c:v>
                </c:pt>
                <c:pt idx="154">
                  <c:v>107.358</c:v>
                </c:pt>
                <c:pt idx="155">
                  <c:v>105.59699999999999</c:v>
                </c:pt>
                <c:pt idx="156">
                  <c:v>106.91</c:v>
                </c:pt>
                <c:pt idx="157">
                  <c:v>105.925</c:v>
                </c:pt>
                <c:pt idx="158">
                  <c:v>107.687</c:v>
                </c:pt>
                <c:pt idx="159">
                  <c:v>106.194</c:v>
                </c:pt>
                <c:pt idx="160">
                  <c:v>104.836</c:v>
                </c:pt>
                <c:pt idx="161">
                  <c:v>105.29900000000001</c:v>
                </c:pt>
                <c:pt idx="162">
                  <c:v>105.94</c:v>
                </c:pt>
                <c:pt idx="163">
                  <c:v>104.71599999999999</c:v>
                </c:pt>
                <c:pt idx="164">
                  <c:v>105.29900000000001</c:v>
                </c:pt>
                <c:pt idx="165">
                  <c:v>105.56699999999999</c:v>
                </c:pt>
                <c:pt idx="166">
                  <c:v>106.791</c:v>
                </c:pt>
                <c:pt idx="167">
                  <c:v>106.134</c:v>
                </c:pt>
                <c:pt idx="168">
                  <c:v>106.761</c:v>
                </c:pt>
                <c:pt idx="169">
                  <c:v>104.373</c:v>
                </c:pt>
                <c:pt idx="170">
                  <c:v>104.38800000000001</c:v>
                </c:pt>
                <c:pt idx="171">
                  <c:v>105.358</c:v>
                </c:pt>
                <c:pt idx="172">
                  <c:v>106.015</c:v>
                </c:pt>
                <c:pt idx="173">
                  <c:v>105.015</c:v>
                </c:pt>
                <c:pt idx="174">
                  <c:v>106.209</c:v>
                </c:pt>
                <c:pt idx="175">
                  <c:v>105.43300000000001</c:v>
                </c:pt>
                <c:pt idx="176">
                  <c:v>104.91</c:v>
                </c:pt>
                <c:pt idx="177">
                  <c:v>106.224</c:v>
                </c:pt>
                <c:pt idx="178">
                  <c:v>105.373</c:v>
                </c:pt>
                <c:pt idx="179">
                  <c:v>106.239</c:v>
                </c:pt>
                <c:pt idx="180">
                  <c:v>105.56699999999999</c:v>
                </c:pt>
                <c:pt idx="181">
                  <c:v>104.94</c:v>
                </c:pt>
                <c:pt idx="182">
                  <c:v>104.134</c:v>
                </c:pt>
                <c:pt idx="183">
                  <c:v>104.313</c:v>
                </c:pt>
                <c:pt idx="184">
                  <c:v>105.164</c:v>
                </c:pt>
                <c:pt idx="185">
                  <c:v>105.59699999999999</c:v>
                </c:pt>
                <c:pt idx="186">
                  <c:v>103.97</c:v>
                </c:pt>
                <c:pt idx="187">
                  <c:v>105.209</c:v>
                </c:pt>
                <c:pt idx="188">
                  <c:v>105.657</c:v>
                </c:pt>
                <c:pt idx="189">
                  <c:v>105.373</c:v>
                </c:pt>
                <c:pt idx="190">
                  <c:v>104.328</c:v>
                </c:pt>
                <c:pt idx="191">
                  <c:v>105.164</c:v>
                </c:pt>
                <c:pt idx="192">
                  <c:v>106.075</c:v>
                </c:pt>
                <c:pt idx="193">
                  <c:v>105.761</c:v>
                </c:pt>
                <c:pt idx="194">
                  <c:v>104.821</c:v>
                </c:pt>
                <c:pt idx="195">
                  <c:v>104.851</c:v>
                </c:pt>
                <c:pt idx="196">
                  <c:v>104.045</c:v>
                </c:pt>
                <c:pt idx="197">
                  <c:v>103.119</c:v>
                </c:pt>
                <c:pt idx="198">
                  <c:v>105.47799999999999</c:v>
                </c:pt>
                <c:pt idx="199">
                  <c:v>104.44799999999999</c:v>
                </c:pt>
                <c:pt idx="200">
                  <c:v>105.373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105.28476775758844</c:v>
                </c:pt>
                <c:pt idx="1">
                  <c:v>105.31286355492365</c:v>
                </c:pt>
                <c:pt idx="2">
                  <c:v>105.34096670377174</c:v>
                </c:pt>
                <c:pt idx="3">
                  <c:v>105.36907778870759</c:v>
                </c:pt>
                <c:pt idx="4">
                  <c:v>105.39719743861026</c:v>
                </c:pt>
                <c:pt idx="5">
                  <c:v>105.4253263297592</c:v>
                </c:pt>
                <c:pt idx="6">
                  <c:v>105.45346518911441</c:v>
                </c:pt>
                <c:pt idx="7">
                  <c:v>105.4816147977904</c:v>
                </c:pt>
                <c:pt idx="8">
                  <c:v>105.50977599474388</c:v>
                </c:pt>
                <c:pt idx="9">
                  <c:v>105.53794968073467</c:v>
                </c:pt>
                <c:pt idx="10">
                  <c:v>105.56613682276542</c:v>
                </c:pt>
                <c:pt idx="11">
                  <c:v>105.59433845970838</c:v>
                </c:pt>
                <c:pt idx="12">
                  <c:v>105.62255571149079</c:v>
                </c:pt>
                <c:pt idx="13">
                  <c:v>105.65078979944533</c:v>
                </c:pt>
                <c:pt idx="14">
                  <c:v>105.6790421011616</c:v>
                </c:pt>
                <c:pt idx="15">
                  <c:v>105.70731430821401</c:v>
                </c:pt>
                <c:pt idx="16">
                  <c:v>105.73560887793994</c:v>
                </c:pt>
                <c:pt idx="17">
                  <c:v>105.76393028879161</c:v>
                </c:pt>
                <c:pt idx="18">
                  <c:v>105.79228839221744</c:v>
                </c:pt>
                <c:pt idx="19">
                  <c:v>105.82070698037502</c:v>
                </c:pt>
                <c:pt idx="20">
                  <c:v>105.84924471142931</c:v>
                </c:pt>
                <c:pt idx="21">
                  <c:v>105.87804387513489</c:v>
                </c:pt>
                <c:pt idx="22">
                  <c:v>105.90743868844191</c:v>
                </c:pt>
                <c:pt idx="23">
                  <c:v>105.93818412235258</c:v>
                </c:pt>
                <c:pt idx="24">
                  <c:v>105.97191510381104</c:v>
                </c:pt>
                <c:pt idx="25">
                  <c:v>106.01201967246176</c:v>
                </c:pt>
                <c:pt idx="26">
                  <c:v>106.06520737631297</c:v>
                </c:pt>
                <c:pt idx="27">
                  <c:v>106.14415966992246</c:v>
                </c:pt>
                <c:pt idx="28">
                  <c:v>106.27171915929323</c:v>
                </c:pt>
                <c:pt idx="29">
                  <c:v>106.48702927597488</c:v>
                </c:pt>
                <c:pt idx="30">
                  <c:v>106.85376033963985</c:v>
                </c:pt>
                <c:pt idx="31">
                  <c:v>107.46992820641968</c:v>
                </c:pt>
                <c:pt idx="32">
                  <c:v>108.47775693740208</c:v>
                </c:pt>
                <c:pt idx="33">
                  <c:v>110.07063340067184</c:v>
                </c:pt>
                <c:pt idx="34">
                  <c:v>112.49277059316398</c:v>
                </c:pt>
                <c:pt idx="35">
                  <c:v>116.02634562293142</c:v>
                </c:pt>
                <c:pt idx="36">
                  <c:v>120.96141287961802</c:v>
                </c:pt>
                <c:pt idx="37">
                  <c:v>127.54654400786745</c:v>
                </c:pt>
                <c:pt idx="38">
                  <c:v>135.9231472100933</c:v>
                </c:pt>
                <c:pt idx="39">
                  <c:v>146.05307707205733</c:v>
                </c:pt>
                <c:pt idx="40">
                  <c:v>157.65566021396342</c:v>
                </c:pt>
                <c:pt idx="41">
                  <c:v>170.1740191205015</c:v>
                </c:pt>
                <c:pt idx="42">
                  <c:v>182.789016024234</c:v>
                </c:pt>
                <c:pt idx="43">
                  <c:v>194.49095694932876</c:v>
                </c:pt>
                <c:pt idx="44">
                  <c:v>204.2053806330315</c:v>
                </c:pt>
                <c:pt idx="45">
                  <c:v>210.95334500417692</c:v>
                </c:pt>
                <c:pt idx="46">
                  <c:v>214.01381404814359</c:v>
                </c:pt>
                <c:pt idx="47">
                  <c:v>213.05102736929541</c:v>
                </c:pt>
                <c:pt idx="48">
                  <c:v>208.17574788020377</c:v>
                </c:pt>
                <c:pt idx="49">
                  <c:v>199.92494474762714</c:v>
                </c:pt>
                <c:pt idx="50">
                  <c:v>189.16508404944437</c:v>
                </c:pt>
                <c:pt idx="51">
                  <c:v>176.94316175375886</c:v>
                </c:pt>
                <c:pt idx="52">
                  <c:v>164.32096663272145</c:v>
                </c:pt>
                <c:pt idx="53">
                  <c:v>152.22876608427501</c:v>
                </c:pt>
                <c:pt idx="54">
                  <c:v>141.36550563183778</c:v>
                </c:pt>
                <c:pt idx="55">
                  <c:v>132.15772819954589</c:v>
                </c:pt>
                <c:pt idx="56">
                  <c:v>124.7740616928585</c:v>
                </c:pt>
                <c:pt idx="57">
                  <c:v>119.18073496492025</c:v>
                </c:pt>
                <c:pt idx="58">
                  <c:v>115.21828449652773</c:v>
                </c:pt>
                <c:pt idx="59">
                  <c:v>112.67996401790045</c:v>
                </c:pt>
                <c:pt idx="60">
                  <c:v>111.37623586438568</c:v>
                </c:pt>
                <c:pt idx="61">
                  <c:v>111.17473052229649</c:v>
                </c:pt>
                <c:pt idx="62">
                  <c:v>112.00986144029078</c:v>
                </c:pt>
                <c:pt idx="63">
                  <c:v>113.86102689387745</c:v>
                </c:pt>
                <c:pt idx="64">
                  <c:v>116.70406839133912</c:v>
                </c:pt>
                <c:pt idx="65">
                  <c:v>120.44792101514163</c:v>
                </c:pt>
                <c:pt idx="66">
                  <c:v>124.87581336817718</c:v>
                </c:pt>
                <c:pt idx="67">
                  <c:v>129.6143974667348</c:v>
                </c:pt>
                <c:pt idx="68">
                  <c:v>134.15060867284296</c:v>
                </c:pt>
                <c:pt idx="69">
                  <c:v>137.90293324488442</c:v>
                </c:pt>
                <c:pt idx="70">
                  <c:v>140.33397357056401</c:v>
                </c:pt>
                <c:pt idx="71">
                  <c:v>141.07250753567234</c:v>
                </c:pt>
                <c:pt idx="72">
                  <c:v>140.00495255849907</c:v>
                </c:pt>
                <c:pt idx="73">
                  <c:v>137.30387424173711</c:v>
                </c:pt>
                <c:pt idx="74">
                  <c:v>133.38290643187452</c:v>
                </c:pt>
                <c:pt idx="75">
                  <c:v>128.79384839699517</c:v>
                </c:pt>
                <c:pt idx="76">
                  <c:v>124.10093077209528</c:v>
                </c:pt>
                <c:pt idx="77">
                  <c:v>119.77131785731447</c:v>
                </c:pt>
                <c:pt idx="78">
                  <c:v>116.1097028785338</c:v>
                </c:pt>
                <c:pt idx="79">
                  <c:v>113.24531745030762</c:v>
                </c:pt>
                <c:pt idx="80">
                  <c:v>111.16134672231415</c:v>
                </c:pt>
                <c:pt idx="81">
                  <c:v>109.74658170643092</c:v>
                </c:pt>
                <c:pt idx="82">
                  <c:v>108.8488361225087</c:v>
                </c:pt>
                <c:pt idx="83">
                  <c:v>108.31626469249645</c:v>
                </c:pt>
                <c:pt idx="84">
                  <c:v>108.02142995543333</c:v>
                </c:pt>
                <c:pt idx="85">
                  <c:v>107.86985916867933</c:v>
                </c:pt>
                <c:pt idx="86">
                  <c:v>107.79824460009957</c:v>
                </c:pt>
                <c:pt idx="87">
                  <c:v>107.76773732601472</c:v>
                </c:pt>
                <c:pt idx="88">
                  <c:v>107.75632785863672</c:v>
                </c:pt>
                <c:pt idx="89">
                  <c:v>107.75244130472231</c:v>
                </c:pt>
                <c:pt idx="90">
                  <c:v>107.75040841538075</c:v>
                </c:pt>
                <c:pt idx="91">
                  <c:v>107.74764635347408</c:v>
                </c:pt>
                <c:pt idx="92">
                  <c:v>107.74308429406952</c:v>
                </c:pt>
                <c:pt idx="93">
                  <c:v>107.73637836880511</c:v>
                </c:pt>
                <c:pt idx="94">
                  <c:v>107.72759152938546</c:v>
                </c:pt>
                <c:pt idx="95">
                  <c:v>107.71715914963096</c:v>
                </c:pt>
                <c:pt idx="96">
                  <c:v>107.70607745701503</c:v>
                </c:pt>
                <c:pt idx="97">
                  <c:v>107.69632743952299</c:v>
                </c:pt>
                <c:pt idx="98">
                  <c:v>107.69157351216573</c:v>
                </c:pt>
                <c:pt idx="99">
                  <c:v>107.69813575271529</c:v>
                </c:pt>
                <c:pt idx="100">
                  <c:v>107.72610326213542</c:v>
                </c:pt>
                <c:pt idx="101">
                  <c:v>107.79022899833771</c:v>
                </c:pt>
                <c:pt idx="102">
                  <c:v>107.90997396878724</c:v>
                </c:pt>
                <c:pt idx="103">
                  <c:v>108.10788689217726</c:v>
                </c:pt>
                <c:pt idx="104">
                  <c:v>108.4056204888368</c:v>
                </c:pt>
                <c:pt idx="105">
                  <c:v>108.81748273251344</c:v>
                </c:pt>
                <c:pt idx="106">
                  <c:v>109.34250871823478</c:v>
                </c:pt>
                <c:pt idx="107">
                  <c:v>109.95730634161873</c:v>
                </c:pt>
                <c:pt idx="108">
                  <c:v>110.61275488619397</c:v>
                </c:pt>
                <c:pt idx="109">
                  <c:v>111.23733147569506</c:v>
                </c:pt>
                <c:pt idx="110">
                  <c:v>111.74807898796027</c:v>
                </c:pt>
                <c:pt idx="111">
                  <c:v>112.06741361647695</c:v>
                </c:pt>
                <c:pt idx="112">
                  <c:v>112.14124058834453</c:v>
                </c:pt>
                <c:pt idx="113">
                  <c:v>111.95258893551652</c:v>
                </c:pt>
                <c:pt idx="114">
                  <c:v>111.52604578898162</c:v>
                </c:pt>
                <c:pt idx="115">
                  <c:v>110.92140442189441</c:v>
                </c:pt>
                <c:pt idx="116">
                  <c:v>110.2187905644852</c:v>
                </c:pt>
                <c:pt idx="117">
                  <c:v>109.50036174767688</c:v>
                </c:pt>
                <c:pt idx="118">
                  <c:v>108.83430003886508</c:v>
                </c:pt>
                <c:pt idx="119">
                  <c:v>108.26520088050016</c:v>
                </c:pt>
                <c:pt idx="120">
                  <c:v>107.81210913163473</c:v>
                </c:pt>
                <c:pt idx="121">
                  <c:v>107.47276427619094</c:v>
                </c:pt>
                <c:pt idx="122">
                  <c:v>107.23111760260636</c:v>
                </c:pt>
                <c:pt idx="123">
                  <c:v>107.06512977035172</c:v>
                </c:pt>
                <c:pt idx="124">
                  <c:v>106.95282072213726</c:v>
                </c:pt>
                <c:pt idx="125">
                  <c:v>106.87582042208038</c:v>
                </c:pt>
                <c:pt idx="126">
                  <c:v>106.82068265000967</c:v>
                </c:pt>
                <c:pt idx="127">
                  <c:v>106.77872824216487</c:v>
                </c:pt>
                <c:pt idx="128">
                  <c:v>106.74522983584723</c:v>
                </c:pt>
                <c:pt idx="129">
                  <c:v>106.71853328116441</c:v>
                </c:pt>
                <c:pt idx="130">
                  <c:v>106.6994240193121</c:v>
                </c:pt>
                <c:pt idx="131">
                  <c:v>106.69080411859602</c:v>
                </c:pt>
                <c:pt idx="132">
                  <c:v>106.69758137550664</c:v>
                </c:pt>
                <c:pt idx="133">
                  <c:v>106.72657590647702</c:v>
                </c:pt>
                <c:pt idx="134">
                  <c:v>106.78620607840332</c:v>
                </c:pt>
                <c:pt idx="135">
                  <c:v>106.8857236171433</c:v>
                </c:pt>
                <c:pt idx="136">
                  <c:v>107.03384149868596</c:v>
                </c:pt>
                <c:pt idx="137">
                  <c:v>107.23675140370496</c:v>
                </c:pt>
                <c:pt idx="138">
                  <c:v>107.49575148780389</c:v>
                </c:pt>
                <c:pt idx="139">
                  <c:v>107.80495291158421</c:v>
                </c:pt>
                <c:pt idx="140">
                  <c:v>108.14972000612184</c:v>
                </c:pt>
                <c:pt idx="141">
                  <c:v>108.50652498249354</c:v>
                </c:pt>
                <c:pt idx="142">
                  <c:v>108.84469332943249</c:v>
                </c:pt>
                <c:pt idx="143">
                  <c:v>109.13008406176186</c:v>
                </c:pt>
                <c:pt idx="144">
                  <c:v>109.33019045312459</c:v>
                </c:pt>
                <c:pt idx="145">
                  <c:v>109.41964072976526</c:v>
                </c:pt>
                <c:pt idx="146">
                  <c:v>109.3848193201641</c:v>
                </c:pt>
                <c:pt idx="147">
                  <c:v>109.22644557265809</c:v>
                </c:pt>
                <c:pt idx="148">
                  <c:v>108.95943456443892</c:v>
                </c:pt>
                <c:pt idx="149">
                  <c:v>108.61007688279287</c:v>
                </c:pt>
                <c:pt idx="150">
                  <c:v>108.21127411391512</c:v>
                </c:pt>
                <c:pt idx="151">
                  <c:v>107.79702231034666</c:v>
                </c:pt>
                <c:pt idx="152">
                  <c:v>107.39741279360936</c:v>
                </c:pt>
                <c:pt idx="153">
                  <c:v>107.03512901114766</c:v>
                </c:pt>
                <c:pt idx="154">
                  <c:v>106.72389781197303</c:v>
                </c:pt>
                <c:pt idx="155">
                  <c:v>106.46880035862615</c:v>
                </c:pt>
                <c:pt idx="156">
                  <c:v>106.26793525980509</c:v>
                </c:pt>
                <c:pt idx="157">
                  <c:v>106.11474539954078</c:v>
                </c:pt>
                <c:pt idx="158">
                  <c:v>106.00036471196188</c:v>
                </c:pt>
                <c:pt idx="159">
                  <c:v>105.9155357116983</c:v>
                </c:pt>
                <c:pt idx="160">
                  <c:v>105.8518922957213</c:v>
                </c:pt>
                <c:pt idx="161">
                  <c:v>105.80261161924636</c:v>
                </c:pt>
                <c:pt idx="162">
                  <c:v>105.76256939674673</c:v>
                </c:pt>
                <c:pt idx="163">
                  <c:v>105.72818021188048</c:v>
                </c:pt>
                <c:pt idx="164">
                  <c:v>105.69708983413219</c:v>
                </c:pt>
                <c:pt idx="165">
                  <c:v>105.66784037686347</c:v>
                </c:pt>
                <c:pt idx="166">
                  <c:v>105.63957725853446</c:v>
                </c:pt>
                <c:pt idx="167">
                  <c:v>105.61182490485115</c:v>
                </c:pt>
                <c:pt idx="168">
                  <c:v>105.58433136914037</c:v>
                </c:pt>
                <c:pt idx="169">
                  <c:v>105.55696918192201</c:v>
                </c:pt>
                <c:pt idx="170">
                  <c:v>105.52967645732913</c:v>
                </c:pt>
                <c:pt idx="171">
                  <c:v>105.5024241086447</c:v>
                </c:pt>
                <c:pt idx="172">
                  <c:v>105.47519866308905</c:v>
                </c:pt>
                <c:pt idx="173">
                  <c:v>105.44799374933072</c:v>
                </c:pt>
                <c:pt idx="174">
                  <c:v>105.42080610175678</c:v>
                </c:pt>
                <c:pt idx="175">
                  <c:v>105.39363377854291</c:v>
                </c:pt>
                <c:pt idx="176">
                  <c:v>105.3664754043993</c:v>
                </c:pt>
                <c:pt idx="177">
                  <c:v>105.3393298624211</c:v>
                </c:pt>
                <c:pt idx="178">
                  <c:v>105.31219617276734</c:v>
                </c:pt>
                <c:pt idx="179">
                  <c:v>105.28507344529288</c:v>
                </c:pt>
                <c:pt idx="180">
                  <c:v>105.25796086013935</c:v>
                </c:pt>
                <c:pt idx="181">
                  <c:v>105.23085765850234</c:v>
                </c:pt>
                <c:pt idx="182">
                  <c:v>105.20376313703829</c:v>
                </c:pt>
                <c:pt idx="183">
                  <c:v>105.17667664361936</c:v>
                </c:pt>
                <c:pt idx="184">
                  <c:v>105.14959757366648</c:v>
                </c:pt>
                <c:pt idx="185">
                  <c:v>105.12252536680805</c:v>
                </c:pt>
                <c:pt idx="186">
                  <c:v>105.09545950377941</c:v>
                </c:pt>
                <c:pt idx="187">
                  <c:v>105.06839950353078</c:v>
                </c:pt>
                <c:pt idx="188">
                  <c:v>105.04134492052685</c:v>
                </c:pt>
                <c:pt idx="189">
                  <c:v>105.01429534222498</c:v>
                </c:pt>
                <c:pt idx="190">
                  <c:v>104.98725038672202</c:v>
                </c:pt>
                <c:pt idx="191">
                  <c:v>104.96020970055923</c:v>
                </c:pt>
                <c:pt idx="192">
                  <c:v>104.93317295667578</c:v>
                </c:pt>
                <c:pt idx="193">
                  <c:v>104.90613985250182</c:v>
                </c:pt>
                <c:pt idx="194">
                  <c:v>104.8791101081825</c:v>
                </c:pt>
                <c:pt idx="195">
                  <c:v>104.85208346492456</c:v>
                </c:pt>
                <c:pt idx="196">
                  <c:v>104.82505968345782</c:v>
                </c:pt>
                <c:pt idx="197">
                  <c:v>104.79803854260425</c:v>
                </c:pt>
                <c:pt idx="198">
                  <c:v>104.77101983794736</c:v>
                </c:pt>
                <c:pt idx="199">
                  <c:v>104.74400338059577</c:v>
                </c:pt>
                <c:pt idx="200">
                  <c:v>104.71698899603427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105.28476775758844</c:v>
                </c:pt>
                <c:pt idx="1">
                  <c:v>105.31286355492365</c:v>
                </c:pt>
                <c:pt idx="2">
                  <c:v>105.34096670377173</c:v>
                </c:pt>
                <c:pt idx="3">
                  <c:v>105.36907778870754</c:v>
                </c:pt>
                <c:pt idx="4">
                  <c:v>105.39719743861005</c:v>
                </c:pt>
                <c:pt idx="5">
                  <c:v>105.42532632975815</c:v>
                </c:pt>
                <c:pt idx="6">
                  <c:v>105.45346518910948</c:v>
                </c:pt>
                <c:pt idx="7">
                  <c:v>105.48161479776816</c:v>
                </c:pt>
                <c:pt idx="8">
                  <c:v>105.50977599464724</c:v>
                </c:pt>
                <c:pt idx="9">
                  <c:v>105.53794968033037</c:v>
                </c:pt>
                <c:pt idx="10">
                  <c:v>105.56613682113685</c:v>
                </c:pt>
                <c:pt idx="11">
                  <c:v>105.59433845339234</c:v>
                </c:pt>
                <c:pt idx="12">
                  <c:v>105.62255568790657</c:v>
                </c:pt>
                <c:pt idx="13">
                  <c:v>105.65078971465725</c:v>
                </c:pt>
                <c:pt idx="14">
                  <c:v>105.67904180767729</c:v>
                </c:pt>
                <c:pt idx="15">
                  <c:v>105.70731333013985</c:v>
                </c:pt>
                <c:pt idx="16">
                  <c:v>105.73560573963236</c:v>
                </c:pt>
                <c:pt idx="17">
                  <c:v>105.76392059360749</c:v>
                </c:pt>
                <c:pt idx="18">
                  <c:v>105.79225955499372</c:v>
                </c:pt>
                <c:pt idx="19">
                  <c:v>105.82062439794407</c:v>
                </c:pt>
                <c:pt idx="20">
                  <c:v>105.84901701369486</c:v>
                </c:pt>
                <c:pt idx="21">
                  <c:v>105.87743941649934</c:v>
                </c:pt>
                <c:pt idx="22">
                  <c:v>105.90589374959359</c:v>
                </c:pt>
                <c:pt idx="23">
                  <c:v>105.93438229114152</c:v>
                </c:pt>
                <c:pt idx="24">
                  <c:v>105.96290746009618</c:v>
                </c:pt>
                <c:pt idx="25">
                  <c:v>105.99147182190116</c:v>
                </c:pt>
                <c:pt idx="26">
                  <c:v>106.02007809394193</c:v>
                </c:pt>
                <c:pt idx="27">
                  <c:v>106.04872915064024</c:v>
                </c:pt>
                <c:pt idx="28">
                  <c:v>106.07742802806632</c:v>
                </c:pt>
                <c:pt idx="29">
                  <c:v>106.10617792792156</c:v>
                </c:pt>
                <c:pt idx="30">
                  <c:v>106.1349822207206</c:v>
                </c:pt>
                <c:pt idx="31">
                  <c:v>106.16384444797367</c:v>
                </c:pt>
                <c:pt idx="32">
                  <c:v>106.19276832313884</c:v>
                </c:pt>
                <c:pt idx="33">
                  <c:v>106.22175773107861</c:v>
                </c:pt>
                <c:pt idx="34">
                  <c:v>106.25081672571555</c:v>
                </c:pt>
                <c:pt idx="35">
                  <c:v>106.27994952553719</c:v>
                </c:pt>
                <c:pt idx="36">
                  <c:v>106.30916050655019</c:v>
                </c:pt>
                <c:pt idx="37">
                  <c:v>106.33845419222921</c:v>
                </c:pt>
                <c:pt idx="38">
                  <c:v>106.36783523994373</c:v>
                </c:pt>
                <c:pt idx="39">
                  <c:v>106.3973084232781</c:v>
                </c:pt>
                <c:pt idx="40">
                  <c:v>106.42687860958674</c:v>
                </c:pt>
                <c:pt idx="41">
                  <c:v>106.45655073204318</c:v>
                </c:pt>
                <c:pt idx="42">
                  <c:v>106.48632975535574</c:v>
                </c:pt>
                <c:pt idx="43">
                  <c:v>106.51622063422532</c:v>
                </c:pt>
                <c:pt idx="44">
                  <c:v>106.54622826352198</c:v>
                </c:pt>
                <c:pt idx="45">
                  <c:v>106.57635741904913</c:v>
                </c:pt>
                <c:pt idx="46">
                  <c:v>106.60661268765409</c:v>
                </c:pt>
                <c:pt idx="47">
                  <c:v>106.63699838533168</c:v>
                </c:pt>
                <c:pt idx="48">
                  <c:v>106.66751846185434</c:v>
                </c:pt>
                <c:pt idx="49">
                  <c:v>106.6981763903554</c:v>
                </c:pt>
                <c:pt idx="50">
                  <c:v>106.72897504019166</c:v>
                </c:pt>
                <c:pt idx="51">
                  <c:v>106.75991653132752</c:v>
                </c:pt>
                <c:pt idx="52">
                  <c:v>106.7910020684207</c:v>
                </c:pt>
                <c:pt idx="53">
                  <c:v>106.8222317527583</c:v>
                </c:pt>
                <c:pt idx="54">
                  <c:v>106.8536043702065</c:v>
                </c:pt>
                <c:pt idx="55">
                  <c:v>106.88511715340579</c:v>
                </c:pt>
                <c:pt idx="56">
                  <c:v>106.91676551658945</c:v>
                </c:pt>
                <c:pt idx="57">
                  <c:v>106.94854276163908</c:v>
                </c:pt>
                <c:pt idx="58">
                  <c:v>106.98043975434439</c:v>
                </c:pt>
                <c:pt idx="59">
                  <c:v>107.01244457032585</c:v>
                </c:pt>
                <c:pt idx="60">
                  <c:v>107.04454211073698</c:v>
                </c:pt>
                <c:pt idx="61">
                  <c:v>107.07671368871561</c:v>
                </c:pt>
                <c:pt idx="62">
                  <c:v>107.10893658862737</c:v>
                </c:pt>
                <c:pt idx="63">
                  <c:v>107.1411836014673</c:v>
                </c:pt>
                <c:pt idx="64">
                  <c:v>107.17342254137721</c:v>
                </c:pt>
                <c:pt idx="65">
                  <c:v>107.20561575011311</c:v>
                </c:pt>
                <c:pt idx="66">
                  <c:v>107.2377195984584</c:v>
                </c:pt>
                <c:pt idx="67">
                  <c:v>107.26968399601063</c:v>
                </c:pt>
                <c:pt idx="68">
                  <c:v>107.30145192343505</c:v>
                </c:pt>
                <c:pt idx="69">
                  <c:v>107.33295900410651</c:v>
                </c:pt>
                <c:pt idx="70">
                  <c:v>107.36413313495207</c:v>
                </c:pt>
                <c:pt idx="71">
                  <c:v>107.39489419911257</c:v>
                </c:pt>
                <c:pt idx="72">
                  <c:v>107.42515388557295</c:v>
                </c:pt>
                <c:pt idx="73">
                  <c:v>107.45481564292899</c:v>
                </c:pt>
                <c:pt idx="74">
                  <c:v>107.48377479568487</c:v>
                </c:pt>
                <c:pt idx="75">
                  <c:v>107.51191885159406</c:v>
                </c:pt>
                <c:pt idx="76">
                  <c:v>107.5391280272371</c:v>
                </c:pt>
                <c:pt idx="77">
                  <c:v>107.56527601595458</c:v>
                </c:pt>
                <c:pt idx="78">
                  <c:v>107.59023101714286</c:v>
                </c:pt>
                <c:pt idx="79">
                  <c:v>107.61385703859065</c:v>
                </c:pt>
                <c:pt idx="80">
                  <c:v>107.63601547392884</c:v>
                </c:pt>
                <c:pt idx="81">
                  <c:v>107.65656694551541</c:v>
                </c:pt>
                <c:pt idx="82">
                  <c:v>107.67537338953304</c:v>
                </c:pt>
                <c:pt idx="83">
                  <c:v>107.6923003453352</c:v>
                </c:pt>
                <c:pt idx="84">
                  <c:v>107.70721939598627</c:v>
                </c:pt>
                <c:pt idx="85">
                  <c:v>107.72001069256012</c:v>
                </c:pt>
                <c:pt idx="86">
                  <c:v>107.73056548230242</c:v>
                </c:pt>
                <c:pt idx="87">
                  <c:v>107.73878855147584</c:v>
                </c:pt>
                <c:pt idx="88">
                  <c:v>107.74460048875983</c:v>
                </c:pt>
                <c:pt idx="89">
                  <c:v>107.74793967540027</c:v>
                </c:pt>
                <c:pt idx="90">
                  <c:v>107.7487639144484</c:v>
                </c:pt>
                <c:pt idx="91">
                  <c:v>107.74705162346393</c:v>
                </c:pt>
                <c:pt idx="92">
                  <c:v>107.74280253249461</c:v>
                </c:pt>
                <c:pt idx="93">
                  <c:v>107.736037850955</c:v>
                </c:pt>
                <c:pt idx="94">
                  <c:v>107.72679989171385</c:v>
                </c:pt>
                <c:pt idx="95">
                  <c:v>107.71515116643948</c:v>
                </c:pt>
                <c:pt idx="96">
                  <c:v>107.70117299110156</c:v>
                </c:pt>
                <c:pt idx="97">
                  <c:v>107.68496366261969</c:v>
                </c:pt>
                <c:pt idx="98">
                  <c:v>107.66663628541249</c:v>
                </c:pt>
                <c:pt idx="99">
                  <c:v>107.6463163389102</c:v>
                </c:pt>
                <c:pt idx="100">
                  <c:v>107.62413908337078</c:v>
                </c:pt>
                <c:pt idx="101">
                  <c:v>107.60024690157896</c:v>
                </c:pt>
                <c:pt idx="102">
                  <c:v>107.57478666871827</c:v>
                </c:pt>
                <c:pt idx="103">
                  <c:v>107.54790723282355</c:v>
                </c:pt>
                <c:pt idx="104">
                  <c:v>107.51975707493904</c:v>
                </c:pt>
                <c:pt idx="105">
                  <c:v>107.49048220275333</c:v>
                </c:pt>
                <c:pt idx="106">
                  <c:v>107.46022431534226</c:v>
                </c:pt>
                <c:pt idx="107">
                  <c:v>107.42911926088169</c:v>
                </c:pt>
                <c:pt idx="108">
                  <c:v>107.39729579471599</c:v>
                </c:pt>
                <c:pt idx="109">
                  <c:v>107.36487463265223</c:v>
                </c:pt>
                <c:pt idx="110">
                  <c:v>107.33196778418274</c:v>
                </c:pt>
                <c:pt idx="111">
                  <c:v>107.29867814267314</c:v>
                </c:pt>
                <c:pt idx="112">
                  <c:v>107.26509930432805</c:v>
                </c:pt>
                <c:pt idx="113">
                  <c:v>107.23131558475579</c:v>
                </c:pt>
                <c:pt idx="114">
                  <c:v>107.19740220088764</c:v>
                </c:pt>
                <c:pt idx="115">
                  <c:v>107.16342558650361</c:v>
                </c:pt>
                <c:pt idx="116">
                  <c:v>107.12944381130853</c:v>
                </c:pt>
                <c:pt idx="117">
                  <c:v>107.09550707602851</c:v>
                </c:pt>
                <c:pt idx="118">
                  <c:v>107.06165825904988</c:v>
                </c:pt>
                <c:pt idx="119">
                  <c:v>107.02793349343176</c:v>
                </c:pt>
                <c:pt idx="120">
                  <c:v>106.99436275647734</c:v>
                </c:pt>
                <c:pt idx="121">
                  <c:v>106.96097045728996</c:v>
                </c:pt>
                <c:pt idx="122">
                  <c:v>106.92777601075733</c:v>
                </c:pt>
                <c:pt idx="123">
                  <c:v>106.89479438912755</c:v>
                </c:pt>
                <c:pt idx="124">
                  <c:v>106.86203664473048</c:v>
                </c:pt>
                <c:pt idx="125">
                  <c:v>106.82951039944381</c:v>
                </c:pt>
                <c:pt idx="126">
                  <c:v>106.79722029821423</c:v>
                </c:pt>
                <c:pt idx="127">
                  <c:v>106.76516842534114</c:v>
                </c:pt>
                <c:pt idx="128">
                  <c:v>106.73335468334176</c:v>
                </c:pt>
                <c:pt idx="129">
                  <c:v>106.70177713507603</c:v>
                </c:pt>
                <c:pt idx="130">
                  <c:v>106.67043231045288</c:v>
                </c:pt>
                <c:pt idx="131">
                  <c:v>106.63931547949723</c:v>
                </c:pt>
                <c:pt idx="132">
                  <c:v>106.60842089386513</c:v>
                </c:pt>
                <c:pt idx="133">
                  <c:v>106.57774199907809</c:v>
                </c:pt>
                <c:pt idx="134">
                  <c:v>106.54727161983422</c:v>
                </c:pt>
                <c:pt idx="135">
                  <c:v>106.51700212076548</c:v>
                </c:pt>
                <c:pt idx="136">
                  <c:v>106.48692554496333</c:v>
                </c:pt>
                <c:pt idx="137">
                  <c:v>106.45703373250892</c:v>
                </c:pt>
                <c:pt idx="138">
                  <c:v>106.42731842112759</c:v>
                </c:pt>
                <c:pt idx="139">
                  <c:v>106.39777133095257</c:v>
                </c:pt>
                <c:pt idx="140">
                  <c:v>106.36838423523771</c:v>
                </c:pt>
                <c:pt idx="141">
                  <c:v>106.33914901871049</c:v>
                </c:pt>
                <c:pt idx="142">
                  <c:v>106.31005772510581</c:v>
                </c:pt>
                <c:pt idx="143">
                  <c:v>106.28110259527709</c:v>
                </c:pt>
                <c:pt idx="144">
                  <c:v>106.25227609714113</c:v>
                </c:pt>
                <c:pt idx="145">
                  <c:v>106.22357094858216</c:v>
                </c:pt>
                <c:pt idx="146">
                  <c:v>106.19498013431762</c:v>
                </c:pt>
                <c:pt idx="147">
                  <c:v>106.16649691761479</c:v>
                </c:pt>
                <c:pt idx="148">
                  <c:v>106.13811484764409</c:v>
                </c:pt>
                <c:pt idx="149">
                  <c:v>106.10982776315936</c:v>
                </c:pt>
                <c:pt idx="150">
                  <c:v>106.08162979311055</c:v>
                </c:pt>
                <c:pt idx="151">
                  <c:v>106.05351535471715</c:v>
                </c:pt>
                <c:pt idx="152">
                  <c:v>106.0254791494615</c:v>
                </c:pt>
                <c:pt idx="153">
                  <c:v>105.99751615739979</c:v>
                </c:pt>
                <c:pt idx="154">
                  <c:v>105.96962163013393</c:v>
                </c:pt>
                <c:pt idx="155">
                  <c:v>105.9417910827393</c:v>
                </c:pt>
                <c:pt idx="156">
                  <c:v>105.91402028490039</c:v>
                </c:pt>
                <c:pt idx="157">
                  <c:v>105.88630525146918</c:v>
                </c:pt>
                <c:pt idx="158">
                  <c:v>105.85864223262818</c:v>
                </c:pt>
                <c:pt idx="159">
                  <c:v>105.83102770381151</c:v>
                </c:pt>
                <c:pt idx="160">
                  <c:v>105.80345835551185</c:v>
                </c:pt>
                <c:pt idx="161">
                  <c:v>105.77593108308005</c:v>
                </c:pt>
                <c:pt idx="162">
                  <c:v>105.74844297660512</c:v>
                </c:pt>
                <c:pt idx="163">
                  <c:v>105.72099131094572</c:v>
                </c:pt>
                <c:pt idx="164">
                  <c:v>105.69357353597098</c:v>
                </c:pt>
                <c:pt idx="165">
                  <c:v>105.66618726705565</c:v>
                </c:pt>
                <c:pt idx="166">
                  <c:v>105.63883027586516</c:v>
                </c:pt>
                <c:pt idx="167">
                  <c:v>105.611500481457</c:v>
                </c:pt>
                <c:pt idx="168">
                  <c:v>105.584195941717</c:v>
                </c:pt>
                <c:pt idx="169">
                  <c:v>105.55691484514406</c:v>
                </c:pt>
                <c:pt idx="170">
                  <c:v>105.52965550299027</c:v>
                </c:pt>
                <c:pt idx="171">
                  <c:v>105.50241634176</c:v>
                </c:pt>
                <c:pt idx="172">
                  <c:v>105.47519589606733</c:v>
                </c:pt>
                <c:pt idx="173">
                  <c:v>105.44799280184846</c:v>
                </c:pt>
                <c:pt idx="174">
                  <c:v>105.42080578992352</c:v>
                </c:pt>
                <c:pt idx="175">
                  <c:v>105.39363367989984</c:v>
                </c:pt>
                <c:pt idx="176">
                  <c:v>105.36647537440743</c:v>
                </c:pt>
                <c:pt idx="177">
                  <c:v>105.33932985365647</c:v>
                </c:pt>
                <c:pt idx="178">
                  <c:v>105.31219617030553</c:v>
                </c:pt>
                <c:pt idx="179">
                  <c:v>105.28507344462827</c:v>
                </c:pt>
                <c:pt idx="180">
                  <c:v>105.25796085996689</c:v>
                </c:pt>
                <c:pt idx="181">
                  <c:v>105.23085765845933</c:v>
                </c:pt>
                <c:pt idx="182">
                  <c:v>105.20376313702798</c:v>
                </c:pt>
                <c:pt idx="183">
                  <c:v>105.17667664361699</c:v>
                </c:pt>
                <c:pt idx="184">
                  <c:v>105.14959757366596</c:v>
                </c:pt>
                <c:pt idx="185">
                  <c:v>105.12252536680793</c:v>
                </c:pt>
                <c:pt idx="186">
                  <c:v>105.09545950377938</c:v>
                </c:pt>
                <c:pt idx="187">
                  <c:v>105.06839950353078</c:v>
                </c:pt>
                <c:pt idx="188">
                  <c:v>105.04134492052685</c:v>
                </c:pt>
                <c:pt idx="189">
                  <c:v>105.01429534222498</c:v>
                </c:pt>
                <c:pt idx="190">
                  <c:v>104.98725038672202</c:v>
                </c:pt>
                <c:pt idx="191">
                  <c:v>104.96020970055923</c:v>
                </c:pt>
                <c:pt idx="192">
                  <c:v>104.93317295667578</c:v>
                </c:pt>
                <c:pt idx="193">
                  <c:v>104.90613985250182</c:v>
                </c:pt>
                <c:pt idx="194">
                  <c:v>104.8791101081825</c:v>
                </c:pt>
                <c:pt idx="195">
                  <c:v>104.85208346492456</c:v>
                </c:pt>
                <c:pt idx="196">
                  <c:v>104.82505968345782</c:v>
                </c:pt>
                <c:pt idx="197">
                  <c:v>104.79803854260425</c:v>
                </c:pt>
                <c:pt idx="198">
                  <c:v>104.77101983794736</c:v>
                </c:pt>
                <c:pt idx="199">
                  <c:v>104.74400338059577</c:v>
                </c:pt>
                <c:pt idx="200">
                  <c:v>104.71698899603427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3136"/>
        <c:axId val="313712216"/>
      </c:scatterChart>
      <c:valAx>
        <c:axId val="60131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13712216"/>
        <c:crosses val="autoZero"/>
        <c:crossBetween val="midCat"/>
      </c:valAx>
      <c:valAx>
        <c:axId val="313712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13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102.254</c:v>
                </c:pt>
                <c:pt idx="1">
                  <c:v>102.28400000000001</c:v>
                </c:pt>
                <c:pt idx="2">
                  <c:v>103.239</c:v>
                </c:pt>
                <c:pt idx="3">
                  <c:v>103.791</c:v>
                </c:pt>
                <c:pt idx="4">
                  <c:v>104.49299999999999</c:v>
                </c:pt>
                <c:pt idx="5">
                  <c:v>104.38800000000001</c:v>
                </c:pt>
                <c:pt idx="6">
                  <c:v>105.26900000000001</c:v>
                </c:pt>
                <c:pt idx="7">
                  <c:v>105.03</c:v>
                </c:pt>
                <c:pt idx="8">
                  <c:v>104</c:v>
                </c:pt>
                <c:pt idx="9">
                  <c:v>103.71599999999999</c:v>
                </c:pt>
                <c:pt idx="10">
                  <c:v>104.179</c:v>
                </c:pt>
                <c:pt idx="11">
                  <c:v>105.29900000000001</c:v>
                </c:pt>
                <c:pt idx="12">
                  <c:v>104.149</c:v>
                </c:pt>
                <c:pt idx="13">
                  <c:v>103.657</c:v>
                </c:pt>
                <c:pt idx="14">
                  <c:v>104.045</c:v>
                </c:pt>
                <c:pt idx="15">
                  <c:v>102.881</c:v>
                </c:pt>
                <c:pt idx="16">
                  <c:v>104.254</c:v>
                </c:pt>
                <c:pt idx="17">
                  <c:v>103.015</c:v>
                </c:pt>
                <c:pt idx="18">
                  <c:v>103.925</c:v>
                </c:pt>
                <c:pt idx="19">
                  <c:v>103.55200000000001</c:v>
                </c:pt>
                <c:pt idx="20">
                  <c:v>104.627</c:v>
                </c:pt>
                <c:pt idx="21">
                  <c:v>104.313</c:v>
                </c:pt>
                <c:pt idx="22">
                  <c:v>104.44799999999999</c:v>
                </c:pt>
                <c:pt idx="23">
                  <c:v>103.881</c:v>
                </c:pt>
                <c:pt idx="24">
                  <c:v>104.209</c:v>
                </c:pt>
                <c:pt idx="25">
                  <c:v>105.687</c:v>
                </c:pt>
                <c:pt idx="26">
                  <c:v>104.896</c:v>
                </c:pt>
                <c:pt idx="27">
                  <c:v>105.806</c:v>
                </c:pt>
                <c:pt idx="28">
                  <c:v>105.194</c:v>
                </c:pt>
                <c:pt idx="29">
                  <c:v>106.56699999999999</c:v>
                </c:pt>
                <c:pt idx="30">
                  <c:v>106.881</c:v>
                </c:pt>
                <c:pt idx="31">
                  <c:v>107.52200000000001</c:v>
                </c:pt>
                <c:pt idx="32">
                  <c:v>109.343</c:v>
                </c:pt>
                <c:pt idx="33">
                  <c:v>111.43300000000001</c:v>
                </c:pt>
                <c:pt idx="34">
                  <c:v>117.194</c:v>
                </c:pt>
                <c:pt idx="35">
                  <c:v>121.925</c:v>
                </c:pt>
                <c:pt idx="36">
                  <c:v>128.328</c:v>
                </c:pt>
                <c:pt idx="37">
                  <c:v>136.34299999999999</c:v>
                </c:pt>
                <c:pt idx="38">
                  <c:v>144.77600000000001</c:v>
                </c:pt>
                <c:pt idx="39">
                  <c:v>153.16399999999999</c:v>
                </c:pt>
                <c:pt idx="40">
                  <c:v>162.97</c:v>
                </c:pt>
                <c:pt idx="41">
                  <c:v>173.119</c:v>
                </c:pt>
                <c:pt idx="42">
                  <c:v>180.98500000000001</c:v>
                </c:pt>
                <c:pt idx="43">
                  <c:v>190.642</c:v>
                </c:pt>
                <c:pt idx="44">
                  <c:v>196.239</c:v>
                </c:pt>
                <c:pt idx="45">
                  <c:v>202.58199999999999</c:v>
                </c:pt>
                <c:pt idx="46">
                  <c:v>207.86600000000001</c:v>
                </c:pt>
                <c:pt idx="47">
                  <c:v>210.06</c:v>
                </c:pt>
                <c:pt idx="48">
                  <c:v>209.328</c:v>
                </c:pt>
                <c:pt idx="49">
                  <c:v>207</c:v>
                </c:pt>
                <c:pt idx="50">
                  <c:v>196.94</c:v>
                </c:pt>
                <c:pt idx="51">
                  <c:v>180.851</c:v>
                </c:pt>
                <c:pt idx="52">
                  <c:v>153.19399999999999</c:v>
                </c:pt>
                <c:pt idx="53">
                  <c:v>129.49299999999999</c:v>
                </c:pt>
                <c:pt idx="54">
                  <c:v>116.746</c:v>
                </c:pt>
                <c:pt idx="55">
                  <c:v>111.58199999999999</c:v>
                </c:pt>
                <c:pt idx="56">
                  <c:v>107.43300000000001</c:v>
                </c:pt>
                <c:pt idx="57">
                  <c:v>108.104</c:v>
                </c:pt>
                <c:pt idx="58">
                  <c:v>108.104</c:v>
                </c:pt>
                <c:pt idx="59">
                  <c:v>109.015</c:v>
                </c:pt>
                <c:pt idx="60">
                  <c:v>107.925</c:v>
                </c:pt>
                <c:pt idx="61">
                  <c:v>110.43300000000001</c:v>
                </c:pt>
                <c:pt idx="62">
                  <c:v>111.179</c:v>
                </c:pt>
                <c:pt idx="63">
                  <c:v>113.746</c:v>
                </c:pt>
                <c:pt idx="64">
                  <c:v>116.657</c:v>
                </c:pt>
                <c:pt idx="65">
                  <c:v>118.46299999999999</c:v>
                </c:pt>
                <c:pt idx="66">
                  <c:v>122.09</c:v>
                </c:pt>
                <c:pt idx="67">
                  <c:v>125.134</c:v>
                </c:pt>
                <c:pt idx="68">
                  <c:v>129.86600000000001</c:v>
                </c:pt>
                <c:pt idx="69">
                  <c:v>133.44800000000001</c:v>
                </c:pt>
                <c:pt idx="70">
                  <c:v>136.06</c:v>
                </c:pt>
                <c:pt idx="71">
                  <c:v>139.119</c:v>
                </c:pt>
                <c:pt idx="72">
                  <c:v>140.16399999999999</c:v>
                </c:pt>
                <c:pt idx="73">
                  <c:v>139.80600000000001</c:v>
                </c:pt>
                <c:pt idx="74">
                  <c:v>135.52199999999999</c:v>
                </c:pt>
                <c:pt idx="75">
                  <c:v>130.61199999999999</c:v>
                </c:pt>
                <c:pt idx="76">
                  <c:v>122.28400000000001</c:v>
                </c:pt>
                <c:pt idx="77">
                  <c:v>115.672</c:v>
                </c:pt>
                <c:pt idx="78">
                  <c:v>110.761</c:v>
                </c:pt>
                <c:pt idx="79">
                  <c:v>109.56699999999999</c:v>
                </c:pt>
                <c:pt idx="80">
                  <c:v>107.97</c:v>
                </c:pt>
                <c:pt idx="81">
                  <c:v>107.29900000000001</c:v>
                </c:pt>
                <c:pt idx="82">
                  <c:v>107.015</c:v>
                </c:pt>
                <c:pt idx="83">
                  <c:v>107.58199999999999</c:v>
                </c:pt>
                <c:pt idx="84">
                  <c:v>106.73099999999999</c:v>
                </c:pt>
                <c:pt idx="85">
                  <c:v>106.56699999999999</c:v>
                </c:pt>
                <c:pt idx="86">
                  <c:v>106.806</c:v>
                </c:pt>
                <c:pt idx="87">
                  <c:v>106.59699999999999</c:v>
                </c:pt>
                <c:pt idx="88">
                  <c:v>105.343</c:v>
                </c:pt>
                <c:pt idx="89">
                  <c:v>106.687</c:v>
                </c:pt>
                <c:pt idx="90">
                  <c:v>105.59699999999999</c:v>
                </c:pt>
                <c:pt idx="91">
                  <c:v>104.791</c:v>
                </c:pt>
                <c:pt idx="92">
                  <c:v>105.313</c:v>
                </c:pt>
                <c:pt idx="93">
                  <c:v>105.164</c:v>
                </c:pt>
                <c:pt idx="94">
                  <c:v>105.925</c:v>
                </c:pt>
                <c:pt idx="95">
                  <c:v>106.821</c:v>
                </c:pt>
                <c:pt idx="96">
                  <c:v>105.642</c:v>
                </c:pt>
                <c:pt idx="97">
                  <c:v>107.104</c:v>
                </c:pt>
                <c:pt idx="98">
                  <c:v>106.627</c:v>
                </c:pt>
                <c:pt idx="99">
                  <c:v>107.134</c:v>
                </c:pt>
                <c:pt idx="100">
                  <c:v>105.91</c:v>
                </c:pt>
                <c:pt idx="101">
                  <c:v>106.776</c:v>
                </c:pt>
                <c:pt idx="102">
                  <c:v>106.866</c:v>
                </c:pt>
                <c:pt idx="103">
                  <c:v>106.806</c:v>
                </c:pt>
                <c:pt idx="104">
                  <c:v>109.791</c:v>
                </c:pt>
                <c:pt idx="105">
                  <c:v>111.119</c:v>
                </c:pt>
                <c:pt idx="106">
                  <c:v>111.06</c:v>
                </c:pt>
                <c:pt idx="107">
                  <c:v>109.791</c:v>
                </c:pt>
                <c:pt idx="108">
                  <c:v>109.134</c:v>
                </c:pt>
                <c:pt idx="109">
                  <c:v>109.70099999999999</c:v>
                </c:pt>
                <c:pt idx="110">
                  <c:v>109.642</c:v>
                </c:pt>
                <c:pt idx="111">
                  <c:v>110.791</c:v>
                </c:pt>
                <c:pt idx="112">
                  <c:v>110.627</c:v>
                </c:pt>
                <c:pt idx="113">
                  <c:v>111.164</c:v>
                </c:pt>
                <c:pt idx="114">
                  <c:v>111.41800000000001</c:v>
                </c:pt>
                <c:pt idx="115">
                  <c:v>111.47799999999999</c:v>
                </c:pt>
                <c:pt idx="116">
                  <c:v>111.358</c:v>
                </c:pt>
                <c:pt idx="117">
                  <c:v>112.104</c:v>
                </c:pt>
                <c:pt idx="118">
                  <c:v>110.134</c:v>
                </c:pt>
                <c:pt idx="119">
                  <c:v>109.806</c:v>
                </c:pt>
                <c:pt idx="120">
                  <c:v>108.58199999999999</c:v>
                </c:pt>
                <c:pt idx="121">
                  <c:v>106.642</c:v>
                </c:pt>
                <c:pt idx="122">
                  <c:v>105.955</c:v>
                </c:pt>
                <c:pt idx="123">
                  <c:v>105.59699999999999</c:v>
                </c:pt>
                <c:pt idx="124">
                  <c:v>106.46299999999999</c:v>
                </c:pt>
                <c:pt idx="125">
                  <c:v>105.50700000000001</c:v>
                </c:pt>
                <c:pt idx="126">
                  <c:v>104.209</c:v>
                </c:pt>
                <c:pt idx="127">
                  <c:v>105.09</c:v>
                </c:pt>
                <c:pt idx="128">
                  <c:v>105.194</c:v>
                </c:pt>
                <c:pt idx="129">
                  <c:v>106.06</c:v>
                </c:pt>
                <c:pt idx="130">
                  <c:v>106.746</c:v>
                </c:pt>
                <c:pt idx="131">
                  <c:v>104.776</c:v>
                </c:pt>
                <c:pt idx="132">
                  <c:v>104.239</c:v>
                </c:pt>
                <c:pt idx="133">
                  <c:v>105.03</c:v>
                </c:pt>
                <c:pt idx="134">
                  <c:v>104.343</c:v>
                </c:pt>
                <c:pt idx="135">
                  <c:v>103.836</c:v>
                </c:pt>
                <c:pt idx="136">
                  <c:v>104.41800000000001</c:v>
                </c:pt>
                <c:pt idx="137">
                  <c:v>104.70099999999999</c:v>
                </c:pt>
                <c:pt idx="138">
                  <c:v>103.925</c:v>
                </c:pt>
                <c:pt idx="139">
                  <c:v>105.09</c:v>
                </c:pt>
                <c:pt idx="140">
                  <c:v>105.343</c:v>
                </c:pt>
                <c:pt idx="141">
                  <c:v>104.836</c:v>
                </c:pt>
                <c:pt idx="142">
                  <c:v>106.06</c:v>
                </c:pt>
                <c:pt idx="143">
                  <c:v>106.94</c:v>
                </c:pt>
                <c:pt idx="144">
                  <c:v>105.94</c:v>
                </c:pt>
                <c:pt idx="145">
                  <c:v>106.03</c:v>
                </c:pt>
                <c:pt idx="146">
                  <c:v>108.164</c:v>
                </c:pt>
                <c:pt idx="147">
                  <c:v>108.44799999999999</c:v>
                </c:pt>
                <c:pt idx="148">
                  <c:v>108.179</c:v>
                </c:pt>
                <c:pt idx="149">
                  <c:v>107.58199999999999</c:v>
                </c:pt>
                <c:pt idx="150">
                  <c:v>108.328</c:v>
                </c:pt>
                <c:pt idx="151">
                  <c:v>106.41800000000001</c:v>
                </c:pt>
                <c:pt idx="152">
                  <c:v>106.224</c:v>
                </c:pt>
                <c:pt idx="153">
                  <c:v>105.49299999999999</c:v>
                </c:pt>
                <c:pt idx="154">
                  <c:v>105.313</c:v>
                </c:pt>
                <c:pt idx="155">
                  <c:v>104.52200000000001</c:v>
                </c:pt>
                <c:pt idx="156">
                  <c:v>104.104</c:v>
                </c:pt>
                <c:pt idx="157">
                  <c:v>103.28400000000001</c:v>
                </c:pt>
                <c:pt idx="158">
                  <c:v>102.94</c:v>
                </c:pt>
                <c:pt idx="159">
                  <c:v>105.104</c:v>
                </c:pt>
                <c:pt idx="160">
                  <c:v>104.28400000000001</c:v>
                </c:pt>
                <c:pt idx="161">
                  <c:v>103.791</c:v>
                </c:pt>
                <c:pt idx="162">
                  <c:v>103.179</c:v>
                </c:pt>
                <c:pt idx="163">
                  <c:v>102.761</c:v>
                </c:pt>
                <c:pt idx="164">
                  <c:v>103.791</c:v>
                </c:pt>
                <c:pt idx="165">
                  <c:v>104.896</c:v>
                </c:pt>
                <c:pt idx="166">
                  <c:v>104.896</c:v>
                </c:pt>
                <c:pt idx="167">
                  <c:v>103.53700000000001</c:v>
                </c:pt>
                <c:pt idx="168">
                  <c:v>102.91</c:v>
                </c:pt>
                <c:pt idx="169">
                  <c:v>103.61199999999999</c:v>
                </c:pt>
                <c:pt idx="170">
                  <c:v>103.224</c:v>
                </c:pt>
                <c:pt idx="171">
                  <c:v>103.70099999999999</c:v>
                </c:pt>
                <c:pt idx="172">
                  <c:v>103.53700000000001</c:v>
                </c:pt>
                <c:pt idx="173">
                  <c:v>103.09</c:v>
                </c:pt>
                <c:pt idx="174">
                  <c:v>103.97</c:v>
                </c:pt>
                <c:pt idx="175">
                  <c:v>103.343</c:v>
                </c:pt>
                <c:pt idx="176">
                  <c:v>104.26900000000001</c:v>
                </c:pt>
                <c:pt idx="177">
                  <c:v>105.58199999999999</c:v>
                </c:pt>
                <c:pt idx="178">
                  <c:v>105.50700000000001</c:v>
                </c:pt>
                <c:pt idx="179">
                  <c:v>105.09</c:v>
                </c:pt>
                <c:pt idx="180">
                  <c:v>103.313</c:v>
                </c:pt>
                <c:pt idx="181">
                  <c:v>103.239</c:v>
                </c:pt>
                <c:pt idx="182">
                  <c:v>102.71599999999999</c:v>
                </c:pt>
                <c:pt idx="183">
                  <c:v>102.49299999999999</c:v>
                </c:pt>
                <c:pt idx="184">
                  <c:v>103.224</c:v>
                </c:pt>
                <c:pt idx="185">
                  <c:v>102.28400000000001</c:v>
                </c:pt>
                <c:pt idx="186">
                  <c:v>104.43300000000001</c:v>
                </c:pt>
                <c:pt idx="187">
                  <c:v>104.881</c:v>
                </c:pt>
                <c:pt idx="188">
                  <c:v>105.09</c:v>
                </c:pt>
                <c:pt idx="189">
                  <c:v>104.49299999999999</c:v>
                </c:pt>
                <c:pt idx="190">
                  <c:v>102.70099999999999</c:v>
                </c:pt>
                <c:pt idx="191">
                  <c:v>101.791</c:v>
                </c:pt>
                <c:pt idx="192">
                  <c:v>102.58199999999999</c:v>
                </c:pt>
                <c:pt idx="193">
                  <c:v>103.343</c:v>
                </c:pt>
                <c:pt idx="194">
                  <c:v>102.38800000000001</c:v>
                </c:pt>
                <c:pt idx="195">
                  <c:v>102.955</c:v>
                </c:pt>
                <c:pt idx="196">
                  <c:v>103.149</c:v>
                </c:pt>
                <c:pt idx="197">
                  <c:v>102.791</c:v>
                </c:pt>
                <c:pt idx="198">
                  <c:v>104.119</c:v>
                </c:pt>
                <c:pt idx="199">
                  <c:v>100.56699999999999</c:v>
                </c:pt>
                <c:pt idx="200">
                  <c:v>102.881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103.88526139856512</c:v>
                </c:pt>
                <c:pt idx="1">
                  <c:v>103.91138651634489</c:v>
                </c:pt>
                <c:pt idx="2">
                  <c:v>103.93751908073156</c:v>
                </c:pt>
                <c:pt idx="3">
                  <c:v>103.96365968747251</c:v>
                </c:pt>
                <c:pt idx="4">
                  <c:v>103.98980897789103</c:v>
                </c:pt>
                <c:pt idx="5">
                  <c:v>104.01596764212464</c:v>
                </c:pt>
                <c:pt idx="6">
                  <c:v>104.04213642256573</c:v>
                </c:pt>
                <c:pt idx="7">
                  <c:v>104.06831611752249</c:v>
                </c:pt>
                <c:pt idx="8">
                  <c:v>104.09450758515018</c:v>
                </c:pt>
                <c:pt idx="9">
                  <c:v>104.12071174781126</c:v>
                </c:pt>
                <c:pt idx="10">
                  <c:v>104.14692959740219</c:v>
                </c:pt>
                <c:pt idx="11">
                  <c:v>104.17316220343076</c:v>
                </c:pt>
                <c:pt idx="12">
                  <c:v>104.19941072954339</c:v>
                </c:pt>
                <c:pt idx="13">
                  <c:v>104.2256764759513</c:v>
                </c:pt>
                <c:pt idx="14">
                  <c:v>104.25196099884863</c:v>
                </c:pt>
                <c:pt idx="15">
                  <c:v>104.27826644973359</c:v>
                </c:pt>
                <c:pt idx="16">
                  <c:v>104.30459651611316</c:v>
                </c:pt>
                <c:pt idx="17">
                  <c:v>104.33095893424041</c:v>
                </c:pt>
                <c:pt idx="18">
                  <c:v>104.35737192487531</c:v>
                </c:pt>
                <c:pt idx="19">
                  <c:v>104.38387996352074</c:v>
                </c:pt>
                <c:pt idx="20">
                  <c:v>104.41059069785243</c:v>
                </c:pt>
                <c:pt idx="21">
                  <c:v>104.43775740210519</c:v>
                </c:pt>
                <c:pt idx="22">
                  <c:v>104.46595443317491</c:v>
                </c:pt>
                <c:pt idx="23">
                  <c:v>104.49643233905486</c:v>
                </c:pt>
                <c:pt idx="24">
                  <c:v>104.53180000140802</c:v>
                </c:pt>
                <c:pt idx="25">
                  <c:v>104.57726494320578</c:v>
                </c:pt>
                <c:pt idx="26">
                  <c:v>104.64276022839115</c:v>
                </c:pt>
                <c:pt idx="27">
                  <c:v>104.74636690455574</c:v>
                </c:pt>
                <c:pt idx="28">
                  <c:v>104.9194436447483</c:v>
                </c:pt>
                <c:pt idx="29">
                  <c:v>105.21370548290163</c:v>
                </c:pt>
                <c:pt idx="30">
                  <c:v>105.7100379895145</c:v>
                </c:pt>
                <c:pt idx="31">
                  <c:v>106.52800353797187</c:v>
                </c:pt>
                <c:pt idx="32">
                  <c:v>107.83380413789955</c:v>
                </c:pt>
                <c:pt idx="33">
                  <c:v>109.84311251063777</c:v>
                </c:pt>
                <c:pt idx="34">
                  <c:v>112.81412399803207</c:v>
                </c:pt>
                <c:pt idx="35">
                  <c:v>117.02609429158363</c:v>
                </c:pt>
                <c:pt idx="36">
                  <c:v>122.74023523911397</c:v>
                </c:pt>
                <c:pt idx="37">
                  <c:v>130.14357954229132</c:v>
                </c:pt>
                <c:pt idx="38">
                  <c:v>139.28204471161297</c:v>
                </c:pt>
                <c:pt idx="39">
                  <c:v>149.99521105976518</c:v>
                </c:pt>
                <c:pt idx="40">
                  <c:v>161.8701648090483</c:v>
                </c:pt>
                <c:pt idx="41">
                  <c:v>174.23269679836304</c:v>
                </c:pt>
                <c:pt idx="42">
                  <c:v>186.18938428089353</c:v>
                </c:pt>
                <c:pt idx="43">
                  <c:v>196.72350480911589</c:v>
                </c:pt>
                <c:pt idx="44">
                  <c:v>204.83351215559713</c:v>
                </c:pt>
                <c:pt idx="45">
                  <c:v>209.68909826572968</c:v>
                </c:pt>
                <c:pt idx="46">
                  <c:v>210.77149870264822</c:v>
                </c:pt>
                <c:pt idx="47">
                  <c:v>207.965286692029</c:v>
                </c:pt>
                <c:pt idx="48">
                  <c:v>201.57919217404839</c:v>
                </c:pt>
                <c:pt idx="49">
                  <c:v>192.29076097124761</c:v>
                </c:pt>
                <c:pt idx="50">
                  <c:v>181.02859755785295</c:v>
                </c:pt>
                <c:pt idx="51">
                  <c:v>168.82054866488741</c:v>
                </c:pt>
                <c:pt idx="52">
                  <c:v>156.64216881245687</c:v>
                </c:pt>
                <c:pt idx="53">
                  <c:v>145.2960386738288</c:v>
                </c:pt>
                <c:pt idx="54">
                  <c:v>135.34121344344209</c:v>
                </c:pt>
                <c:pt idx="55">
                  <c:v>127.0776600157035</c:v>
                </c:pt>
                <c:pt idx="56">
                  <c:v>120.57766925059948</c:v>
                </c:pt>
                <c:pt idx="57">
                  <c:v>115.74812098476681</c:v>
                </c:pt>
                <c:pt idx="58">
                  <c:v>112.40503873236744</c:v>
                </c:pt>
                <c:pt idx="59">
                  <c:v>110.34390817211775</c:v>
                </c:pt>
                <c:pt idx="60">
                  <c:v>109.3935034343111</c:v>
                </c:pt>
                <c:pt idx="61">
                  <c:v>109.44546687402264</c:v>
                </c:pt>
                <c:pt idx="62">
                  <c:v>110.45581595043178</c:v>
                </c:pt>
                <c:pt idx="63">
                  <c:v>112.41845275993506</c:v>
                </c:pt>
                <c:pt idx="64">
                  <c:v>115.31577334462695</c:v>
                </c:pt>
                <c:pt idx="65">
                  <c:v>119.05801887167014</c:v>
                </c:pt>
                <c:pt idx="66">
                  <c:v>123.42958736045821</c:v>
                </c:pt>
                <c:pt idx="67">
                  <c:v>128.0637075561601</c:v>
                </c:pt>
                <c:pt idx="68">
                  <c:v>132.46288385136</c:v>
                </c:pt>
                <c:pt idx="69">
                  <c:v>136.06987757753839</c:v>
                </c:pt>
                <c:pt idx="70">
                  <c:v>138.37567415898158</c:v>
                </c:pt>
                <c:pt idx="71">
                  <c:v>139.03414079498683</c:v>
                </c:pt>
                <c:pt idx="72">
                  <c:v>137.94625111660858</c:v>
                </c:pt>
                <c:pt idx="73">
                  <c:v>135.28458857659209</c:v>
                </c:pt>
                <c:pt idx="74">
                  <c:v>131.44916079122078</c:v>
                </c:pt>
                <c:pt idx="75">
                  <c:v>126.96975137406585</c:v>
                </c:pt>
                <c:pt idx="76">
                  <c:v>122.38743311853</c:v>
                </c:pt>
                <c:pt idx="77">
                  <c:v>118.15139724891586</c:v>
                </c:pt>
                <c:pt idx="78">
                  <c:v>114.55689763292821</c:v>
                </c:pt>
                <c:pt idx="79">
                  <c:v>111.73217849656046</c:v>
                </c:pt>
                <c:pt idx="80">
                  <c:v>109.66535658032673</c:v>
                </c:pt>
                <c:pt idx="81">
                  <c:v>108.25270255402312</c:v>
                </c:pt>
                <c:pt idx="82">
                  <c:v>107.34923771120695</c:v>
                </c:pt>
                <c:pt idx="83">
                  <c:v>106.80846589201801</c:v>
                </c:pt>
                <c:pt idx="84">
                  <c:v>106.50606345559621</c:v>
                </c:pt>
                <c:pt idx="85">
                  <c:v>106.34883743962911</c:v>
                </c:pt>
                <c:pt idx="86">
                  <c:v>106.27360935921702</c:v>
                </c:pt>
                <c:pt idx="87">
                  <c:v>106.24112821218732</c:v>
                </c:pt>
                <c:pt idx="88">
                  <c:v>106.22885989655279</c:v>
                </c:pt>
                <c:pt idx="89">
                  <c:v>106.22478163520307</c:v>
                </c:pt>
                <c:pt idx="90">
                  <c:v>106.22290925676621</c:v>
                </c:pt>
                <c:pt idx="91">
                  <c:v>106.22046246576508</c:v>
                </c:pt>
                <c:pt idx="92">
                  <c:v>106.21625194209794</c:v>
                </c:pt>
                <c:pt idx="93">
                  <c:v>106.20985602444762</c:v>
                </c:pt>
                <c:pt idx="94">
                  <c:v>106.20126823064891</c:v>
                </c:pt>
                <c:pt idx="95">
                  <c:v>106.19083415783589</c:v>
                </c:pt>
                <c:pt idx="96">
                  <c:v>106.17941308595141</c:v>
                </c:pt>
                <c:pt idx="97">
                  <c:v>106.16878403711932</c:v>
                </c:pt>
                <c:pt idx="98">
                  <c:v>106.16236117718655</c:v>
                </c:pt>
                <c:pt idx="99">
                  <c:v>106.16627034936306</c:v>
                </c:pt>
                <c:pt idx="100">
                  <c:v>106.19073458538148</c:v>
                </c:pt>
                <c:pt idx="101">
                  <c:v>106.25149334158749</c:v>
                </c:pt>
                <c:pt idx="102">
                  <c:v>106.3706524598251</c:v>
                </c:pt>
                <c:pt idx="103">
                  <c:v>106.57603285539925</c:v>
                </c:pt>
                <c:pt idx="104">
                  <c:v>106.89796757408105</c:v>
                </c:pt>
                <c:pt idx="105">
                  <c:v>107.36285651285868</c:v>
                </c:pt>
                <c:pt idx="106">
                  <c:v>107.98379905476804</c:v>
                </c:pt>
                <c:pt idx="107">
                  <c:v>108.75016410213273</c:v>
                </c:pt>
                <c:pt idx="108">
                  <c:v>109.61947904259507</c:v>
                </c:pt>
                <c:pt idx="109">
                  <c:v>110.5156639363524</c:v>
                </c:pt>
                <c:pt idx="110">
                  <c:v>111.3366322804431</c:v>
                </c:pt>
                <c:pt idx="111">
                  <c:v>111.9714857982994</c:v>
                </c:pt>
                <c:pt idx="112">
                  <c:v>112.32378478961088</c:v>
                </c:pt>
                <c:pt idx="113">
                  <c:v>112.33429858007085</c:v>
                </c:pt>
                <c:pt idx="114">
                  <c:v>111.99587121347427</c:v>
                </c:pt>
                <c:pt idx="115">
                  <c:v>111.35527578470129</c:v>
                </c:pt>
                <c:pt idx="116">
                  <c:v>110.50140388401751</c:v>
                </c:pt>
                <c:pt idx="117">
                  <c:v>109.54390080227429</c:v>
                </c:pt>
                <c:pt idx="118">
                  <c:v>108.58931290574228</c:v>
                </c:pt>
                <c:pt idx="119">
                  <c:v>107.72181756612781</c:v>
                </c:pt>
                <c:pt idx="120">
                  <c:v>106.9929954176008</c:v>
                </c:pt>
                <c:pt idx="121">
                  <c:v>106.42135936906371</c:v>
                </c:pt>
                <c:pt idx="122">
                  <c:v>105.99919179119104</c:v>
                </c:pt>
                <c:pt idx="123">
                  <c:v>105.70274673157982</c:v>
                </c:pt>
                <c:pt idx="124">
                  <c:v>105.50214757812807</c:v>
                </c:pt>
                <c:pt idx="125">
                  <c:v>105.36869385158256</c:v>
                </c:pt>
                <c:pt idx="126">
                  <c:v>105.2788974834853</c:v>
                </c:pt>
                <c:pt idx="127">
                  <c:v>105.21574872936949</c:v>
                </c:pt>
                <c:pt idx="128">
                  <c:v>105.16823616642766</c:v>
                </c:pt>
                <c:pt idx="129">
                  <c:v>105.13012777837172</c:v>
                </c:pt>
                <c:pt idx="130">
                  <c:v>105.09871908787871</c:v>
                </c:pt>
                <c:pt idx="131">
                  <c:v>105.07390109590598</c:v>
                </c:pt>
                <c:pt idx="132">
                  <c:v>105.05762297681551</c:v>
                </c:pt>
                <c:pt idx="133">
                  <c:v>105.05365225487668</c:v>
                </c:pt>
                <c:pt idx="134">
                  <c:v>105.06744679334552</c:v>
                </c:pt>
                <c:pt idx="135">
                  <c:v>105.1059189782104</c:v>
                </c:pt>
                <c:pt idx="136">
                  <c:v>105.1768801031141</c:v>
                </c:pt>
                <c:pt idx="137">
                  <c:v>105.28800814664208</c:v>
                </c:pt>
                <c:pt idx="138">
                  <c:v>105.44529700761964</c:v>
                </c:pt>
                <c:pt idx="139">
                  <c:v>105.65111925311477</c:v>
                </c:pt>
                <c:pt idx="140">
                  <c:v>105.90223854364366</c:v>
                </c:pt>
                <c:pt idx="141">
                  <c:v>106.18828097847499</c:v>
                </c:pt>
                <c:pt idx="142">
                  <c:v>106.49123750310181</c:v>
                </c:pt>
                <c:pt idx="143">
                  <c:v>106.78645609449036</c:v>
                </c:pt>
                <c:pt idx="144">
                  <c:v>107.04527661948903</c:v>
                </c:pt>
                <c:pt idx="145">
                  <c:v>107.23902200577932</c:v>
                </c:pt>
                <c:pt idx="146">
                  <c:v>107.34361598870534</c:v>
                </c:pt>
                <c:pt idx="147">
                  <c:v>107.34380961138869</c:v>
                </c:pt>
                <c:pt idx="148">
                  <c:v>107.23599186353709</c:v>
                </c:pt>
                <c:pt idx="149">
                  <c:v>107.02886798449789</c:v>
                </c:pt>
                <c:pt idx="150">
                  <c:v>106.74182899957908</c:v>
                </c:pt>
                <c:pt idx="151">
                  <c:v>106.40143436743332</c:v>
                </c:pt>
                <c:pt idx="152">
                  <c:v>106.0368893264851</c:v>
                </c:pt>
                <c:pt idx="153">
                  <c:v>105.67557774000306</c:v>
                </c:pt>
                <c:pt idx="154">
                  <c:v>105.33957576208262</c:v>
                </c:pt>
                <c:pt idx="155">
                  <c:v>105.04369947578596</c:v>
                </c:pt>
                <c:pt idx="156">
                  <c:v>104.79517900210026</c:v>
                </c:pt>
                <c:pt idx="157">
                  <c:v>104.59465606832656</c:v>
                </c:pt>
                <c:pt idx="158">
                  <c:v>104.43797422101336</c:v>
                </c:pt>
                <c:pt idx="159">
                  <c:v>104.31819649809968</c:v>
                </c:pt>
                <c:pt idx="160">
                  <c:v>104.22740258218808</c:v>
                </c:pt>
                <c:pt idx="161">
                  <c:v>104.15800906261785</c:v>
                </c:pt>
                <c:pt idx="162">
                  <c:v>104.10354622261666</c:v>
                </c:pt>
                <c:pt idx="163">
                  <c:v>104.05896236949677</c:v>
                </c:pt>
                <c:pt idx="164">
                  <c:v>104.02059509590578</c:v>
                </c:pt>
                <c:pt idx="165">
                  <c:v>103.98595746396431</c:v>
                </c:pt>
                <c:pt idx="166">
                  <c:v>103.95345858094859</c:v>
                </c:pt>
                <c:pt idx="167">
                  <c:v>103.92213576888935</c:v>
                </c:pt>
                <c:pt idx="168">
                  <c:v>103.89143623584941</c:v>
                </c:pt>
                <c:pt idx="169">
                  <c:v>103.86105793734134</c:v>
                </c:pt>
                <c:pt idx="170">
                  <c:v>103.83084338824628</c:v>
                </c:pt>
                <c:pt idx="171">
                  <c:v>103.80071393804131</c:v>
                </c:pt>
                <c:pt idx="172">
                  <c:v>103.77063172488263</c:v>
                </c:pt>
                <c:pt idx="173">
                  <c:v>103.74057896334104</c:v>
                </c:pt>
                <c:pt idx="174">
                  <c:v>103.71054729741557</c:v>
                </c:pt>
                <c:pt idx="175">
                  <c:v>103.68053261681332</c:v>
                </c:pt>
                <c:pt idx="176">
                  <c:v>103.65053266031271</c:v>
                </c:pt>
                <c:pt idx="177">
                  <c:v>103.62054596076717</c:v>
                </c:pt>
                <c:pt idx="178">
                  <c:v>103.59057140135683</c:v>
                </c:pt>
                <c:pt idx="179">
                  <c:v>103.5606080360584</c:v>
                </c:pt>
                <c:pt idx="180">
                  <c:v>103.53065501872668</c:v>
                </c:pt>
                <c:pt idx="181">
                  <c:v>103.50071157475341</c:v>
                </c:pt>
                <c:pt idx="182">
                  <c:v>103.47077698872312</c:v>
                </c:pt>
                <c:pt idx="183">
                  <c:v>103.44085059789751</c:v>
                </c:pt>
                <c:pt idx="184">
                  <c:v>103.4109317878217</c:v>
                </c:pt>
                <c:pt idx="185">
                  <c:v>103.38101998876145</c:v>
                </c:pt>
                <c:pt idx="186">
                  <c:v>103.35111467253756</c:v>
                </c:pt>
                <c:pt idx="187">
                  <c:v>103.32121534961323</c:v>
                </c:pt>
                <c:pt idx="188">
                  <c:v>103.29132156638323</c:v>
                </c:pt>
                <c:pt idx="189">
                  <c:v>103.26143290264406</c:v>
                </c:pt>
                <c:pt idx="190">
                  <c:v>103.23154896923096</c:v>
                </c:pt>
                <c:pt idx="191">
                  <c:v>103.20166940581188</c:v>
                </c:pt>
                <c:pt idx="192">
                  <c:v>103.17179387882918</c:v>
                </c:pt>
                <c:pt idx="193">
                  <c:v>103.14192207957956</c:v>
                </c:pt>
                <c:pt idx="194">
                  <c:v>103.11205372242463</c:v>
                </c:pt>
                <c:pt idx="195">
                  <c:v>103.08218854312346</c:v>
                </c:pt>
                <c:pt idx="196">
                  <c:v>103.05232629727988</c:v>
                </c:pt>
                <c:pt idx="197">
                  <c:v>103.02246675889694</c:v>
                </c:pt>
                <c:pt idx="198">
                  <c:v>102.9926097190323</c:v>
                </c:pt>
                <c:pt idx="199">
                  <c:v>102.96275498454735</c:v>
                </c:pt>
                <c:pt idx="200">
                  <c:v>102.93290237694437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103.88526139856512</c:v>
                </c:pt>
                <c:pt idx="1">
                  <c:v>103.91138651634489</c:v>
                </c:pt>
                <c:pt idx="2">
                  <c:v>103.93751908073153</c:v>
                </c:pt>
                <c:pt idx="3">
                  <c:v>103.96365968747234</c:v>
                </c:pt>
                <c:pt idx="4">
                  <c:v>103.98980897789019</c:v>
                </c:pt>
                <c:pt idx="5">
                  <c:v>104.01596764212076</c:v>
                </c:pt>
                <c:pt idx="6">
                  <c:v>104.04213642254834</c:v>
                </c:pt>
                <c:pt idx="7">
                  <c:v>104.06831611744745</c:v>
                </c:pt>
                <c:pt idx="8">
                  <c:v>104.09450758483838</c:v>
                </c:pt>
                <c:pt idx="9">
                  <c:v>104.12071174656285</c:v>
                </c:pt>
                <c:pt idx="10">
                  <c:v>104.14692959258626</c:v>
                </c:pt>
                <c:pt idx="11">
                  <c:v>104.17316218553142</c:v>
                </c:pt>
                <c:pt idx="12">
                  <c:v>104.19941066544776</c:v>
                </c:pt>
                <c:pt idx="13">
                  <c:v>104.2256762548181</c:v>
                </c:pt>
                <c:pt idx="14">
                  <c:v>104.25196026380397</c:v>
                </c:pt>
                <c:pt idx="15">
                  <c:v>104.27826409572685</c:v>
                </c:pt>
                <c:pt idx="16">
                  <c:v>104.30458925278155</c:v>
                </c:pt>
                <c:pt idx="17">
                  <c:v>104.33093734197305</c:v>
                </c:pt>
                <c:pt idx="18">
                  <c:v>104.35731008126568</c:v>
                </c:pt>
                <c:pt idx="19">
                  <c:v>104.38370930592768</c:v>
                </c:pt>
                <c:pt idx="20">
                  <c:v>104.41013697504918</c:v>
                </c:pt>
                <c:pt idx="21">
                  <c:v>104.43659517820564</c:v>
                </c:pt>
                <c:pt idx="22">
                  <c:v>104.46308614223052</c:v>
                </c:pt>
                <c:pt idx="23">
                  <c:v>104.48961223805283</c:v>
                </c:pt>
                <c:pt idx="24">
                  <c:v>104.51617598754463</c:v>
                </c:pt>
                <c:pt idx="25">
                  <c:v>104.54278007031265</c:v>
                </c:pt>
                <c:pt idx="26">
                  <c:v>104.56942733035366</c:v>
                </c:pt>
                <c:pt idx="27">
                  <c:v>104.59612078247849</c:v>
                </c:pt>
                <c:pt idx="28">
                  <c:v>104.62286361839183</c:v>
                </c:pt>
                <c:pt idx="29">
                  <c:v>104.6496592122936</c:v>
                </c:pt>
                <c:pt idx="30">
                  <c:v>104.67651112584628</c:v>
                </c:pt>
                <c:pt idx="31">
                  <c:v>104.70342311232372</c:v>
                </c:pt>
                <c:pt idx="32">
                  <c:v>104.73039911972947</c:v>
                </c:pt>
                <c:pt idx="33">
                  <c:v>104.75744329263627</c:v>
                </c:pt>
                <c:pt idx="34">
                  <c:v>104.78455997246181</c:v>
                </c:pt>
                <c:pt idx="35">
                  <c:v>104.81175369585125</c:v>
                </c:pt>
                <c:pt idx="36">
                  <c:v>104.83902919078923</c:v>
                </c:pt>
                <c:pt idx="37">
                  <c:v>104.86639137000934</c:v>
                </c:pt>
                <c:pt idx="38">
                  <c:v>104.8938453212086</c:v>
                </c:pt>
                <c:pt idx="39">
                  <c:v>104.92139629350767</c:v>
                </c:pt>
                <c:pt idx="40">
                  <c:v>104.94904967952263</c:v>
                </c:pt>
                <c:pt idx="41">
                  <c:v>104.97681099233363</c:v>
                </c:pt>
                <c:pt idx="42">
                  <c:v>105.00468583654626</c:v>
                </c:pt>
                <c:pt idx="43">
                  <c:v>105.03267987254544</c:v>
                </c:pt>
                <c:pt idx="44">
                  <c:v>105.06079877293813</c:v>
                </c:pt>
                <c:pt idx="45">
                  <c:v>105.08904817007114</c:v>
                </c:pt>
                <c:pt idx="46">
                  <c:v>105.11743359339476</c:v>
                </c:pt>
                <c:pt idx="47">
                  <c:v>105.14596039532296</c:v>
                </c:pt>
                <c:pt idx="48">
                  <c:v>105.17463366411931</c:v>
                </c:pt>
                <c:pt idx="49">
                  <c:v>105.20345812221819</c:v>
                </c:pt>
                <c:pt idx="50">
                  <c:v>105.2324380082743</c:v>
                </c:pt>
                <c:pt idx="51">
                  <c:v>105.26157694113066</c:v>
                </c:pt>
                <c:pt idx="52">
                  <c:v>105.2908777638075</c:v>
                </c:pt>
                <c:pt idx="53">
                  <c:v>105.32034236555484</c:v>
                </c:pt>
                <c:pt idx="54">
                  <c:v>105.34997147998723</c:v>
                </c:pt>
                <c:pt idx="55">
                  <c:v>105.37976445734725</c:v>
                </c:pt>
                <c:pt idx="56">
                  <c:v>105.40971900903587</c:v>
                </c:pt>
                <c:pt idx="57">
                  <c:v>105.43983092272649</c:v>
                </c:pt>
                <c:pt idx="58">
                  <c:v>105.47009374666126</c:v>
                </c:pt>
                <c:pt idx="59">
                  <c:v>105.50049844214348</c:v>
                </c:pt>
                <c:pt idx="60">
                  <c:v>105.53103300380887</c:v>
                </c:pt>
                <c:pt idx="61">
                  <c:v>105.56168204801713</c:v>
                </c:pt>
                <c:pt idx="62">
                  <c:v>105.59242637067591</c:v>
                </c:pt>
                <c:pt idx="63">
                  <c:v>105.62324247702824</c:v>
                </c:pt>
                <c:pt idx="64">
                  <c:v>105.65410208742225</c:v>
                </c:pt>
                <c:pt idx="65">
                  <c:v>105.68497162486216</c:v>
                </c:pt>
                <c:pt idx="66">
                  <c:v>105.71581169222102</c:v>
                </c:pt>
                <c:pt idx="67">
                  <c:v>105.74657654937377</c:v>
                </c:pt>
                <c:pt idx="68">
                  <c:v>105.77721360316016</c:v>
                </c:pt>
                <c:pt idx="69">
                  <c:v>105.80766292595577</c:v>
                </c:pt>
                <c:pt idx="70">
                  <c:v>105.8378568216332</c:v>
                </c:pt>
                <c:pt idx="71">
                  <c:v>105.86771946070448</c:v>
                </c:pt>
                <c:pt idx="72">
                  <c:v>105.89716660927937</c:v>
                </c:pt>
                <c:pt idx="73">
                  <c:v>105.9261054789317</c:v>
                </c:pt>
                <c:pt idx="74">
                  <c:v>105.95443472636597</c:v>
                </c:pt>
                <c:pt idx="75">
                  <c:v>105.98204463261312</c:v>
                </c:pt>
                <c:pt idx="76">
                  <c:v>106.00881749101649</c:v>
                </c:pt>
                <c:pt idx="77">
                  <c:v>106.03462823115771</c:v>
                </c:pt>
                <c:pt idx="78">
                  <c:v>106.05934530179914</c:v>
                </c:pt>
                <c:pt idx="79">
                  <c:v>106.08283182963874</c:v>
                </c:pt>
                <c:pt idx="80">
                  <c:v>106.10494706204892</c:v>
                </c:pt>
                <c:pt idx="81">
                  <c:v>106.12554809103418</c:v>
                </c:pt>
                <c:pt idx="82">
                  <c:v>106.14449184263248</c:v>
                </c:pt>
                <c:pt idx="83">
                  <c:v>106.16163730138874</c:v>
                </c:pt>
                <c:pt idx="84">
                  <c:v>106.17684792408545</c:v>
                </c:pt>
                <c:pt idx="85">
                  <c:v>106.18999418161646</c:v>
                </c:pt>
                <c:pt idx="86">
                  <c:v>106.20095615390341</c:v>
                </c:pt>
                <c:pt idx="87">
                  <c:v>106.20962609136831</c:v>
                </c:pt>
                <c:pt idx="88">
                  <c:v>106.21591084893558</c:v>
                </c:pt>
                <c:pt idx="89">
                  <c:v>106.21973409594156</c:v>
                </c:pt>
                <c:pt idx="90">
                  <c:v>106.22103820844245</c:v>
                </c:pt>
                <c:pt idx="91">
                  <c:v>106.21978575956211</c:v>
                </c:pt>
                <c:pt idx="92">
                  <c:v>106.21596053849125</c:v>
                </c:pt>
                <c:pt idx="93">
                  <c:v>106.20956804875581</c:v>
                </c:pt>
                <c:pt idx="94">
                  <c:v>106.20063546011573</c:v>
                </c:pt>
                <c:pt idx="95">
                  <c:v>106.18921101421998</c:v>
                </c:pt>
                <c:pt idx="96">
                  <c:v>106.17536291000012</c:v>
                </c:pt>
                <c:pt idx="97">
                  <c:v>106.15917771877332</c:v>
                </c:pt>
                <c:pt idx="98">
                  <c:v>106.1407583993938</c:v>
                </c:pt>
                <c:pt idx="99">
                  <c:v>106.12022199916521</c:v>
                </c:pt>
                <c:pt idx="100">
                  <c:v>106.09769713574626</c:v>
                </c:pt>
                <c:pt idx="101">
                  <c:v>106.07332135866164</c:v>
                </c:pt>
                <c:pt idx="102">
                  <c:v>106.04723848653836</c:v>
                </c:pt>
                <c:pt idx="103">
                  <c:v>106.01959600856833</c:v>
                </c:pt>
                <c:pt idx="104">
                  <c:v>105.99054262703942</c:v>
                </c:pt>
                <c:pt idx="105">
                  <c:v>105.96022600336065</c:v>
                </c:pt>
                <c:pt idx="106">
                  <c:v>105.92879075415659</c:v>
                </c:pt>
                <c:pt idx="107">
                  <c:v>105.89637672795368</c:v>
                </c:pt>
                <c:pt idx="108">
                  <c:v>105.86311757776954</c:v>
                </c:pt>
                <c:pt idx="109">
                  <c:v>105.82913963134418</c:v>
                </c:pt>
                <c:pt idx="110">
                  <c:v>105.79456104934197</c:v>
                </c:pt>
                <c:pt idx="111">
                  <c:v>105.75949125287504</c:v>
                </c:pt>
                <c:pt idx="112">
                  <c:v>105.72403059519351</c:v>
                </c:pt>
                <c:pt idx="113">
                  <c:v>105.68827024822048</c:v>
                </c:pt>
                <c:pt idx="114">
                  <c:v>105.65229227251962</c:v>
                </c:pt>
                <c:pt idx="115">
                  <c:v>105.61616983893586</c:v>
                </c:pt>
                <c:pt idx="116">
                  <c:v>105.57996757118016</c:v>
                </c:pt>
                <c:pt idx="117">
                  <c:v>105.54374198067465</c:v>
                </c:pt>
                <c:pt idx="118">
                  <c:v>105.50754196770517</c:v>
                </c:pt>
                <c:pt idx="119">
                  <c:v>105.47140936605172</c:v>
                </c:pt>
                <c:pt idx="120">
                  <c:v>105.43537951155035</c:v>
                </c:pt>
                <c:pt idx="121">
                  <c:v>105.39948181829553</c:v>
                </c:pt>
                <c:pt idx="122">
                  <c:v>105.3637403492872</c:v>
                </c:pt>
                <c:pt idx="123">
                  <c:v>105.32817437116928</c:v>
                </c:pt>
                <c:pt idx="124">
                  <c:v>105.29279888524415</c:v>
                </c:pt>
                <c:pt idx="125">
                  <c:v>105.25762512915394</c:v>
                </c:pt>
                <c:pt idx="126">
                  <c:v>105.22266104549459</c:v>
                </c:pt>
                <c:pt idx="127">
                  <c:v>105.18791171518288</c:v>
                </c:pt>
                <c:pt idx="128">
                  <c:v>105.15337975465681</c:v>
                </c:pt>
                <c:pt idx="129">
                  <c:v>105.11906567698445</c:v>
                </c:pt>
                <c:pt idx="130">
                  <c:v>105.08496821771858</c:v>
                </c:pt>
                <c:pt idx="131">
                  <c:v>105.05108462689878</c:v>
                </c:pt>
                <c:pt idx="132">
                  <c:v>105.01741092899908</c:v>
                </c:pt>
                <c:pt idx="133">
                  <c:v>104.98394215287966</c:v>
                </c:pt>
                <c:pt idx="134">
                  <c:v>104.95067253395085</c:v>
                </c:pt>
                <c:pt idx="135">
                  <c:v>104.91759569081981</c:v>
                </c:pt>
                <c:pt idx="136">
                  <c:v>104.88470477868655</c:v>
                </c:pt>
                <c:pt idx="137">
                  <c:v>104.85199262170072</c:v>
                </c:pt>
                <c:pt idx="138">
                  <c:v>104.81945182640067</c:v>
                </c:pt>
                <c:pt idx="139">
                  <c:v>104.78707487824056</c:v>
                </c:pt>
                <c:pt idx="140">
                  <c:v>104.75485422308051</c:v>
                </c:pt>
                <c:pt idx="141">
                  <c:v>104.72278233537493</c:v>
                </c:pt>
                <c:pt idx="142">
                  <c:v>104.69085177465222</c:v>
                </c:pt>
                <c:pt idx="143">
                  <c:v>104.65905523173684</c:v>
                </c:pt>
                <c:pt idx="144">
                  <c:v>104.62738556602825</c:v>
                </c:pt>
                <c:pt idx="145">
                  <c:v>104.59583583501899</c:v>
                </c:pt>
                <c:pt idx="146">
                  <c:v>104.56439931711172</c:v>
                </c:pt>
                <c:pt idx="147">
                  <c:v>104.53306952867935</c:v>
                </c:pt>
                <c:pt idx="148">
                  <c:v>104.50184023620578</c:v>
                </c:pt>
                <c:pt idx="149">
                  <c:v>104.4707054642481</c:v>
                </c:pt>
                <c:pt idx="150">
                  <c:v>104.43965949987218</c:v>
                </c:pt>
                <c:pt idx="151">
                  <c:v>104.40869689413309</c:v>
                </c:pt>
                <c:pt idx="152">
                  <c:v>104.37781246109995</c:v>
                </c:pt>
                <c:pt idx="153">
                  <c:v>104.34700127486059</c:v>
                </c:pt>
                <c:pt idx="154">
                  <c:v>104.31625866488272</c:v>
                </c:pt>
                <c:pt idx="155">
                  <c:v>104.28558021005776</c:v>
                </c:pt>
                <c:pt idx="156">
                  <c:v>104.25496173170839</c:v>
                </c:pt>
                <c:pt idx="157">
                  <c:v>104.22439928579972</c:v>
                </c:pt>
                <c:pt idx="158">
                  <c:v>104.19388915455964</c:v>
                </c:pt>
                <c:pt idx="159">
                  <c:v>104.16342783768299</c:v>
                </c:pt>
                <c:pt idx="160">
                  <c:v>104.13301204326623</c:v>
                </c:pt>
                <c:pt idx="161">
                  <c:v>104.10263867859656</c:v>
                </c:pt>
                <c:pt idx="162">
                  <c:v>104.07230484089881</c:v>
                </c:pt>
                <c:pt idx="163">
                  <c:v>104.04200780812471</c:v>
                </c:pt>
                <c:pt idx="164">
                  <c:v>104.01174502985492</c:v>
                </c:pt>
                <c:pt idx="165">
                  <c:v>103.98151411837033</c:v>
                </c:pt>
                <c:pt idx="166">
                  <c:v>103.95131283993719</c:v>
                </c:pt>
                <c:pt idx="167">
                  <c:v>103.92113910634207</c:v>
                </c:pt>
                <c:pt idx="168">
                  <c:v>103.89099096670299</c:v>
                </c:pt>
                <c:pt idx="169">
                  <c:v>103.86086659957695</c:v>
                </c:pt>
                <c:pt idx="170">
                  <c:v>103.83076430537747</c:v>
                </c:pt>
                <c:pt idx="171">
                  <c:v>103.80068249911083</c:v>
                </c:pt>
                <c:pt idx="172">
                  <c:v>103.77061970343583</c:v>
                </c:pt>
                <c:pt idx="173">
                  <c:v>103.74057454204757</c:v>
                </c:pt>
                <c:pt idx="174">
                  <c:v>103.7105457333838</c:v>
                </c:pt>
                <c:pt idx="175">
                  <c:v>103.6805320846494</c:v>
                </c:pt>
                <c:pt idx="176">
                  <c:v>103.6505324861525</c:v>
                </c:pt>
                <c:pt idx="177">
                  <c:v>103.62054590594502</c:v>
                </c:pt>
                <c:pt idx="178">
                  <c:v>103.59057138475841</c:v>
                </c:pt>
                <c:pt idx="179">
                  <c:v>103.56060803122467</c:v>
                </c:pt>
                <c:pt idx="180">
                  <c:v>103.53065501737274</c:v>
                </c:pt>
                <c:pt idx="181">
                  <c:v>103.50071157438863</c:v>
                </c:pt>
                <c:pt idx="182">
                  <c:v>103.47077698862859</c:v>
                </c:pt>
                <c:pt idx="183">
                  <c:v>103.44085059787395</c:v>
                </c:pt>
                <c:pt idx="184">
                  <c:v>103.41093178781605</c:v>
                </c:pt>
                <c:pt idx="185">
                  <c:v>103.38101998876014</c:v>
                </c:pt>
                <c:pt idx="186">
                  <c:v>103.35111467253728</c:v>
                </c:pt>
                <c:pt idx="187">
                  <c:v>103.32121534961317</c:v>
                </c:pt>
                <c:pt idx="188">
                  <c:v>103.29132156638322</c:v>
                </c:pt>
                <c:pt idx="189">
                  <c:v>103.26143290264406</c:v>
                </c:pt>
                <c:pt idx="190">
                  <c:v>103.23154896923096</c:v>
                </c:pt>
                <c:pt idx="191">
                  <c:v>103.20166940581188</c:v>
                </c:pt>
                <c:pt idx="192">
                  <c:v>103.17179387882918</c:v>
                </c:pt>
                <c:pt idx="193">
                  <c:v>103.14192207957956</c:v>
                </c:pt>
                <c:pt idx="194">
                  <c:v>103.11205372242463</c:v>
                </c:pt>
                <c:pt idx="195">
                  <c:v>103.08218854312346</c:v>
                </c:pt>
                <c:pt idx="196">
                  <c:v>103.05232629727988</c:v>
                </c:pt>
                <c:pt idx="197">
                  <c:v>103.02246675889694</c:v>
                </c:pt>
                <c:pt idx="198">
                  <c:v>102.9926097190323</c:v>
                </c:pt>
                <c:pt idx="199">
                  <c:v>102.96275498454735</c:v>
                </c:pt>
                <c:pt idx="200">
                  <c:v>102.93290237694437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713000"/>
        <c:axId val="313713392"/>
      </c:scatterChart>
      <c:valAx>
        <c:axId val="313713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13713392"/>
        <c:crosses val="autoZero"/>
        <c:crossBetween val="midCat"/>
      </c:valAx>
      <c:valAx>
        <c:axId val="313713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13713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100.58199999999999</c:v>
                </c:pt>
                <c:pt idx="1">
                  <c:v>100.851</c:v>
                </c:pt>
                <c:pt idx="2">
                  <c:v>101.657</c:v>
                </c:pt>
                <c:pt idx="3">
                  <c:v>101.209</c:v>
                </c:pt>
                <c:pt idx="4">
                  <c:v>102.53700000000001</c:v>
                </c:pt>
                <c:pt idx="5">
                  <c:v>101.194</c:v>
                </c:pt>
                <c:pt idx="6">
                  <c:v>101.343</c:v>
                </c:pt>
                <c:pt idx="7">
                  <c:v>100.791</c:v>
                </c:pt>
                <c:pt idx="8">
                  <c:v>100.28400000000001</c:v>
                </c:pt>
                <c:pt idx="9">
                  <c:v>100.03</c:v>
                </c:pt>
                <c:pt idx="10">
                  <c:v>99.790999999999997</c:v>
                </c:pt>
                <c:pt idx="11">
                  <c:v>99.447999999999993</c:v>
                </c:pt>
                <c:pt idx="12">
                  <c:v>100.761</c:v>
                </c:pt>
                <c:pt idx="13">
                  <c:v>101.26900000000001</c:v>
                </c:pt>
                <c:pt idx="14">
                  <c:v>102.239</c:v>
                </c:pt>
                <c:pt idx="15">
                  <c:v>100.59699999999999</c:v>
                </c:pt>
                <c:pt idx="16">
                  <c:v>101.985</c:v>
                </c:pt>
                <c:pt idx="17">
                  <c:v>101.41800000000001</c:v>
                </c:pt>
                <c:pt idx="18">
                  <c:v>102.851</c:v>
                </c:pt>
                <c:pt idx="19">
                  <c:v>102.955</c:v>
                </c:pt>
                <c:pt idx="20">
                  <c:v>102.29900000000001</c:v>
                </c:pt>
                <c:pt idx="21">
                  <c:v>102.41800000000001</c:v>
                </c:pt>
                <c:pt idx="22">
                  <c:v>100.94</c:v>
                </c:pt>
                <c:pt idx="23">
                  <c:v>103.104</c:v>
                </c:pt>
                <c:pt idx="24">
                  <c:v>102.806</c:v>
                </c:pt>
                <c:pt idx="25">
                  <c:v>102.075</c:v>
                </c:pt>
                <c:pt idx="26">
                  <c:v>102.52200000000001</c:v>
                </c:pt>
                <c:pt idx="27">
                  <c:v>101.49299999999999</c:v>
                </c:pt>
                <c:pt idx="28">
                  <c:v>103.44799999999999</c:v>
                </c:pt>
                <c:pt idx="29">
                  <c:v>103.015</c:v>
                </c:pt>
                <c:pt idx="30">
                  <c:v>103.70099999999999</c:v>
                </c:pt>
                <c:pt idx="31">
                  <c:v>105.657</c:v>
                </c:pt>
                <c:pt idx="32">
                  <c:v>108.26900000000001</c:v>
                </c:pt>
                <c:pt idx="33">
                  <c:v>107.642</c:v>
                </c:pt>
                <c:pt idx="34">
                  <c:v>111.896</c:v>
                </c:pt>
                <c:pt idx="35">
                  <c:v>115</c:v>
                </c:pt>
                <c:pt idx="36">
                  <c:v>118.866</c:v>
                </c:pt>
                <c:pt idx="37">
                  <c:v>125.164</c:v>
                </c:pt>
                <c:pt idx="38">
                  <c:v>130.59700000000001</c:v>
                </c:pt>
                <c:pt idx="39">
                  <c:v>137.26900000000001</c:v>
                </c:pt>
                <c:pt idx="40">
                  <c:v>145.41800000000001</c:v>
                </c:pt>
                <c:pt idx="41">
                  <c:v>155.328</c:v>
                </c:pt>
                <c:pt idx="42">
                  <c:v>162.59700000000001</c:v>
                </c:pt>
                <c:pt idx="43">
                  <c:v>173.49299999999999</c:v>
                </c:pt>
                <c:pt idx="44">
                  <c:v>182.179</c:v>
                </c:pt>
                <c:pt idx="45">
                  <c:v>188.29900000000001</c:v>
                </c:pt>
                <c:pt idx="46">
                  <c:v>195.821</c:v>
                </c:pt>
                <c:pt idx="47">
                  <c:v>200.73099999999999</c:v>
                </c:pt>
                <c:pt idx="48">
                  <c:v>205.179</c:v>
                </c:pt>
                <c:pt idx="49">
                  <c:v>205.53700000000001</c:v>
                </c:pt>
                <c:pt idx="50">
                  <c:v>204.47800000000001</c:v>
                </c:pt>
                <c:pt idx="51">
                  <c:v>197.59700000000001</c:v>
                </c:pt>
                <c:pt idx="52">
                  <c:v>183.03</c:v>
                </c:pt>
                <c:pt idx="53">
                  <c:v>160.77600000000001</c:v>
                </c:pt>
                <c:pt idx="54">
                  <c:v>133.98500000000001</c:v>
                </c:pt>
                <c:pt idx="55">
                  <c:v>116.761</c:v>
                </c:pt>
                <c:pt idx="56">
                  <c:v>107.045</c:v>
                </c:pt>
                <c:pt idx="57">
                  <c:v>105.313</c:v>
                </c:pt>
                <c:pt idx="58">
                  <c:v>104.224</c:v>
                </c:pt>
                <c:pt idx="59">
                  <c:v>104.627</c:v>
                </c:pt>
                <c:pt idx="60">
                  <c:v>105.53700000000001</c:v>
                </c:pt>
                <c:pt idx="61">
                  <c:v>106</c:v>
                </c:pt>
                <c:pt idx="62">
                  <c:v>108.29900000000001</c:v>
                </c:pt>
                <c:pt idx="63">
                  <c:v>109.70099999999999</c:v>
                </c:pt>
                <c:pt idx="64">
                  <c:v>108.328</c:v>
                </c:pt>
                <c:pt idx="65">
                  <c:v>110.746</c:v>
                </c:pt>
                <c:pt idx="66">
                  <c:v>113.55200000000001</c:v>
                </c:pt>
                <c:pt idx="67">
                  <c:v>116.149</c:v>
                </c:pt>
                <c:pt idx="68">
                  <c:v>119.94</c:v>
                </c:pt>
                <c:pt idx="69">
                  <c:v>124.313</c:v>
                </c:pt>
                <c:pt idx="70">
                  <c:v>127.53700000000001</c:v>
                </c:pt>
                <c:pt idx="71">
                  <c:v>130.26900000000001</c:v>
                </c:pt>
                <c:pt idx="72">
                  <c:v>131.89599999999999</c:v>
                </c:pt>
                <c:pt idx="73">
                  <c:v>134.239</c:v>
                </c:pt>
                <c:pt idx="74">
                  <c:v>134.91</c:v>
                </c:pt>
                <c:pt idx="75">
                  <c:v>131.179</c:v>
                </c:pt>
                <c:pt idx="76">
                  <c:v>126.56699999999999</c:v>
                </c:pt>
                <c:pt idx="77">
                  <c:v>122.881</c:v>
                </c:pt>
                <c:pt idx="78">
                  <c:v>115.343</c:v>
                </c:pt>
                <c:pt idx="79">
                  <c:v>110.38800000000001</c:v>
                </c:pt>
                <c:pt idx="80">
                  <c:v>106.50700000000001</c:v>
                </c:pt>
                <c:pt idx="81">
                  <c:v>105.50700000000001</c:v>
                </c:pt>
                <c:pt idx="82">
                  <c:v>104.46299999999999</c:v>
                </c:pt>
                <c:pt idx="83">
                  <c:v>105.149</c:v>
                </c:pt>
                <c:pt idx="84">
                  <c:v>104.776</c:v>
                </c:pt>
                <c:pt idx="85">
                  <c:v>102.746</c:v>
                </c:pt>
                <c:pt idx="86">
                  <c:v>103.70099999999999</c:v>
                </c:pt>
                <c:pt idx="87">
                  <c:v>102</c:v>
                </c:pt>
                <c:pt idx="88">
                  <c:v>102.71599999999999</c:v>
                </c:pt>
                <c:pt idx="89">
                  <c:v>102.373</c:v>
                </c:pt>
                <c:pt idx="90">
                  <c:v>102.791</c:v>
                </c:pt>
                <c:pt idx="91">
                  <c:v>103.761</c:v>
                </c:pt>
                <c:pt idx="92">
                  <c:v>102.836</c:v>
                </c:pt>
                <c:pt idx="93">
                  <c:v>102.358</c:v>
                </c:pt>
                <c:pt idx="94">
                  <c:v>103.149</c:v>
                </c:pt>
                <c:pt idx="95">
                  <c:v>103.97</c:v>
                </c:pt>
                <c:pt idx="96">
                  <c:v>103.43300000000001</c:v>
                </c:pt>
                <c:pt idx="97">
                  <c:v>103.015</c:v>
                </c:pt>
                <c:pt idx="98">
                  <c:v>105.40300000000001</c:v>
                </c:pt>
                <c:pt idx="99">
                  <c:v>104.40300000000001</c:v>
                </c:pt>
                <c:pt idx="100">
                  <c:v>104.38800000000001</c:v>
                </c:pt>
                <c:pt idx="101">
                  <c:v>106.881</c:v>
                </c:pt>
                <c:pt idx="102">
                  <c:v>105.28400000000001</c:v>
                </c:pt>
                <c:pt idx="103">
                  <c:v>106.836</c:v>
                </c:pt>
                <c:pt idx="104">
                  <c:v>106.29900000000001</c:v>
                </c:pt>
                <c:pt idx="105">
                  <c:v>107.687</c:v>
                </c:pt>
                <c:pt idx="106">
                  <c:v>106.46299999999999</c:v>
                </c:pt>
                <c:pt idx="107">
                  <c:v>104.97</c:v>
                </c:pt>
                <c:pt idx="108">
                  <c:v>106.70099999999999</c:v>
                </c:pt>
                <c:pt idx="109">
                  <c:v>104.866</c:v>
                </c:pt>
                <c:pt idx="110">
                  <c:v>105.851</c:v>
                </c:pt>
                <c:pt idx="111">
                  <c:v>106.313</c:v>
                </c:pt>
                <c:pt idx="112">
                  <c:v>107.29900000000001</c:v>
                </c:pt>
                <c:pt idx="113">
                  <c:v>107.97</c:v>
                </c:pt>
                <c:pt idx="114">
                  <c:v>108.94</c:v>
                </c:pt>
                <c:pt idx="115">
                  <c:v>109.254</c:v>
                </c:pt>
                <c:pt idx="116">
                  <c:v>109.73099999999999</c:v>
                </c:pt>
                <c:pt idx="117">
                  <c:v>109.358</c:v>
                </c:pt>
                <c:pt idx="118">
                  <c:v>107.776</c:v>
                </c:pt>
                <c:pt idx="119">
                  <c:v>105.746</c:v>
                </c:pt>
                <c:pt idx="120">
                  <c:v>108</c:v>
                </c:pt>
                <c:pt idx="121">
                  <c:v>105.43300000000001</c:v>
                </c:pt>
                <c:pt idx="122">
                  <c:v>103.149</c:v>
                </c:pt>
                <c:pt idx="123">
                  <c:v>102.52200000000001</c:v>
                </c:pt>
                <c:pt idx="124">
                  <c:v>101.26900000000001</c:v>
                </c:pt>
                <c:pt idx="125">
                  <c:v>103.791</c:v>
                </c:pt>
                <c:pt idx="126">
                  <c:v>101.26900000000001</c:v>
                </c:pt>
                <c:pt idx="127">
                  <c:v>101.925</c:v>
                </c:pt>
                <c:pt idx="128">
                  <c:v>99.700999999999993</c:v>
                </c:pt>
                <c:pt idx="129">
                  <c:v>100.343</c:v>
                </c:pt>
                <c:pt idx="130">
                  <c:v>101.985</c:v>
                </c:pt>
                <c:pt idx="131">
                  <c:v>101.821</c:v>
                </c:pt>
                <c:pt idx="132">
                  <c:v>102.73099999999999</c:v>
                </c:pt>
                <c:pt idx="133">
                  <c:v>103.791</c:v>
                </c:pt>
                <c:pt idx="134">
                  <c:v>103.26900000000001</c:v>
                </c:pt>
                <c:pt idx="135">
                  <c:v>102.328</c:v>
                </c:pt>
                <c:pt idx="136">
                  <c:v>101.58199999999999</c:v>
                </c:pt>
                <c:pt idx="137">
                  <c:v>101.164</c:v>
                </c:pt>
                <c:pt idx="138">
                  <c:v>101.239</c:v>
                </c:pt>
                <c:pt idx="139">
                  <c:v>101.97</c:v>
                </c:pt>
                <c:pt idx="140">
                  <c:v>101.866</c:v>
                </c:pt>
                <c:pt idx="141">
                  <c:v>103.03</c:v>
                </c:pt>
                <c:pt idx="142">
                  <c:v>103.50700000000001</c:v>
                </c:pt>
                <c:pt idx="143">
                  <c:v>103</c:v>
                </c:pt>
                <c:pt idx="144">
                  <c:v>102.94</c:v>
                </c:pt>
                <c:pt idx="145">
                  <c:v>103.896</c:v>
                </c:pt>
                <c:pt idx="146">
                  <c:v>103.56699999999999</c:v>
                </c:pt>
                <c:pt idx="147">
                  <c:v>104.239</c:v>
                </c:pt>
                <c:pt idx="148">
                  <c:v>104.881</c:v>
                </c:pt>
                <c:pt idx="149">
                  <c:v>104.851</c:v>
                </c:pt>
                <c:pt idx="150">
                  <c:v>103.91</c:v>
                </c:pt>
                <c:pt idx="151">
                  <c:v>103.925</c:v>
                </c:pt>
                <c:pt idx="152">
                  <c:v>103.179</c:v>
                </c:pt>
                <c:pt idx="153">
                  <c:v>102.657</c:v>
                </c:pt>
                <c:pt idx="154">
                  <c:v>102.373</c:v>
                </c:pt>
                <c:pt idx="155">
                  <c:v>101.47799999999999</c:v>
                </c:pt>
                <c:pt idx="156">
                  <c:v>101.03</c:v>
                </c:pt>
                <c:pt idx="157">
                  <c:v>100.179</c:v>
                </c:pt>
                <c:pt idx="158">
                  <c:v>101.104</c:v>
                </c:pt>
                <c:pt idx="159">
                  <c:v>101.06</c:v>
                </c:pt>
                <c:pt idx="160">
                  <c:v>100.224</c:v>
                </c:pt>
                <c:pt idx="161">
                  <c:v>100.672</c:v>
                </c:pt>
                <c:pt idx="162">
                  <c:v>101.28400000000001</c:v>
                </c:pt>
                <c:pt idx="163">
                  <c:v>100.164</c:v>
                </c:pt>
                <c:pt idx="164">
                  <c:v>100.343</c:v>
                </c:pt>
                <c:pt idx="165">
                  <c:v>100.06</c:v>
                </c:pt>
                <c:pt idx="166">
                  <c:v>99.284000000000006</c:v>
                </c:pt>
                <c:pt idx="167">
                  <c:v>100.73099999999999</c:v>
                </c:pt>
                <c:pt idx="168">
                  <c:v>100.97</c:v>
                </c:pt>
                <c:pt idx="169">
                  <c:v>101</c:v>
                </c:pt>
                <c:pt idx="170">
                  <c:v>99.254000000000005</c:v>
                </c:pt>
                <c:pt idx="171">
                  <c:v>100.29900000000001</c:v>
                </c:pt>
                <c:pt idx="172">
                  <c:v>101.194</c:v>
                </c:pt>
                <c:pt idx="173">
                  <c:v>99.045000000000002</c:v>
                </c:pt>
                <c:pt idx="174">
                  <c:v>99.06</c:v>
                </c:pt>
                <c:pt idx="175">
                  <c:v>99.343000000000004</c:v>
                </c:pt>
                <c:pt idx="176">
                  <c:v>100.164</c:v>
                </c:pt>
                <c:pt idx="177">
                  <c:v>99.745999999999995</c:v>
                </c:pt>
                <c:pt idx="178">
                  <c:v>100.358</c:v>
                </c:pt>
                <c:pt idx="179">
                  <c:v>102.46299999999999</c:v>
                </c:pt>
                <c:pt idx="180">
                  <c:v>101.627</c:v>
                </c:pt>
                <c:pt idx="181">
                  <c:v>100.627</c:v>
                </c:pt>
                <c:pt idx="182">
                  <c:v>98.671999999999997</c:v>
                </c:pt>
                <c:pt idx="183">
                  <c:v>100.164</c:v>
                </c:pt>
                <c:pt idx="184">
                  <c:v>100.149</c:v>
                </c:pt>
                <c:pt idx="185">
                  <c:v>101.46299999999999</c:v>
                </c:pt>
                <c:pt idx="186">
                  <c:v>100.59699999999999</c:v>
                </c:pt>
                <c:pt idx="187">
                  <c:v>99.328000000000003</c:v>
                </c:pt>
                <c:pt idx="188">
                  <c:v>98.254000000000005</c:v>
                </c:pt>
                <c:pt idx="189">
                  <c:v>99.149000000000001</c:v>
                </c:pt>
                <c:pt idx="190">
                  <c:v>99.403000000000006</c:v>
                </c:pt>
                <c:pt idx="191">
                  <c:v>100.44799999999999</c:v>
                </c:pt>
                <c:pt idx="192">
                  <c:v>99.373000000000005</c:v>
                </c:pt>
                <c:pt idx="193">
                  <c:v>98.537000000000006</c:v>
                </c:pt>
                <c:pt idx="194">
                  <c:v>100.687</c:v>
                </c:pt>
                <c:pt idx="195">
                  <c:v>98.611999999999995</c:v>
                </c:pt>
                <c:pt idx="196">
                  <c:v>98.164000000000001</c:v>
                </c:pt>
                <c:pt idx="197">
                  <c:v>98.850999999999999</c:v>
                </c:pt>
                <c:pt idx="198">
                  <c:v>98.626999999999995</c:v>
                </c:pt>
                <c:pt idx="199">
                  <c:v>99.418000000000006</c:v>
                </c:pt>
                <c:pt idx="200">
                  <c:v>98.581999999999994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101.33114599454595</c:v>
                </c:pt>
                <c:pt idx="1">
                  <c:v>101.35506070262882</c:v>
                </c:pt>
                <c:pt idx="2">
                  <c:v>101.37898279821286</c:v>
                </c:pt>
                <c:pt idx="3">
                  <c:v>101.40291287195468</c:v>
                </c:pt>
                <c:pt idx="4">
                  <c:v>101.42685155966247</c:v>
                </c:pt>
                <c:pt idx="5">
                  <c:v>101.45079954549995</c:v>
                </c:pt>
                <c:pt idx="6">
                  <c:v>101.47475756538792</c:v>
                </c:pt>
                <c:pt idx="7">
                  <c:v>101.4987264106108</c:v>
                </c:pt>
                <c:pt idx="8">
                  <c:v>101.52270693164327</c:v>
                </c:pt>
                <c:pt idx="9">
                  <c:v>101.54670004222666</c:v>
                </c:pt>
                <c:pt idx="10">
                  <c:v>101.57070672379032</c:v>
                </c:pt>
                <c:pt idx="11">
                  <c:v>101.59472803053809</c:v>
                </c:pt>
                <c:pt idx="12">
                  <c:v>101.6187650962783</c:v>
                </c:pt>
                <c:pt idx="13">
                  <c:v>101.642819146503</c:v>
                </c:pt>
                <c:pt idx="14">
                  <c:v>101.66689152665251</c:v>
                </c:pt>
                <c:pt idx="15">
                  <c:v>101.69098377919423</c:v>
                </c:pt>
                <c:pt idx="16">
                  <c:v>101.7150978625568</c:v>
                </c:pt>
                <c:pt idx="17">
                  <c:v>101.7392367651718</c:v>
                </c:pt>
                <c:pt idx="18">
                  <c:v>101.76340617199838</c:v>
                </c:pt>
                <c:pt idx="19">
                  <c:v>101.78761880867972</c:v>
                </c:pt>
                <c:pt idx="20">
                  <c:v>101.8119052839241</c:v>
                </c:pt>
                <c:pt idx="21">
                  <c:v>101.83633995526256</c:v>
                </c:pt>
                <c:pt idx="22">
                  <c:v>101.8610998303112</c:v>
                </c:pt>
                <c:pt idx="23">
                  <c:v>101.88659242588112</c:v>
                </c:pt>
                <c:pt idx="24">
                  <c:v>101.91371992596176</c:v>
                </c:pt>
                <c:pt idx="25">
                  <c:v>101.9443976037966</c:v>
                </c:pt>
                <c:pt idx="26">
                  <c:v>101.98251792877386</c:v>
                </c:pt>
                <c:pt idx="27">
                  <c:v>102.03564407133571</c:v>
                </c:pt>
                <c:pt idx="28">
                  <c:v>102.11780728038545</c:v>
                </c:pt>
                <c:pt idx="29">
                  <c:v>102.25382479980937</c:v>
                </c:pt>
                <c:pt idx="30">
                  <c:v>102.4854682597971</c:v>
                </c:pt>
                <c:pt idx="31">
                  <c:v>102.87948949536489</c:v>
                </c:pt>
                <c:pt idx="32">
                  <c:v>103.53684793067137</c:v>
                </c:pt>
                <c:pt idx="33">
                  <c:v>104.60144340467851</c:v>
                </c:pt>
                <c:pt idx="34">
                  <c:v>106.2653552016956</c:v>
                </c:pt>
                <c:pt idx="35">
                  <c:v>108.76636756174342</c:v>
                </c:pt>
                <c:pt idx="36">
                  <c:v>112.3730150330928</c:v>
                </c:pt>
                <c:pt idx="37">
                  <c:v>117.35323136889039</c:v>
                </c:pt>
                <c:pt idx="38">
                  <c:v>123.92551798979186</c:v>
                </c:pt>
                <c:pt idx="39">
                  <c:v>132.19642413719586</c:v>
                </c:pt>
                <c:pt idx="40">
                  <c:v>142.09424247637585</c:v>
                </c:pt>
                <c:pt idx="41">
                  <c:v>153.31440260542226</c:v>
                </c:pt>
                <c:pt idx="42">
                  <c:v>165.29471927423782</c:v>
                </c:pt>
                <c:pt idx="43">
                  <c:v>177.23627600364841</c:v>
                </c:pt>
                <c:pt idx="44">
                  <c:v>188.177437111068</c:v>
                </c:pt>
                <c:pt idx="45">
                  <c:v>197.11552694029265</c:v>
                </c:pt>
                <c:pt idx="46">
                  <c:v>203.15652162919307</c:v>
                </c:pt>
                <c:pt idx="47">
                  <c:v>205.66235043395017</c:v>
                </c:pt>
                <c:pt idx="48">
                  <c:v>204.3623310643936</c:v>
                </c:pt>
                <c:pt idx="49">
                  <c:v>199.40182629137004</c:v>
                </c:pt>
                <c:pt idx="50">
                  <c:v>191.31603010860644</c:v>
                </c:pt>
                <c:pt idx="51">
                  <c:v>180.93543624356181</c:v>
                </c:pt>
                <c:pt idx="52">
                  <c:v>169.24612017135061</c:v>
                </c:pt>
                <c:pt idx="53">
                  <c:v>157.23738500494619</c:v>
                </c:pt>
                <c:pt idx="54">
                  <c:v>145.76918088047029</c:v>
                </c:pt>
                <c:pt idx="55">
                  <c:v>135.48301210199017</c:v>
                </c:pt>
                <c:pt idx="56">
                  <c:v>126.76650236869287</c:v>
                </c:pt>
                <c:pt idx="57">
                  <c:v>119.76810706753388</c:v>
                </c:pt>
                <c:pt idx="58">
                  <c:v>114.44850385048827</c:v>
                </c:pt>
                <c:pt idx="59">
                  <c:v>110.65074827735488</c:v>
                </c:pt>
                <c:pt idx="60">
                  <c:v>108.17188718158444</c:v>
                </c:pt>
                <c:pt idx="61">
                  <c:v>106.82242610471903</c:v>
                </c:pt>
                <c:pt idx="62">
                  <c:v>106.46464668159007</c:v>
                </c:pt>
                <c:pt idx="63">
                  <c:v>107.02492833468679</c:v>
                </c:pt>
                <c:pt idx="64">
                  <c:v>108.47895464886777</c:v>
                </c:pt>
                <c:pt idx="65">
                  <c:v>110.81293725104537</c:v>
                </c:pt>
                <c:pt idx="66">
                  <c:v>113.96956004535988</c:v>
                </c:pt>
                <c:pt idx="67">
                  <c:v>117.79360798329429</c:v>
                </c:pt>
                <c:pt idx="68">
                  <c:v>121.99663926619965</c:v>
                </c:pt>
                <c:pt idx="69">
                  <c:v>126.15900190263902</c:v>
                </c:pt>
                <c:pt idx="70">
                  <c:v>129.77858858987045</c:v>
                </c:pt>
                <c:pt idx="71">
                  <c:v>132.36012198255241</c:v>
                </c:pt>
                <c:pt idx="72">
                  <c:v>133.52192340345593</c:v>
                </c:pt>
                <c:pt idx="73">
                  <c:v>133.08682623121308</c:v>
                </c:pt>
                <c:pt idx="74">
                  <c:v>131.12617265875446</c:v>
                </c:pt>
                <c:pt idx="75">
                  <c:v>127.94109788713675</c:v>
                </c:pt>
                <c:pt idx="76">
                  <c:v>123.98742966697965</c:v>
                </c:pt>
                <c:pt idx="77">
                  <c:v>119.76975881879319</c:v>
                </c:pt>
                <c:pt idx="78">
                  <c:v>115.73835776637749</c:v>
                </c:pt>
                <c:pt idx="79">
                  <c:v>112.2171936880887</c:v>
                </c:pt>
                <c:pt idx="80">
                  <c:v>109.3763629502244</c:v>
                </c:pt>
                <c:pt idx="81">
                  <c:v>107.24555757508487</c:v>
                </c:pt>
                <c:pt idx="82">
                  <c:v>105.75362549335418</c:v>
                </c:pt>
                <c:pt idx="83">
                  <c:v>104.77600476385162</c:v>
                </c:pt>
                <c:pt idx="84">
                  <c:v>104.17559242209047</c:v>
                </c:pt>
                <c:pt idx="85">
                  <c:v>103.82974158245688</c:v>
                </c:pt>
                <c:pt idx="86">
                  <c:v>103.64280351417713</c:v>
                </c:pt>
                <c:pt idx="87">
                  <c:v>103.54776448943458</c:v>
                </c:pt>
                <c:pt idx="88">
                  <c:v>103.50176588938189</c:v>
                </c:pt>
                <c:pt idx="89">
                  <c:v>103.47954354438353</c:v>
                </c:pt>
                <c:pt idx="90">
                  <c:v>103.46728237973296</c:v>
                </c:pt>
                <c:pt idx="91">
                  <c:v>103.45794428759598</c:v>
                </c:pt>
                <c:pt idx="92">
                  <c:v>103.4481837422196</c:v>
                </c:pt>
                <c:pt idx="93">
                  <c:v>103.43652961564676</c:v>
                </c:pt>
                <c:pt idx="94">
                  <c:v>103.42242132061183</c:v>
                </c:pt>
                <c:pt idx="95">
                  <c:v>103.40576585657644</c:v>
                </c:pt>
                <c:pt idx="96">
                  <c:v>103.38680922004697</c:v>
                </c:pt>
                <c:pt idx="97">
                  <c:v>103.366233421505</c:v>
                </c:pt>
                <c:pt idx="98">
                  <c:v>103.34548073408163</c:v>
                </c:pt>
                <c:pt idx="99">
                  <c:v>103.32736304649337</c:v>
                </c:pt>
                <c:pt idx="100">
                  <c:v>103.31702129581161</c:v>
                </c:pt>
                <c:pt idx="101">
                  <c:v>103.32322802212154</c:v>
                </c:pt>
                <c:pt idx="102">
                  <c:v>103.35984174882034</c:v>
                </c:pt>
                <c:pt idx="103">
                  <c:v>103.44692084147528</c:v>
                </c:pt>
                <c:pt idx="104">
                  <c:v>103.61065785402214</c:v>
                </c:pt>
                <c:pt idx="105">
                  <c:v>103.88108249613704</c:v>
                </c:pt>
                <c:pt idx="106">
                  <c:v>104.28666415516801</c:v>
                </c:pt>
                <c:pt idx="107">
                  <c:v>104.84574757341954</c:v>
                </c:pt>
                <c:pt idx="108">
                  <c:v>105.55616794412659</c:v>
                </c:pt>
                <c:pt idx="109">
                  <c:v>106.3860024452396</c:v>
                </c:pt>
                <c:pt idx="110">
                  <c:v>107.26943094959603</c:v>
                </c:pt>
                <c:pt idx="111">
                  <c:v>108.11124119713118</c:v>
                </c:pt>
                <c:pt idx="112">
                  <c:v>108.80123243185791</c:v>
                </c:pt>
                <c:pt idx="113">
                  <c:v>109.23617222582411</c:v>
                </c:pt>
                <c:pt idx="114">
                  <c:v>109.34348289068829</c:v>
                </c:pt>
                <c:pt idx="115">
                  <c:v>109.0992167192132</c:v>
                </c:pt>
                <c:pt idx="116">
                  <c:v>108.53420290264847</c:v>
                </c:pt>
                <c:pt idx="117">
                  <c:v>107.726203677228</c:v>
                </c:pt>
                <c:pt idx="118">
                  <c:v>106.78083344699964</c:v>
                </c:pt>
                <c:pt idx="119">
                  <c:v>105.80768896775817</c:v>
                </c:pt>
                <c:pt idx="120">
                  <c:v>104.899079321473</c:v>
                </c:pt>
                <c:pt idx="121">
                  <c:v>104.11681253936275</c:v>
                </c:pt>
                <c:pt idx="122">
                  <c:v>103.48890452067795</c:v>
                </c:pt>
                <c:pt idx="123">
                  <c:v>103.01457821938567</c:v>
                </c:pt>
                <c:pt idx="124">
                  <c:v>102.67386338895736</c:v>
                </c:pt>
                <c:pt idx="125">
                  <c:v>102.43788874401477</c:v>
                </c:pt>
                <c:pt idx="126">
                  <c:v>102.27710019547605</c:v>
                </c:pt>
                <c:pt idx="127">
                  <c:v>102.16626420259615</c:v>
                </c:pt>
                <c:pt idx="128">
                  <c:v>102.08646780141393</c:v>
                </c:pt>
                <c:pt idx="129">
                  <c:v>102.02504876091092</c:v>
                </c:pt>
                <c:pt idx="130">
                  <c:v>101.97451003147307</c:v>
                </c:pt>
                <c:pt idx="131">
                  <c:v>101.93122856552471</c:v>
                </c:pt>
                <c:pt idx="132">
                  <c:v>101.89441218790942</c:v>
                </c:pt>
                <c:pt idx="133">
                  <c:v>101.86545069420103</c:v>
                </c:pt>
                <c:pt idx="134">
                  <c:v>101.84760424632378</c:v>
                </c:pt>
                <c:pt idx="135">
                  <c:v>101.84586200457835</c:v>
                </c:pt>
                <c:pt idx="136">
                  <c:v>101.86675621909325</c:v>
                </c:pt>
                <c:pt idx="137">
                  <c:v>101.91791293448406</c:v>
                </c:pt>
                <c:pt idx="138">
                  <c:v>102.00716131707485</c:v>
                </c:pt>
                <c:pt idx="139">
                  <c:v>102.14112143135934</c:v>
                </c:pt>
                <c:pt idx="140">
                  <c:v>102.32334976577869</c:v>
                </c:pt>
                <c:pt idx="141">
                  <c:v>102.55232270665807</c:v>
                </c:pt>
                <c:pt idx="142">
                  <c:v>102.81972745685694</c:v>
                </c:pt>
                <c:pt idx="143">
                  <c:v>103.1096307621825</c:v>
                </c:pt>
                <c:pt idx="144">
                  <c:v>103.39903471727229</c:v>
                </c:pt>
                <c:pt idx="145">
                  <c:v>103.66007276621612</c:v>
                </c:pt>
                <c:pt idx="146">
                  <c:v>103.86368540014489</c:v>
                </c:pt>
                <c:pt idx="147">
                  <c:v>103.98415696353935</c:v>
                </c:pt>
                <c:pt idx="148">
                  <c:v>104.00354965769631</c:v>
                </c:pt>
                <c:pt idx="149">
                  <c:v>103.91498014363765</c:v>
                </c:pt>
                <c:pt idx="150">
                  <c:v>103.72391104844222</c:v>
                </c:pt>
                <c:pt idx="151">
                  <c:v>103.44712202906683</c:v>
                </c:pt>
                <c:pt idx="152">
                  <c:v>103.109627952465</c:v>
                </c:pt>
                <c:pt idx="153">
                  <c:v>102.74032632235065</c:v>
                </c:pt>
                <c:pt idx="154">
                  <c:v>102.36741863433858</c:v>
                </c:pt>
                <c:pt idx="155">
                  <c:v>102.01459520737163</c:v>
                </c:pt>
                <c:pt idx="156">
                  <c:v>101.69865089570396</c:v>
                </c:pt>
                <c:pt idx="157">
                  <c:v>101.4287456636135</c:v>
                </c:pt>
                <c:pt idx="158">
                  <c:v>101.20709813777199</c:v>
                </c:pt>
                <c:pt idx="159">
                  <c:v>101.03062223042727</c:v>
                </c:pt>
                <c:pt idx="160">
                  <c:v>100.89293327858711</c:v>
                </c:pt>
                <c:pt idx="161">
                  <c:v>100.78623426644108</c:v>
                </c:pt>
                <c:pt idx="162">
                  <c:v>100.70277288917246</c:v>
                </c:pt>
                <c:pt idx="163">
                  <c:v>100.63575680490787</c:v>
                </c:pt>
                <c:pt idx="164">
                  <c:v>100.5797687301782</c:v>
                </c:pt>
                <c:pt idx="165">
                  <c:v>100.53080946179406</c:v>
                </c:pt>
                <c:pt idx="166">
                  <c:v>100.48611918332644</c:v>
                </c:pt>
                <c:pt idx="167">
                  <c:v>100.44390612147041</c:v>
                </c:pt>
                <c:pt idx="168">
                  <c:v>100.40307093812066</c:v>
                </c:pt>
                <c:pt idx="169">
                  <c:v>100.36297404035142</c:v>
                </c:pt>
                <c:pt idx="170">
                  <c:v>100.3232615508918</c:v>
                </c:pt>
                <c:pt idx="171">
                  <c:v>100.28374672749359</c:v>
                </c:pt>
                <c:pt idx="172">
                  <c:v>100.24433522901303</c:v>
                </c:pt>
                <c:pt idx="173">
                  <c:v>100.20498114717786</c:v>
                </c:pt>
                <c:pt idx="174">
                  <c:v>100.16566271048831</c:v>
                </c:pt>
                <c:pt idx="175">
                  <c:v>100.12636961941377</c:v>
                </c:pt>
                <c:pt idx="176">
                  <c:v>100.08709679817385</c:v>
                </c:pt>
                <c:pt idx="177">
                  <c:v>100.04784146923826</c:v>
                </c:pt>
                <c:pt idx="178">
                  <c:v>100.00860184985818</c:v>
                </c:pt>
                <c:pt idx="179">
                  <c:v>99.969376597459416</c:v>
                </c:pt>
                <c:pt idx="180">
                  <c:v>99.930164582868571</c:v>
                </c:pt>
                <c:pt idx="181">
                  <c:v>99.890964799949131</c:v>
                </c:pt>
                <c:pt idx="182">
                  <c:v>99.851776329339785</c:v>
                </c:pt>
                <c:pt idx="183">
                  <c:v>99.81259832274273</c:v>
                </c:pt>
                <c:pt idx="184">
                  <c:v>99.773429994769828</c:v>
                </c:pt>
                <c:pt idx="185">
                  <c:v>99.73427061755514</c:v>
                </c:pt>
                <c:pt idx="186">
                  <c:v>99.695119516447093</c:v>
                </c:pt>
                <c:pt idx="187">
                  <c:v>99.655976066205696</c:v>
                </c:pt>
                <c:pt idx="188">
                  <c:v>99.616839687514897</c:v>
                </c:pt>
                <c:pt idx="189">
                  <c:v>99.577709843741133</c:v>
                </c:pt>
                <c:pt idx="190">
                  <c:v>99.538586037910989</c:v>
                </c:pt>
                <c:pt idx="191">
                  <c:v>99.499467809890334</c:v>
                </c:pt>
                <c:pt idx="192">
                  <c:v>99.460354733752524</c:v>
                </c:pt>
                <c:pt idx="193">
                  <c:v>99.421246415324276</c:v>
                </c:pt>
                <c:pt idx="194">
                  <c:v>99.382142489897703</c:v>
                </c:pt>
                <c:pt idx="195">
                  <c:v>99.343042620099169</c:v>
                </c:pt>
                <c:pt idx="196">
                  <c:v>99.303946493904363</c:v>
                </c:pt>
                <c:pt idx="197">
                  <c:v>99.264853822791011</c:v>
                </c:pt>
                <c:pt idx="198">
                  <c:v>99.225764340020049</c:v>
                </c:pt>
                <c:pt idx="199">
                  <c:v>99.186677799037085</c:v>
                </c:pt>
                <c:pt idx="200">
                  <c:v>99.14759397198651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101.33114599454595</c:v>
                </c:pt>
                <c:pt idx="1">
                  <c:v>101.35506070262882</c:v>
                </c:pt>
                <c:pt idx="2">
                  <c:v>101.37898279821286</c:v>
                </c:pt>
                <c:pt idx="3">
                  <c:v>101.40291287195467</c:v>
                </c:pt>
                <c:pt idx="4">
                  <c:v>101.42685155966238</c:v>
                </c:pt>
                <c:pt idx="5">
                  <c:v>101.45079954549952</c:v>
                </c:pt>
                <c:pt idx="6">
                  <c:v>101.47475756538589</c:v>
                </c:pt>
                <c:pt idx="7">
                  <c:v>101.49872641060152</c:v>
                </c:pt>
                <c:pt idx="8">
                  <c:v>101.52270693160263</c:v>
                </c:pt>
                <c:pt idx="9">
                  <c:v>101.54670004205505</c:v>
                </c:pt>
                <c:pt idx="10">
                  <c:v>101.57070672309219</c:v>
                </c:pt>
                <c:pt idx="11">
                  <c:v>101.59472802780192</c:v>
                </c:pt>
                <c:pt idx="12">
                  <c:v>101.61876508594692</c:v>
                </c:pt>
                <c:pt idx="13">
                  <c:v>101.64281910892022</c:v>
                </c:pt>
                <c:pt idx="14">
                  <c:v>101.66689139493751</c:v>
                </c:pt>
                <c:pt idx="15">
                  <c:v>101.69098333446345</c:v>
                </c:pt>
                <c:pt idx="16">
                  <c:v>101.71509641586891</c:v>
                </c:pt>
                <c:pt idx="17">
                  <c:v>101.73923223131064</c:v>
                </c:pt>
                <c:pt idx="18">
                  <c:v>101.76339248282282</c:v>
                </c:pt>
                <c:pt idx="19">
                  <c:v>101.78757898860434</c:v>
                </c:pt>
                <c:pt idx="20">
                  <c:v>101.81179368948094</c:v>
                </c:pt>
                <c:pt idx="21">
                  <c:v>101.8360386555148</c:v>
                </c:pt>
                <c:pt idx="22">
                  <c:v>101.86031609272727</c:v>
                </c:pt>
                <c:pt idx="23">
                  <c:v>101.88462834989191</c:v>
                </c:pt>
                <c:pt idx="24">
                  <c:v>101.90897792534459</c:v>
                </c:pt>
                <c:pt idx="25">
                  <c:v>101.93336747374775</c:v>
                </c:pt>
                <c:pt idx="26">
                  <c:v>101.95779981273076</c:v>
                </c:pt>
                <c:pt idx="27">
                  <c:v>101.98227792931526</c:v>
                </c:pt>
                <c:pt idx="28">
                  <c:v>102.00680498601592</c:v>
                </c:pt>
                <c:pt idx="29">
                  <c:v>102.03138432648792</c:v>
                </c:pt>
                <c:pt idx="30">
                  <c:v>102.05601948057006</c:v>
                </c:pt>
                <c:pt idx="31">
                  <c:v>102.08071416854658</c:v>
                </c:pt>
                <c:pt idx="32">
                  <c:v>102.10547230442177</c:v>
                </c:pt>
                <c:pt idx="33">
                  <c:v>102.13029799796885</c:v>
                </c:pt>
                <c:pt idx="34">
                  <c:v>102.15519555527669</c:v>
                </c:pt>
                <c:pt idx="35">
                  <c:v>102.18016947747705</c:v>
                </c:pt>
                <c:pt idx="36">
                  <c:v>102.20522445728639</c:v>
                </c:pt>
                <c:pt idx="37">
                  <c:v>102.2303653729454</c:v>
                </c:pt>
                <c:pt idx="38">
                  <c:v>102.25559727907837</c:v>
                </c:pt>
                <c:pt idx="39">
                  <c:v>102.28092539393086</c:v>
                </c:pt>
                <c:pt idx="40">
                  <c:v>102.30635508236988</c:v>
                </c:pt>
                <c:pt idx="41">
                  <c:v>102.33189183395235</c:v>
                </c:pt>
                <c:pt idx="42">
                  <c:v>102.35754123527849</c:v>
                </c:pt>
                <c:pt idx="43">
                  <c:v>102.3833089357522</c:v>
                </c:pt>
                <c:pt idx="44">
                  <c:v>102.40920060576687</c:v>
                </c:pt>
                <c:pt idx="45">
                  <c:v>102.43522188622431</c:v>
                </c:pt>
                <c:pt idx="46">
                  <c:v>102.46137832817689</c:v>
                </c:pt>
                <c:pt idx="47">
                  <c:v>102.48767532125943</c:v>
                </c:pt>
                <c:pt idx="48">
                  <c:v>102.51411800945104</c:v>
                </c:pt>
                <c:pt idx="49">
                  <c:v>102.54071119257675</c:v>
                </c:pt>
                <c:pt idx="50">
                  <c:v>102.56745921183314</c:v>
                </c:pt>
                <c:pt idx="51">
                  <c:v>102.5943658175002</c:v>
                </c:pt>
                <c:pt idx="52">
                  <c:v>102.62143401689386</c:v>
                </c:pt>
                <c:pt idx="53">
                  <c:v>102.64866590052293</c:v>
                </c:pt>
                <c:pt idx="54">
                  <c:v>102.67606244435562</c:v>
                </c:pt>
                <c:pt idx="55">
                  <c:v>102.70362328607874</c:v>
                </c:pt>
                <c:pt idx="56">
                  <c:v>102.73134647326911</c:v>
                </c:pt>
                <c:pt idx="57">
                  <c:v>102.759228181501</c:v>
                </c:pt>
                <c:pt idx="58">
                  <c:v>102.78726240061215</c:v>
                </c:pt>
                <c:pt idx="59">
                  <c:v>102.81544058766094</c:v>
                </c:pt>
                <c:pt idx="60">
                  <c:v>102.84375128556063</c:v>
                </c:pt>
                <c:pt idx="61">
                  <c:v>102.87217970699638</c:v>
                </c:pt>
                <c:pt idx="62">
                  <c:v>102.90070728405313</c:v>
                </c:pt>
                <c:pt idx="63">
                  <c:v>102.92931118503554</c:v>
                </c:pt>
                <c:pt idx="64">
                  <c:v>102.95796380127879</c:v>
                </c:pt>
                <c:pt idx="65">
                  <c:v>102.98663220835924</c:v>
                </c:pt>
                <c:pt idx="66">
                  <c:v>103.01527760803832</c:v>
                </c:pt>
                <c:pt idx="67">
                  <c:v>103.04385475952508</c:v>
                </c:pt>
                <c:pt idx="68">
                  <c:v>103.07231141121727</c:v>
                </c:pt>
                <c:pt idx="69">
                  <c:v>103.10058774695459</c:v>
                </c:pt>
                <c:pt idx="70">
                  <c:v>103.12861586393409</c:v>
                </c:pt>
                <c:pt idx="71">
                  <c:v>103.15631930271086</c:v>
                </c:pt>
                <c:pt idx="72">
                  <c:v>103.18361265299788</c:v>
                </c:pt>
                <c:pt idx="73">
                  <c:v>103.21040126211173</c:v>
                </c:pt>
                <c:pt idx="74">
                  <c:v>103.23658107564322</c:v>
                </c:pt>
                <c:pt idx="75">
                  <c:v>103.26203864198155</c:v>
                </c:pt>
                <c:pt idx="76">
                  <c:v>103.28665131334802</c:v>
                </c:pt>
                <c:pt idx="77">
                  <c:v>103.31028767563606</c:v>
                </c:pt>
                <c:pt idx="78">
                  <c:v>103.3328082372287</c:v>
                </c:pt>
                <c:pt idx="79">
                  <c:v>103.35406640272022</c:v>
                </c:pt>
                <c:pt idx="80">
                  <c:v>103.37390975081587</c:v>
                </c:pt>
                <c:pt idx="81">
                  <c:v>103.39218162645234</c:v>
                </c:pt>
                <c:pt idx="82">
                  <c:v>103.40872304537373</c:v>
                </c:pt>
                <c:pt idx="83">
                  <c:v>103.4233748952377</c:v>
                </c:pt>
                <c:pt idx="84">
                  <c:v>103.43598040130807</c:v>
                </c:pt>
                <c:pt idx="85">
                  <c:v>103.44638780768794</c:v>
                </c:pt>
                <c:pt idx="86">
                  <c:v>103.45445320791836</c:v>
                </c:pt>
                <c:pt idx="87">
                  <c:v>103.46004344288677</c:v>
                </c:pt>
                <c:pt idx="88">
                  <c:v>103.46303897077436</c:v>
                </c:pt>
                <c:pt idx="89">
                  <c:v>103.46333660463694</c:v>
                </c:pt>
                <c:pt idx="90">
                  <c:v>103.46085200942518</c:v>
                </c:pt>
                <c:pt idx="91">
                  <c:v>103.4555218527467</c:v>
                </c:pt>
                <c:pt idx="92">
                  <c:v>103.4473055129157</c:v>
                </c:pt>
                <c:pt idx="93">
                  <c:v>103.43618626370333</c:v>
                </c:pt>
                <c:pt idx="94">
                  <c:v>103.42217187692697</c:v>
                </c:pt>
                <c:pt idx="95">
                  <c:v>103.40529461023596</c:v>
                </c:pt>
                <c:pt idx="96">
                  <c:v>103.3856105763104</c:v>
                </c:pt>
                <c:pt idx="97">
                  <c:v>103.36319851903168</c:v>
                </c:pt>
                <c:pt idx="98">
                  <c:v>103.33815804978985</c:v>
                </c:pt>
                <c:pt idx="99">
                  <c:v>103.31060742091307</c:v>
                </c:pt>
                <c:pt idx="100">
                  <c:v>103.28068093159425</c:v>
                </c:pt>
                <c:pt idx="101">
                  <c:v>103.24852607355368</c:v>
                </c:pt>
                <c:pt idx="102">
                  <c:v>103.21430052857303</c:v>
                </c:pt>
                <c:pt idx="103">
                  <c:v>103.17816912815496</c:v>
                </c:pt>
                <c:pt idx="104">
                  <c:v>103.14030087766693</c:v>
                </c:pt>
                <c:pt idx="105">
                  <c:v>103.10086613459542</c:v>
                </c:pt>
                <c:pt idx="106">
                  <c:v>103.06003401440967</c:v>
                </c:pt>
                <c:pt idx="107">
                  <c:v>103.01797007952389</c:v>
                </c:pt>
                <c:pt idx="108">
                  <c:v>102.97483434839677</c:v>
                </c:pt>
                <c:pt idx="109">
                  <c:v>102.93077964415306</c:v>
                </c:pt>
                <c:pt idx="110">
                  <c:v>102.88595028622208</c:v>
                </c:pt>
                <c:pt idx="111">
                  <c:v>102.84048111501642</c:v>
                </c:pt>
                <c:pt idx="112">
                  <c:v>102.79449682897508</c:v>
                </c:pt>
                <c:pt idx="113">
                  <c:v>102.74811160545802</c:v>
                </c:pt>
                <c:pt idx="114">
                  <c:v>102.7014289718696</c:v>
                </c:pt>
                <c:pt idx="115">
                  <c:v>102.65454189073259</c:v>
                </c:pt>
                <c:pt idx="116">
                  <c:v>102.6075330218432</c:v>
                </c:pt>
                <c:pt idx="117">
                  <c:v>102.56047512570193</c:v>
                </c:pt>
                <c:pt idx="118">
                  <c:v>102.51343157470146</c:v>
                </c:pt>
                <c:pt idx="119">
                  <c:v>102.4664569416785</c:v>
                </c:pt>
                <c:pt idx="120">
                  <c:v>102.41959763905285</c:v>
                </c:pt>
                <c:pt idx="121">
                  <c:v>102.37289258560143</c:v>
                </c:pt>
                <c:pt idx="122">
                  <c:v>102.32637388172782</c:v>
                </c:pt>
                <c:pt idx="123">
                  <c:v>102.28006747772125</c:v>
                </c:pt>
                <c:pt idx="124">
                  <c:v>102.23399382284661</c:v>
                </c:pt>
                <c:pt idx="125">
                  <c:v>102.18816848609757</c:v>
                </c:pt>
                <c:pt idx="126">
                  <c:v>102.14260274204972</c:v>
                </c:pt>
                <c:pt idx="127">
                  <c:v>102.09730411746399</c:v>
                </c:pt>
                <c:pt idx="128">
                  <c:v>102.05227689612599</c:v>
                </c:pt>
                <c:pt idx="129">
                  <c:v>102.00752258089506</c:v>
                </c:pt>
                <c:pt idx="130">
                  <c:v>101.96304031310804</c:v>
                </c:pt>
                <c:pt idx="131">
                  <c:v>101.9188272503817</c:v>
                </c:pt>
                <c:pt idx="132">
                  <c:v>101.87487890451878</c:v>
                </c:pt>
                <c:pt idx="133">
                  <c:v>101.83118944168699</c:v>
                </c:pt>
                <c:pt idx="134">
                  <c:v>101.78775194734155</c:v>
                </c:pt>
                <c:pt idx="135">
                  <c:v>101.74455865853372</c:v>
                </c:pt>
                <c:pt idx="136">
                  <c:v>101.70160116631482</c:v>
                </c:pt>
                <c:pt idx="137">
                  <c:v>101.65887059093485</c:v>
                </c:pt>
                <c:pt idx="138">
                  <c:v>101.6163577324651</c:v>
                </c:pt>
                <c:pt idx="139">
                  <c:v>101.57405319936151</c:v>
                </c:pt>
                <c:pt idx="140">
                  <c:v>101.5319475173453</c:v>
                </c:pt>
                <c:pt idx="141">
                  <c:v>101.49003122081798</c:v>
                </c:pt>
                <c:pt idx="142">
                  <c:v>101.44829492885995</c:v>
                </c:pt>
                <c:pt idx="143">
                  <c:v>101.40672940768989</c:v>
                </c:pt>
                <c:pt idx="144">
                  <c:v>101.36532562129358</c:v>
                </c:pt>
                <c:pt idx="145">
                  <c:v>101.3240747717648</c:v>
                </c:pt>
                <c:pt idx="146">
                  <c:v>101.28296833074647</c:v>
                </c:pt>
                <c:pt idx="147">
                  <c:v>101.24199806321107</c:v>
                </c:pt>
                <c:pt idx="148">
                  <c:v>101.20115604468418</c:v>
                </c:pt>
                <c:pt idx="149">
                  <c:v>101.16043467288739</c:v>
                </c:pt>
                <c:pt idx="150">
                  <c:v>101.11982667466276</c:v>
                </c:pt>
                <c:pt idx="151">
                  <c:v>101.07932510893538</c:v>
                </c:pt>
                <c:pt idx="152">
                  <c:v>101.03892336637634</c:v>
                </c:pt>
                <c:pt idx="153">
                  <c:v>100.99861516634348</c:v>
                </c:pt>
                <c:pt idx="154">
                  <c:v>100.95839455160093</c:v>
                </c:pt>
                <c:pt idx="155">
                  <c:v>100.91825588125137</c:v>
                </c:pt>
                <c:pt idx="156">
                  <c:v>100.87819382225435</c:v>
                </c:pt>
                <c:pt idx="157">
                  <c:v>100.83820333985113</c:v>
                </c:pt>
                <c:pt idx="158">
                  <c:v>100.79827968717004</c:v>
                </c:pt>
                <c:pt idx="159">
                  <c:v>100.7584183942446</c:v>
                </c:pt>
                <c:pt idx="160">
                  <c:v>100.71861525664175</c:v>
                </c:pt>
                <c:pt idx="161">
                  <c:v>100.67886632386484</c:v>
                </c:pt>
                <c:pt idx="162">
                  <c:v>100.63916788767003</c:v>
                </c:pt>
                <c:pt idx="163">
                  <c:v>100.59951647040998</c:v>
                </c:pt>
                <c:pt idx="164">
                  <c:v>100.55990881349911</c:v>
                </c:pt>
                <c:pt idx="165">
                  <c:v>100.52034186607584</c:v>
                </c:pt>
                <c:pt idx="166">
                  <c:v>100.4808127739236</c:v>
                </c:pt>
                <c:pt idx="167">
                  <c:v>100.44131886869773</c:v>
                </c:pt>
                <c:pt idx="168">
                  <c:v>100.40185765749547</c:v>
                </c:pt>
                <c:pt idx="169">
                  <c:v>100.36242681279593</c:v>
                </c:pt>
                <c:pt idx="170">
                  <c:v>100.32302416278995</c:v>
                </c:pt>
                <c:pt idx="171">
                  <c:v>100.28364768211146</c:v>
                </c:pt>
                <c:pt idx="172">
                  <c:v>100.24429548297807</c:v>
                </c:pt>
                <c:pt idx="173">
                  <c:v>100.20496580674259</c:v>
                </c:pt>
                <c:pt idx="174">
                  <c:v>100.16565701585388</c:v>
                </c:pt>
                <c:pt idx="175">
                  <c:v>100.12636758622214</c:v>
                </c:pt>
                <c:pt idx="176">
                  <c:v>100.08709609998152</c:v>
                </c:pt>
                <c:pt idx="177">
                  <c:v>100.04784123863996</c:v>
                </c:pt>
                <c:pt idx="178">
                  <c:v>100.00860177660584</c:v>
                </c:pt>
                <c:pt idx="179">
                  <c:v>99.969376575078854</c:v>
                </c:pt>
                <c:pt idx="180">
                  <c:v>99.930164576291915</c:v>
                </c:pt>
                <c:pt idx="181">
                  <c:v>99.890964798090366</c:v>
                </c:pt>
                <c:pt idx="182">
                  <c:v>99.851776328834518</c:v>
                </c:pt>
                <c:pt idx="183">
                  <c:v>99.812598322610626</c:v>
                </c:pt>
                <c:pt idx="184">
                  <c:v>99.773429994736603</c:v>
                </c:pt>
                <c:pt idx="185">
                  <c:v>99.734270617547111</c:v>
                </c:pt>
                <c:pt idx="186">
                  <c:v>99.695119516445217</c:v>
                </c:pt>
                <c:pt idx="187">
                  <c:v>99.655976066205284</c:v>
                </c:pt>
                <c:pt idx="188">
                  <c:v>99.616839687514812</c:v>
                </c:pt>
                <c:pt idx="189">
                  <c:v>99.577709843741118</c:v>
                </c:pt>
                <c:pt idx="190">
                  <c:v>99.538586037910989</c:v>
                </c:pt>
                <c:pt idx="191">
                  <c:v>99.499467809890334</c:v>
                </c:pt>
                <c:pt idx="192">
                  <c:v>99.460354733752524</c:v>
                </c:pt>
                <c:pt idx="193">
                  <c:v>99.421246415324276</c:v>
                </c:pt>
                <c:pt idx="194">
                  <c:v>99.382142489897703</c:v>
                </c:pt>
                <c:pt idx="195">
                  <c:v>99.343042620099169</c:v>
                </c:pt>
                <c:pt idx="196">
                  <c:v>99.303946493904363</c:v>
                </c:pt>
                <c:pt idx="197">
                  <c:v>99.264853822791011</c:v>
                </c:pt>
                <c:pt idx="198">
                  <c:v>99.225764340020049</c:v>
                </c:pt>
                <c:pt idx="199">
                  <c:v>99.186677799037085</c:v>
                </c:pt>
                <c:pt idx="200">
                  <c:v>99.14759397198651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340112"/>
        <c:axId val="504340504"/>
      </c:scatterChart>
      <c:valAx>
        <c:axId val="504340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4340504"/>
        <c:crosses val="autoZero"/>
        <c:crossBetween val="midCat"/>
      </c:valAx>
      <c:valAx>
        <c:axId val="5043405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434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96.134</c:v>
                </c:pt>
                <c:pt idx="1">
                  <c:v>96.134</c:v>
                </c:pt>
                <c:pt idx="2">
                  <c:v>95.477999999999994</c:v>
                </c:pt>
                <c:pt idx="3">
                  <c:v>95.730999999999995</c:v>
                </c:pt>
                <c:pt idx="4">
                  <c:v>95.433000000000007</c:v>
                </c:pt>
                <c:pt idx="5">
                  <c:v>94.730999999999995</c:v>
                </c:pt>
                <c:pt idx="6">
                  <c:v>95.671999999999997</c:v>
                </c:pt>
                <c:pt idx="7">
                  <c:v>95.790999999999997</c:v>
                </c:pt>
                <c:pt idx="8">
                  <c:v>94.760999999999996</c:v>
                </c:pt>
                <c:pt idx="9">
                  <c:v>94.254000000000005</c:v>
                </c:pt>
                <c:pt idx="10">
                  <c:v>95.805999999999997</c:v>
                </c:pt>
                <c:pt idx="11">
                  <c:v>96.343000000000004</c:v>
                </c:pt>
                <c:pt idx="12">
                  <c:v>96.179000000000002</c:v>
                </c:pt>
                <c:pt idx="13">
                  <c:v>97.103999999999999</c:v>
                </c:pt>
                <c:pt idx="14">
                  <c:v>96.358000000000004</c:v>
                </c:pt>
                <c:pt idx="15">
                  <c:v>96.403000000000006</c:v>
                </c:pt>
                <c:pt idx="16">
                  <c:v>97.03</c:v>
                </c:pt>
                <c:pt idx="17">
                  <c:v>96.447999999999993</c:v>
                </c:pt>
                <c:pt idx="18">
                  <c:v>97.103999999999999</c:v>
                </c:pt>
                <c:pt idx="19">
                  <c:v>96.671999999999997</c:v>
                </c:pt>
                <c:pt idx="20">
                  <c:v>97.507000000000005</c:v>
                </c:pt>
                <c:pt idx="21">
                  <c:v>97.209000000000003</c:v>
                </c:pt>
                <c:pt idx="22">
                  <c:v>99.134</c:v>
                </c:pt>
                <c:pt idx="23">
                  <c:v>97.94</c:v>
                </c:pt>
                <c:pt idx="24">
                  <c:v>98.015000000000001</c:v>
                </c:pt>
                <c:pt idx="25">
                  <c:v>98.760999999999996</c:v>
                </c:pt>
                <c:pt idx="26">
                  <c:v>100.015</c:v>
                </c:pt>
                <c:pt idx="27">
                  <c:v>99.850999999999999</c:v>
                </c:pt>
                <c:pt idx="28">
                  <c:v>101.26900000000001</c:v>
                </c:pt>
                <c:pt idx="29">
                  <c:v>100.53700000000001</c:v>
                </c:pt>
                <c:pt idx="30">
                  <c:v>102.03</c:v>
                </c:pt>
                <c:pt idx="31">
                  <c:v>102.821</c:v>
                </c:pt>
                <c:pt idx="32">
                  <c:v>104.71599999999999</c:v>
                </c:pt>
                <c:pt idx="33">
                  <c:v>104.313</c:v>
                </c:pt>
                <c:pt idx="34">
                  <c:v>106.52200000000001</c:v>
                </c:pt>
                <c:pt idx="35">
                  <c:v>106.776</c:v>
                </c:pt>
                <c:pt idx="36">
                  <c:v>110.925</c:v>
                </c:pt>
                <c:pt idx="37">
                  <c:v>114.806</c:v>
                </c:pt>
                <c:pt idx="38">
                  <c:v>120.29900000000001</c:v>
                </c:pt>
                <c:pt idx="39">
                  <c:v>124.55200000000001</c:v>
                </c:pt>
                <c:pt idx="40">
                  <c:v>131.791</c:v>
                </c:pt>
                <c:pt idx="41">
                  <c:v>139.91</c:v>
                </c:pt>
                <c:pt idx="42">
                  <c:v>147.83600000000001</c:v>
                </c:pt>
                <c:pt idx="43">
                  <c:v>156.68700000000001</c:v>
                </c:pt>
                <c:pt idx="44">
                  <c:v>165</c:v>
                </c:pt>
                <c:pt idx="45">
                  <c:v>171.761</c:v>
                </c:pt>
                <c:pt idx="46">
                  <c:v>180.149</c:v>
                </c:pt>
                <c:pt idx="47">
                  <c:v>185.328</c:v>
                </c:pt>
                <c:pt idx="48">
                  <c:v>190.791</c:v>
                </c:pt>
                <c:pt idx="49">
                  <c:v>192.80600000000001</c:v>
                </c:pt>
                <c:pt idx="50">
                  <c:v>193.94</c:v>
                </c:pt>
                <c:pt idx="51">
                  <c:v>191.98500000000001</c:v>
                </c:pt>
                <c:pt idx="52">
                  <c:v>186.328</c:v>
                </c:pt>
                <c:pt idx="53">
                  <c:v>174.791</c:v>
                </c:pt>
                <c:pt idx="54">
                  <c:v>155.89599999999999</c:v>
                </c:pt>
                <c:pt idx="55">
                  <c:v>130.58199999999999</c:v>
                </c:pt>
                <c:pt idx="56">
                  <c:v>110.43300000000001</c:v>
                </c:pt>
                <c:pt idx="57">
                  <c:v>101.642</c:v>
                </c:pt>
                <c:pt idx="58">
                  <c:v>99.97</c:v>
                </c:pt>
                <c:pt idx="59">
                  <c:v>98.179000000000002</c:v>
                </c:pt>
                <c:pt idx="60">
                  <c:v>99.775999999999996</c:v>
                </c:pt>
                <c:pt idx="61">
                  <c:v>99.03</c:v>
                </c:pt>
                <c:pt idx="62">
                  <c:v>101.194</c:v>
                </c:pt>
                <c:pt idx="63">
                  <c:v>101.46299999999999</c:v>
                </c:pt>
                <c:pt idx="64">
                  <c:v>103.55200000000001</c:v>
                </c:pt>
                <c:pt idx="65">
                  <c:v>105.194</c:v>
                </c:pt>
                <c:pt idx="66">
                  <c:v>105.56699999999999</c:v>
                </c:pt>
                <c:pt idx="67">
                  <c:v>109.045</c:v>
                </c:pt>
                <c:pt idx="68">
                  <c:v>112.49299999999999</c:v>
                </c:pt>
                <c:pt idx="69">
                  <c:v>113.761</c:v>
                </c:pt>
                <c:pt idx="70">
                  <c:v>117.373</c:v>
                </c:pt>
                <c:pt idx="71">
                  <c:v>120.313</c:v>
                </c:pt>
                <c:pt idx="72">
                  <c:v>123.746</c:v>
                </c:pt>
                <c:pt idx="73">
                  <c:v>126.56699999999999</c:v>
                </c:pt>
                <c:pt idx="74">
                  <c:v>128.10400000000001</c:v>
                </c:pt>
                <c:pt idx="75">
                  <c:v>127.28400000000001</c:v>
                </c:pt>
                <c:pt idx="76">
                  <c:v>126.687</c:v>
                </c:pt>
                <c:pt idx="77">
                  <c:v>123.373</c:v>
                </c:pt>
                <c:pt idx="78">
                  <c:v>117.55200000000001</c:v>
                </c:pt>
                <c:pt idx="79">
                  <c:v>111.896</c:v>
                </c:pt>
                <c:pt idx="80">
                  <c:v>106.328</c:v>
                </c:pt>
                <c:pt idx="81">
                  <c:v>103.149</c:v>
                </c:pt>
                <c:pt idx="82">
                  <c:v>100.985</c:v>
                </c:pt>
                <c:pt idx="83">
                  <c:v>98.596999999999994</c:v>
                </c:pt>
                <c:pt idx="84">
                  <c:v>97.850999999999999</c:v>
                </c:pt>
                <c:pt idx="85">
                  <c:v>98.433000000000007</c:v>
                </c:pt>
                <c:pt idx="86">
                  <c:v>99.103999999999999</c:v>
                </c:pt>
                <c:pt idx="87">
                  <c:v>97.850999999999999</c:v>
                </c:pt>
                <c:pt idx="88">
                  <c:v>98.284000000000006</c:v>
                </c:pt>
                <c:pt idx="89">
                  <c:v>96.775999999999996</c:v>
                </c:pt>
                <c:pt idx="90">
                  <c:v>96.581999999999994</c:v>
                </c:pt>
                <c:pt idx="91">
                  <c:v>97.299000000000007</c:v>
                </c:pt>
                <c:pt idx="92">
                  <c:v>96.418000000000006</c:v>
                </c:pt>
                <c:pt idx="93">
                  <c:v>96.507000000000005</c:v>
                </c:pt>
                <c:pt idx="94">
                  <c:v>99.418000000000006</c:v>
                </c:pt>
                <c:pt idx="95">
                  <c:v>97.537000000000006</c:v>
                </c:pt>
                <c:pt idx="96">
                  <c:v>98.881</c:v>
                </c:pt>
                <c:pt idx="97">
                  <c:v>97.850999999999999</c:v>
                </c:pt>
                <c:pt idx="98">
                  <c:v>99.03</c:v>
                </c:pt>
                <c:pt idx="99">
                  <c:v>99.03</c:v>
                </c:pt>
                <c:pt idx="100">
                  <c:v>98.715999999999994</c:v>
                </c:pt>
                <c:pt idx="101">
                  <c:v>99.254000000000005</c:v>
                </c:pt>
                <c:pt idx="102">
                  <c:v>100.134</c:v>
                </c:pt>
                <c:pt idx="103">
                  <c:v>100.71599999999999</c:v>
                </c:pt>
                <c:pt idx="104">
                  <c:v>101.44799999999999</c:v>
                </c:pt>
                <c:pt idx="105">
                  <c:v>102.194</c:v>
                </c:pt>
                <c:pt idx="106">
                  <c:v>100.73099999999999</c:v>
                </c:pt>
                <c:pt idx="107">
                  <c:v>101.761</c:v>
                </c:pt>
                <c:pt idx="108">
                  <c:v>100.343</c:v>
                </c:pt>
                <c:pt idx="109">
                  <c:v>99.103999999999999</c:v>
                </c:pt>
                <c:pt idx="110">
                  <c:v>99.537000000000006</c:v>
                </c:pt>
                <c:pt idx="111">
                  <c:v>101.224</c:v>
                </c:pt>
                <c:pt idx="112">
                  <c:v>100.821</c:v>
                </c:pt>
                <c:pt idx="113">
                  <c:v>102.791</c:v>
                </c:pt>
                <c:pt idx="114">
                  <c:v>103.866</c:v>
                </c:pt>
                <c:pt idx="115">
                  <c:v>103.70099999999999</c:v>
                </c:pt>
                <c:pt idx="116">
                  <c:v>103.59699999999999</c:v>
                </c:pt>
                <c:pt idx="117">
                  <c:v>103.46299999999999</c:v>
                </c:pt>
                <c:pt idx="118">
                  <c:v>104.149</c:v>
                </c:pt>
                <c:pt idx="119">
                  <c:v>102.94</c:v>
                </c:pt>
                <c:pt idx="120">
                  <c:v>103.358</c:v>
                </c:pt>
                <c:pt idx="121">
                  <c:v>102.119</c:v>
                </c:pt>
                <c:pt idx="122">
                  <c:v>99.537000000000006</c:v>
                </c:pt>
                <c:pt idx="123">
                  <c:v>99.343000000000004</c:v>
                </c:pt>
                <c:pt idx="124">
                  <c:v>97.06</c:v>
                </c:pt>
                <c:pt idx="125">
                  <c:v>95.850999999999999</c:v>
                </c:pt>
                <c:pt idx="126">
                  <c:v>95.954999999999998</c:v>
                </c:pt>
                <c:pt idx="127">
                  <c:v>96.209000000000003</c:v>
                </c:pt>
                <c:pt idx="128">
                  <c:v>96.745999999999995</c:v>
                </c:pt>
                <c:pt idx="129">
                  <c:v>96.537000000000006</c:v>
                </c:pt>
                <c:pt idx="130">
                  <c:v>95.835999999999999</c:v>
                </c:pt>
                <c:pt idx="131">
                  <c:v>97.596999999999994</c:v>
                </c:pt>
                <c:pt idx="132">
                  <c:v>97.119</c:v>
                </c:pt>
                <c:pt idx="133">
                  <c:v>97.239000000000004</c:v>
                </c:pt>
                <c:pt idx="134">
                  <c:v>96.06</c:v>
                </c:pt>
                <c:pt idx="135">
                  <c:v>96.373000000000005</c:v>
                </c:pt>
                <c:pt idx="136">
                  <c:v>95.552000000000007</c:v>
                </c:pt>
                <c:pt idx="137">
                  <c:v>96.299000000000007</c:v>
                </c:pt>
                <c:pt idx="138">
                  <c:v>95.537000000000006</c:v>
                </c:pt>
                <c:pt idx="139">
                  <c:v>97.045000000000002</c:v>
                </c:pt>
                <c:pt idx="140">
                  <c:v>95.775999999999996</c:v>
                </c:pt>
                <c:pt idx="141">
                  <c:v>96.596999999999994</c:v>
                </c:pt>
                <c:pt idx="142">
                  <c:v>95.433000000000007</c:v>
                </c:pt>
                <c:pt idx="143">
                  <c:v>97.149000000000001</c:v>
                </c:pt>
                <c:pt idx="144">
                  <c:v>98.224000000000004</c:v>
                </c:pt>
                <c:pt idx="145">
                  <c:v>98.239000000000004</c:v>
                </c:pt>
                <c:pt idx="146">
                  <c:v>97.507000000000005</c:v>
                </c:pt>
                <c:pt idx="147">
                  <c:v>98.328000000000003</c:v>
                </c:pt>
                <c:pt idx="148">
                  <c:v>98.881</c:v>
                </c:pt>
                <c:pt idx="149">
                  <c:v>98.715999999999994</c:v>
                </c:pt>
                <c:pt idx="150">
                  <c:v>98.552000000000007</c:v>
                </c:pt>
                <c:pt idx="151">
                  <c:v>99.134</c:v>
                </c:pt>
                <c:pt idx="152">
                  <c:v>98.403000000000006</c:v>
                </c:pt>
                <c:pt idx="153">
                  <c:v>99.581999999999994</c:v>
                </c:pt>
                <c:pt idx="154">
                  <c:v>98.164000000000001</c:v>
                </c:pt>
                <c:pt idx="155">
                  <c:v>97.507000000000005</c:v>
                </c:pt>
                <c:pt idx="156">
                  <c:v>96.149000000000001</c:v>
                </c:pt>
                <c:pt idx="157">
                  <c:v>95.403000000000006</c:v>
                </c:pt>
                <c:pt idx="158">
                  <c:v>95.224000000000004</c:v>
                </c:pt>
                <c:pt idx="159">
                  <c:v>94.805999999999997</c:v>
                </c:pt>
                <c:pt idx="160">
                  <c:v>95.358000000000004</c:v>
                </c:pt>
                <c:pt idx="161">
                  <c:v>94.477999999999994</c:v>
                </c:pt>
                <c:pt idx="162">
                  <c:v>95.700999999999993</c:v>
                </c:pt>
                <c:pt idx="163">
                  <c:v>96.103999999999999</c:v>
                </c:pt>
                <c:pt idx="164">
                  <c:v>96.194000000000003</c:v>
                </c:pt>
                <c:pt idx="165">
                  <c:v>94.730999999999995</c:v>
                </c:pt>
                <c:pt idx="166">
                  <c:v>94.149000000000001</c:v>
                </c:pt>
                <c:pt idx="167">
                  <c:v>94.745999999999995</c:v>
                </c:pt>
                <c:pt idx="168">
                  <c:v>94.403000000000006</c:v>
                </c:pt>
                <c:pt idx="169">
                  <c:v>95.805999999999997</c:v>
                </c:pt>
                <c:pt idx="170">
                  <c:v>94.179000000000002</c:v>
                </c:pt>
                <c:pt idx="171">
                  <c:v>95.119</c:v>
                </c:pt>
                <c:pt idx="172">
                  <c:v>95.254000000000005</c:v>
                </c:pt>
                <c:pt idx="173">
                  <c:v>96.239000000000004</c:v>
                </c:pt>
                <c:pt idx="174">
                  <c:v>96.418000000000006</c:v>
                </c:pt>
                <c:pt idx="175">
                  <c:v>95.209000000000003</c:v>
                </c:pt>
                <c:pt idx="176">
                  <c:v>96.299000000000007</c:v>
                </c:pt>
                <c:pt idx="177">
                  <c:v>96.299000000000007</c:v>
                </c:pt>
                <c:pt idx="178">
                  <c:v>96.94</c:v>
                </c:pt>
                <c:pt idx="179">
                  <c:v>94.447999999999993</c:v>
                </c:pt>
                <c:pt idx="180">
                  <c:v>95.119</c:v>
                </c:pt>
                <c:pt idx="181">
                  <c:v>95.09</c:v>
                </c:pt>
                <c:pt idx="182">
                  <c:v>95.820999999999998</c:v>
                </c:pt>
                <c:pt idx="183">
                  <c:v>95.358000000000004</c:v>
                </c:pt>
                <c:pt idx="184">
                  <c:v>93.775999999999996</c:v>
                </c:pt>
                <c:pt idx="185">
                  <c:v>94.477999999999994</c:v>
                </c:pt>
                <c:pt idx="186">
                  <c:v>94.581999999999994</c:v>
                </c:pt>
                <c:pt idx="187">
                  <c:v>94.507000000000005</c:v>
                </c:pt>
                <c:pt idx="188">
                  <c:v>94.134</c:v>
                </c:pt>
                <c:pt idx="189">
                  <c:v>94.835999999999999</c:v>
                </c:pt>
                <c:pt idx="190">
                  <c:v>95.91</c:v>
                </c:pt>
                <c:pt idx="191">
                  <c:v>94.06</c:v>
                </c:pt>
                <c:pt idx="192">
                  <c:v>93.775999999999996</c:v>
                </c:pt>
                <c:pt idx="193">
                  <c:v>94.492999999999995</c:v>
                </c:pt>
                <c:pt idx="194">
                  <c:v>93.626999999999995</c:v>
                </c:pt>
                <c:pt idx="195">
                  <c:v>93.164000000000001</c:v>
                </c:pt>
                <c:pt idx="196">
                  <c:v>95.134</c:v>
                </c:pt>
                <c:pt idx="197">
                  <c:v>94.075000000000003</c:v>
                </c:pt>
                <c:pt idx="198">
                  <c:v>91.552000000000007</c:v>
                </c:pt>
                <c:pt idx="199">
                  <c:v>94.775999999999996</c:v>
                </c:pt>
                <c:pt idx="200">
                  <c:v>96.269000000000005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97.026572789093407</c:v>
                </c:pt>
                <c:pt idx="1">
                  <c:v>97.043633429209351</c:v>
                </c:pt>
                <c:pt idx="2">
                  <c:v>97.060699224001468</c:v>
                </c:pt>
                <c:pt idx="3">
                  <c:v>97.077770577231931</c:v>
                </c:pt>
                <c:pt idx="4">
                  <c:v>97.094847922556312</c:v>
                </c:pt>
                <c:pt idx="5">
                  <c:v>97.11193172552754</c:v>
                </c:pt>
                <c:pt idx="6">
                  <c:v>97.129022485706727</c:v>
                </c:pt>
                <c:pt idx="7">
                  <c:v>97.146120738884164</c:v>
                </c:pt>
                <c:pt idx="8">
                  <c:v>97.163227059412122</c:v>
                </c:pt>
                <c:pt idx="9">
                  <c:v>97.180342062656436</c:v>
                </c:pt>
                <c:pt idx="10">
                  <c:v>97.19746640758882</c:v>
                </c:pt>
                <c:pt idx="11">
                  <c:v>97.214600799602295</c:v>
                </c:pt>
                <c:pt idx="12">
                  <c:v>97.231745993846602</c:v>
                </c:pt>
                <c:pt idx="13">
                  <c:v>97.248902800099785</c:v>
                </c:pt>
                <c:pt idx="14">
                  <c:v>97.266072092497069</c:v>
                </c:pt>
                <c:pt idx="15">
                  <c:v>97.283254834488133</c:v>
                </c:pt>
                <c:pt idx="16">
                  <c:v>97.300452149967853</c:v>
                </c:pt>
                <c:pt idx="17">
                  <c:v>97.317665528780893</c:v>
                </c:pt>
                <c:pt idx="18">
                  <c:v>97.334897406557232</c:v>
                </c:pt>
                <c:pt idx="19">
                  <c:v>97.352152741396679</c:v>
                </c:pt>
                <c:pt idx="20">
                  <c:v>97.369443125538339</c:v>
                </c:pt>
                <c:pt idx="21">
                  <c:v>97.386797046095708</c:v>
                </c:pt>
                <c:pt idx="22">
                  <c:v>97.404284354956218</c:v>
                </c:pt>
                <c:pt idx="23">
                  <c:v>97.422071968636004</c:v>
                </c:pt>
                <c:pt idx="24">
                  <c:v>97.44054472625389</c:v>
                </c:pt>
                <c:pt idx="25">
                  <c:v>97.460554976689139</c:v>
                </c:pt>
                <c:pt idx="26">
                  <c:v>97.483912200815212</c:v>
                </c:pt>
                <c:pt idx="27">
                  <c:v>97.514293192043027</c:v>
                </c:pt>
                <c:pt idx="28">
                  <c:v>97.558840212496307</c:v>
                </c:pt>
                <c:pt idx="29">
                  <c:v>97.630799870300862</c:v>
                </c:pt>
                <c:pt idx="30">
                  <c:v>97.753594869256105</c:v>
                </c:pt>
                <c:pt idx="31">
                  <c:v>97.966638576526506</c:v>
                </c:pt>
                <c:pt idx="32">
                  <c:v>98.332897540836697</c:v>
                </c:pt>
                <c:pt idx="33">
                  <c:v>98.947582348343019</c:v>
                </c:pt>
                <c:pt idx="34">
                  <c:v>99.946367442559151</c:v>
                </c:pt>
                <c:pt idx="35">
                  <c:v>101.51031403646378</c:v>
                </c:pt>
                <c:pt idx="36">
                  <c:v>103.86352250248268</c:v>
                </c:pt>
                <c:pt idx="37">
                  <c:v>107.25902786073637</c:v>
                </c:pt>
                <c:pt idx="38">
                  <c:v>111.94925484840394</c:v>
                </c:pt>
                <c:pt idx="39">
                  <c:v>118.14001698082058</c:v>
                </c:pt>
                <c:pt idx="40">
                  <c:v>125.9316342049426</c:v>
                </c:pt>
                <c:pt idx="41">
                  <c:v>135.25649502948428</c:v>
                </c:pt>
                <c:pt idx="42">
                  <c:v>145.82763747761732</c:v>
                </c:pt>
                <c:pt idx="43">
                  <c:v>157.11543841876093</c:v>
                </c:pt>
                <c:pt idx="44">
                  <c:v>168.36726461832882</c:v>
                </c:pt>
                <c:pt idx="45">
                  <c:v>178.67714142365099</c:v>
                </c:pt>
                <c:pt idx="46">
                  <c:v>187.10030687720172</c:v>
                </c:pt>
                <c:pt idx="47">
                  <c:v>192.79416269025276</c:v>
                </c:pt>
                <c:pt idx="48">
                  <c:v>195.15701422119324</c:v>
                </c:pt>
                <c:pt idx="49">
                  <c:v>193.93308956069251</c:v>
                </c:pt>
                <c:pt idx="50">
                  <c:v>189.25848960024888</c:v>
                </c:pt>
                <c:pt idx="51">
                  <c:v>181.63665631259764</c:v>
                </c:pt>
                <c:pt idx="52">
                  <c:v>171.84948873368842</c:v>
                </c:pt>
                <c:pt idx="53">
                  <c:v>160.82584692634182</c:v>
                </c:pt>
                <c:pt idx="54">
                  <c:v>149.49806965675333</c:v>
                </c:pt>
                <c:pt idx="55">
                  <c:v>138.67702590247492</c:v>
                </c:pt>
                <c:pt idx="56">
                  <c:v>128.96806064713803</c:v>
                </c:pt>
                <c:pt idx="57">
                  <c:v>120.73746148047987</c:v>
                </c:pt>
                <c:pt idx="58">
                  <c:v>114.12619443831881</c:v>
                </c:pt>
                <c:pt idx="59">
                  <c:v>109.09827019176886</c:v>
                </c:pt>
                <c:pt idx="60">
                  <c:v>105.50689349544479</c:v>
                </c:pt>
                <c:pt idx="61">
                  <c:v>103.16208749959797</c:v>
                </c:pt>
                <c:pt idx="62">
                  <c:v>101.88693416652035</c:v>
                </c:pt>
                <c:pt idx="63">
                  <c:v>101.55386228681337</c:v>
                </c:pt>
                <c:pt idx="64">
                  <c:v>102.09629523975505</c:v>
                </c:pt>
                <c:pt idx="65">
                  <c:v>103.49446841656481</c:v>
                </c:pt>
                <c:pt idx="66">
                  <c:v>105.73827036388469</c:v>
                </c:pt>
                <c:pt idx="67">
                  <c:v>108.77531747473272</c:v>
                </c:pt>
                <c:pt idx="68">
                  <c:v>112.45854186045705</c:v>
                </c:pt>
                <c:pt idx="69">
                  <c:v>116.51189358282416</c:v>
                </c:pt>
                <c:pt idx="70">
                  <c:v>120.5318611272491</c:v>
                </c:pt>
                <c:pt idx="71">
                  <c:v>124.03404715176561</c:v>
                </c:pt>
                <c:pt idx="72">
                  <c:v>126.53905375456105</c:v>
                </c:pt>
                <c:pt idx="73">
                  <c:v>127.67564749141025</c:v>
                </c:pt>
                <c:pt idx="74">
                  <c:v>127.26909462706087</c:v>
                </c:pt>
                <c:pt idx="75">
                  <c:v>125.38455041915954</c:v>
                </c:pt>
                <c:pt idx="76">
                  <c:v>122.30995614877048</c:v>
                </c:pt>
                <c:pt idx="77">
                  <c:v>118.48421622788146</c:v>
                </c:pt>
                <c:pt idx="78">
                  <c:v>114.39510273979951</c:v>
                </c:pt>
                <c:pt idx="79">
                  <c:v>110.47938317743541</c:v>
                </c:pt>
                <c:pt idx="80">
                  <c:v>107.05262316393939</c:v>
                </c:pt>
                <c:pt idx="81">
                  <c:v>104.28181021632554</c:v>
                </c:pt>
                <c:pt idx="82">
                  <c:v>102.19777539911445</c:v>
                </c:pt>
                <c:pt idx="83">
                  <c:v>100.73311793421513</c:v>
                </c:pt>
                <c:pt idx="84">
                  <c:v>99.768030266137615</c:v>
                </c:pt>
                <c:pt idx="85">
                  <c:v>99.16997681900844</c:v>
                </c:pt>
                <c:pt idx="86">
                  <c:v>98.820041494763984</c:v>
                </c:pt>
                <c:pt idx="87">
                  <c:v>98.625280315652105</c:v>
                </c:pt>
                <c:pt idx="88">
                  <c:v>98.520459010989072</c:v>
                </c:pt>
                <c:pt idx="89">
                  <c:v>98.463797689803272</c:v>
                </c:pt>
                <c:pt idx="90">
                  <c:v>98.43064387945104</c:v>
                </c:pt>
                <c:pt idx="91">
                  <c:v>98.407513885064262</c:v>
                </c:pt>
                <c:pt idx="92">
                  <c:v>98.387547209134752</c:v>
                </c:pt>
                <c:pt idx="93">
                  <c:v>98.367497700854059</c:v>
                </c:pt>
                <c:pt idx="94">
                  <c:v>98.345955696822628</c:v>
                </c:pt>
                <c:pt idx="95">
                  <c:v>98.322403382712466</c:v>
                </c:pt>
                <c:pt idx="96">
                  <c:v>98.296779640798363</c:v>
                </c:pt>
                <c:pt idx="97">
                  <c:v>98.269353401164665</c:v>
                </c:pt>
                <c:pt idx="98">
                  <c:v>98.240819478206774</c:v>
                </c:pt>
                <c:pt idx="99">
                  <c:v>98.212619855609972</c:v>
                </c:pt>
                <c:pt idx="100">
                  <c:v>98.187549532949049</c:v>
                </c:pt>
                <c:pt idx="101">
                  <c:v>98.170714268967615</c:v>
                </c:pt>
                <c:pt idx="102">
                  <c:v>98.170837699544904</c:v>
                </c:pt>
                <c:pt idx="103">
                  <c:v>98.201733103823315</c:v>
                </c:pt>
                <c:pt idx="104">
                  <c:v>98.283454288145805</c:v>
                </c:pt>
                <c:pt idx="105">
                  <c:v>98.442289023329835</c:v>
                </c:pt>
                <c:pt idx="106">
                  <c:v>98.708534452802212</c:v>
                </c:pt>
                <c:pt idx="107">
                  <c:v>99.111159886534537</c:v>
                </c:pt>
                <c:pt idx="108">
                  <c:v>99.669249260769462</c:v>
                </c:pt>
                <c:pt idx="109">
                  <c:v>100.38152522974703</c:v>
                </c:pt>
                <c:pt idx="110">
                  <c:v>101.21688919001305</c:v>
                </c:pt>
                <c:pt idx="111">
                  <c:v>102.10997578366705</c:v>
                </c:pt>
                <c:pt idx="112">
                  <c:v>102.96534365735485</c:v>
                </c:pt>
                <c:pt idx="113">
                  <c:v>103.67168502735221</c:v>
                </c:pt>
                <c:pt idx="114">
                  <c:v>104.12382816335156</c:v>
                </c:pt>
                <c:pt idx="115">
                  <c:v>104.24675559897543</c:v>
                </c:pt>
                <c:pt idx="116">
                  <c:v>104.01412945308083</c:v>
                </c:pt>
                <c:pt idx="117">
                  <c:v>103.45503577304108</c:v>
                </c:pt>
                <c:pt idx="118">
                  <c:v>102.64657796472241</c:v>
                </c:pt>
                <c:pt idx="119">
                  <c:v>101.69492012876384</c:v>
                </c:pt>
                <c:pt idx="120">
                  <c:v>100.71119764393241</c:v>
                </c:pt>
                <c:pt idx="121">
                  <c:v>99.789783362996332</c:v>
                </c:pt>
                <c:pt idx="122">
                  <c:v>98.994543471824869</c:v>
                </c:pt>
                <c:pt idx="123">
                  <c:v>98.355121649474341</c:v>
                </c:pt>
                <c:pt idx="124">
                  <c:v>97.871721421303292</c:v>
                </c:pt>
                <c:pt idx="125">
                  <c:v>97.524704845573481</c:v>
                </c:pt>
                <c:pt idx="126">
                  <c:v>97.285034835111702</c:v>
                </c:pt>
                <c:pt idx="127">
                  <c:v>97.122702618518531</c:v>
                </c:pt>
                <c:pt idx="128">
                  <c:v>97.011920981707405</c:v>
                </c:pt>
                <c:pt idx="129">
                  <c:v>96.933251558999643</c:v>
                </c:pt>
                <c:pt idx="130">
                  <c:v>96.873591336261015</c:v>
                </c:pt>
                <c:pt idx="131">
                  <c:v>96.825086435764533</c:v>
                </c:pt>
                <c:pt idx="132">
                  <c:v>96.78380466442718</c:v>
                </c:pt>
                <c:pt idx="133">
                  <c:v>96.748639770002598</c:v>
                </c:pt>
                <c:pt idx="134">
                  <c:v>96.720607798701209</c:v>
                </c:pt>
                <c:pt idx="135">
                  <c:v>96.702489583976543</c:v>
                </c:pt>
                <c:pt idx="136">
                  <c:v>96.698663282019538</c:v>
                </c:pt>
                <c:pt idx="137">
                  <c:v>96.714925094477493</c:v>
                </c:pt>
                <c:pt idx="138">
                  <c:v>96.758093060286981</c:v>
                </c:pt>
                <c:pt idx="139">
                  <c:v>96.835225886788237</c:v>
                </c:pt>
                <c:pt idx="140">
                  <c:v>96.952375872748036</c:v>
                </c:pt>
                <c:pt idx="141">
                  <c:v>97.112936894397478</c:v>
                </c:pt>
                <c:pt idx="142">
                  <c:v>97.315828679545021</c:v>
                </c:pt>
                <c:pt idx="143">
                  <c:v>97.553931320899139</c:v>
                </c:pt>
                <c:pt idx="144">
                  <c:v>97.813281002797424</c:v>
                </c:pt>
                <c:pt idx="145">
                  <c:v>98.07349229462848</c:v>
                </c:pt>
                <c:pt idx="146">
                  <c:v>98.309651582760154</c:v>
                </c:pt>
                <c:pt idx="147">
                  <c:v>98.495560199965368</c:v>
                </c:pt>
                <c:pt idx="148">
                  <c:v>98.607792756400741</c:v>
                </c:pt>
                <c:pt idx="149">
                  <c:v>98.629716376360676</c:v>
                </c:pt>
                <c:pt idx="150">
                  <c:v>98.554519820935951</c:v>
                </c:pt>
                <c:pt idx="151">
                  <c:v>98.386489563969306</c:v>
                </c:pt>
                <c:pt idx="152">
                  <c:v>98.140201926611596</c:v>
                </c:pt>
                <c:pt idx="153">
                  <c:v>97.837841354764421</c:v>
                </c:pt>
                <c:pt idx="154">
                  <c:v>97.505326539564408</c:v>
                </c:pt>
                <c:pt idx="155">
                  <c:v>97.16817767284887</c:v>
                </c:pt>
                <c:pt idx="156">
                  <c:v>96.848024757831013</c:v>
                </c:pt>
                <c:pt idx="157">
                  <c:v>96.560378435794163</c:v>
                </c:pt>
                <c:pt idx="158">
                  <c:v>96.313880124821182</c:v>
                </c:pt>
                <c:pt idx="159">
                  <c:v>96.11086052680588</c:v>
                </c:pt>
                <c:pt idx="160">
                  <c:v>95.948776006018619</c:v>
                </c:pt>
                <c:pt idx="161">
                  <c:v>95.822006955977898</c:v>
                </c:pt>
                <c:pt idx="162">
                  <c:v>95.723570499797887</c:v>
                </c:pt>
                <c:pt idx="163">
                  <c:v>95.646458767763519</c:v>
                </c:pt>
                <c:pt idx="164">
                  <c:v>95.584491562314682</c:v>
                </c:pt>
                <c:pt idx="165">
                  <c:v>95.532714148529536</c:v>
                </c:pt>
                <c:pt idx="166">
                  <c:v>95.487452392738817</c:v>
                </c:pt>
                <c:pt idx="167">
                  <c:v>95.446160550088948</c:v>
                </c:pt>
                <c:pt idx="168">
                  <c:v>95.407179609112774</c:v>
                </c:pt>
                <c:pt idx="169">
                  <c:v>95.369488044824635</c:v>
                </c:pt>
                <c:pt idx="170">
                  <c:v>95.332489480913083</c:v>
                </c:pt>
                <c:pt idx="171">
                  <c:v>95.29585283394664</c:v>
                </c:pt>
                <c:pt idx="172">
                  <c:v>95.259402803276217</c:v>
                </c:pt>
                <c:pt idx="173">
                  <c:v>95.223050529012156</c:v>
                </c:pt>
                <c:pt idx="174">
                  <c:v>95.186752621507708</c:v>
                </c:pt>
                <c:pt idx="175">
                  <c:v>95.150488431261635</c:v>
                </c:pt>
                <c:pt idx="176">
                  <c:v>95.114248155290525</c:v>
                </c:pt>
                <c:pt idx="177">
                  <c:v>95.078026947718712</c:v>
                </c:pt>
                <c:pt idx="178">
                  <c:v>95.041822152254724</c:v>
                </c:pt>
                <c:pt idx="179">
                  <c:v>95.005632064594337</c:v>
                </c:pt>
                <c:pt idx="180">
                  <c:v>94.969455403826075</c:v>
                </c:pt>
                <c:pt idx="181">
                  <c:v>94.933291095371786</c:v>
                </c:pt>
                <c:pt idx="182">
                  <c:v>94.897138184041367</c:v>
                </c:pt>
                <c:pt idx="183">
                  <c:v>94.860995798895644</c:v>
                </c:pt>
                <c:pt idx="184">
                  <c:v>94.824863137877543</c:v>
                </c:pt>
                <c:pt idx="185">
                  <c:v>94.788739459756542</c:v>
                </c:pt>
                <c:pt idx="186">
                  <c:v>94.752624078775881</c:v>
                </c:pt>
                <c:pt idx="187">
                  <c:v>94.716516360369639</c:v>
                </c:pt>
                <c:pt idx="188">
                  <c:v>94.680415717391881</c:v>
                </c:pt>
                <c:pt idx="189">
                  <c:v>94.644321606668953</c:v>
                </c:pt>
                <c:pt idx="190">
                  <c:v>94.608233525806597</c:v>
                </c:pt>
                <c:pt idx="191">
                  <c:v>94.572151010222228</c:v>
                </c:pt>
                <c:pt idx="192">
                  <c:v>94.536073630384166</c:v>
                </c:pt>
                <c:pt idx="193">
                  <c:v>94.500000989243603</c:v>
                </c:pt>
                <c:pt idx="194">
                  <c:v>94.463932719846753</c:v>
                </c:pt>
                <c:pt idx="195">
                  <c:v>94.427868483115077</c:v>
                </c:pt>
                <c:pt idx="196">
                  <c:v>94.391807965783073</c:v>
                </c:pt>
                <c:pt idx="197">
                  <c:v>94.355750878482525</c:v>
                </c:pt>
                <c:pt idx="198">
                  <c:v>94.319696953963984</c:v>
                </c:pt>
                <c:pt idx="199">
                  <c:v>94.283645945445841</c:v>
                </c:pt>
                <c:pt idx="200">
                  <c:v>94.247597625082577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97.026572789093407</c:v>
                </c:pt>
                <c:pt idx="1">
                  <c:v>97.043633429209351</c:v>
                </c:pt>
                <c:pt idx="2">
                  <c:v>97.060699224001468</c:v>
                </c:pt>
                <c:pt idx="3">
                  <c:v>97.077770577231931</c:v>
                </c:pt>
                <c:pt idx="4">
                  <c:v>97.094847922556298</c:v>
                </c:pt>
                <c:pt idx="5">
                  <c:v>97.111931725527455</c:v>
                </c:pt>
                <c:pt idx="6">
                  <c:v>97.129022485706315</c:v>
                </c:pt>
                <c:pt idx="7">
                  <c:v>97.146120738882217</c:v>
                </c:pt>
                <c:pt idx="8">
                  <c:v>97.163227059403255</c:v>
                </c:pt>
                <c:pt idx="9">
                  <c:v>97.180342062617626</c:v>
                </c:pt>
                <c:pt idx="10">
                  <c:v>97.197466407425082</c:v>
                </c:pt>
                <c:pt idx="11">
                  <c:v>97.214600798936644</c:v>
                </c:pt>
                <c:pt idx="12">
                  <c:v>97.231745991239507</c:v>
                </c:pt>
                <c:pt idx="13">
                  <c:v>97.248902790262093</c:v>
                </c:pt>
                <c:pt idx="14">
                  <c:v>97.266072056732511</c:v>
                </c:pt>
                <c:pt idx="15">
                  <c:v>97.283254709220969</c:v>
                </c:pt>
                <c:pt idx="16">
                  <c:v>97.300451727254398</c:v>
                </c:pt>
                <c:pt idx="17">
                  <c:v>97.317664154487701</c:v>
                </c:pt>
                <c:pt idx="18">
                  <c:v>97.334893101913465</c:v>
                </c:pt>
                <c:pt idx="19">
                  <c:v>97.352139751086071</c:v>
                </c:pt>
                <c:pt idx="20">
                  <c:v>97.369405357332852</c:v>
                </c:pt>
                <c:pt idx="21">
                  <c:v>97.386691252918041</c:v>
                </c:pt>
                <c:pt idx="22">
                  <c:v>97.40399885011918</c:v>
                </c:pt>
                <c:pt idx="23">
                  <c:v>97.421329644168253</c:v>
                </c:pt>
                <c:pt idx="24">
                  <c:v>97.438685216000763</c:v>
                </c:pt>
                <c:pt idx="25">
                  <c:v>97.456067234746698</c:v>
                </c:pt>
                <c:pt idx="26">
                  <c:v>97.473477459885629</c:v>
                </c:pt>
                <c:pt idx="27">
                  <c:v>97.490917742975768</c:v>
                </c:pt>
                <c:pt idx="28">
                  <c:v>97.508390028852389</c:v>
                </c:pt>
                <c:pt idx="29">
                  <c:v>97.525896356174343</c:v>
                </c:pt>
                <c:pt idx="30">
                  <c:v>97.543438857179311</c:v>
                </c:pt>
                <c:pt idx="31">
                  <c:v>97.561019756487326</c:v>
                </c:pt>
                <c:pt idx="32">
                  <c:v>97.578641368768785</c:v>
                </c:pt>
                <c:pt idx="33">
                  <c:v>97.596306095066552</c:v>
                </c:pt>
                <c:pt idx="34">
                  <c:v>97.614016417532753</c:v>
                </c:pt>
                <c:pt idx="35">
                  <c:v>97.631774892307476</c:v>
                </c:pt>
                <c:pt idx="36">
                  <c:v>97.649584140230019</c:v>
                </c:pt>
                <c:pt idx="37">
                  <c:v>97.667446835032919</c:v>
                </c:pt>
                <c:pt idx="38">
                  <c:v>97.685365688623421</c:v>
                </c:pt>
                <c:pt idx="39">
                  <c:v>97.703343433008001</c:v>
                </c:pt>
                <c:pt idx="40">
                  <c:v>97.72138279836085</c:v>
                </c:pt>
                <c:pt idx="41">
                  <c:v>97.739486486678032</c:v>
                </c:pt>
                <c:pt idx="42">
                  <c:v>97.757657140394485</c:v>
                </c:pt>
                <c:pt idx="43">
                  <c:v>97.775897305272295</c:v>
                </c:pt>
                <c:pt idx="44">
                  <c:v>97.794209386793725</c:v>
                </c:pt>
                <c:pt idx="45">
                  <c:v>97.8125955992152</c:v>
                </c:pt>
                <c:pt idx="46">
                  <c:v>97.831057906355753</c:v>
                </c:pt>
                <c:pt idx="47">
                  <c:v>97.849597953109267</c:v>
                </c:pt>
                <c:pt idx="48">
                  <c:v>97.868216986585139</c:v>
                </c:pt>
                <c:pt idx="49">
                  <c:v>97.886915765696557</c:v>
                </c:pt>
                <c:pt idx="50">
                  <c:v>97.905694457937088</c:v>
                </c:pt>
                <c:pt idx="51">
                  <c:v>97.924552522012078</c:v>
                </c:pt>
                <c:pt idx="52">
                  <c:v>97.943488574932729</c:v>
                </c:pt>
                <c:pt idx="53">
                  <c:v>97.962500242137196</c:v>
                </c:pt>
                <c:pt idx="54">
                  <c:v>97.981583989187797</c:v>
                </c:pt>
                <c:pt idx="55">
                  <c:v>98.000734933610417</c:v>
                </c:pt>
                <c:pt idx="56">
                  <c:v>98.01994663550478</c:v>
                </c:pt>
                <c:pt idx="57">
                  <c:v>98.039210865675571</c:v>
                </c:pt>
                <c:pt idx="58">
                  <c:v>98.058517350226154</c:v>
                </c:pt>
                <c:pt idx="59">
                  <c:v>98.077853490839829</c:v>
                </c:pt>
                <c:pt idx="60">
                  <c:v>98.097204060364092</c:v>
                </c:pt>
                <c:pt idx="61">
                  <c:v>98.116550873833376</c:v>
                </c:pt>
                <c:pt idx="62">
                  <c:v>98.135872435738804</c:v>
                </c:pt>
                <c:pt idx="63">
                  <c:v>98.155143565200092</c:v>
                </c:pt>
                <c:pt idx="64">
                  <c:v>98.174335001739493</c:v>
                </c:pt>
                <c:pt idx="65">
                  <c:v>98.19341299561971</c:v>
                </c:pt>
                <c:pt idx="66">
                  <c:v>98.212338888202837</c:v>
                </c:pt>
                <c:pt idx="67">
                  <c:v>98.231068689522658</c:v>
                </c:pt>
                <c:pt idx="68">
                  <c:v>98.249552662235914</c:v>
                </c:pt>
                <c:pt idx="69">
                  <c:v>98.267734923308339</c:v>
                </c:pt>
                <c:pt idx="70">
                  <c:v>98.285553077158823</c:v>
                </c:pt>
                <c:pt idx="71">
                  <c:v>98.302937896462865</c:v>
                </c:pt>
                <c:pt idx="72">
                  <c:v>98.31981306930507</c:v>
                </c:pt>
                <c:pt idx="73">
                  <c:v>98.336095033734452</c:v>
                </c:pt>
                <c:pt idx="74">
                  <c:v>98.351692922840769</c:v>
                </c:pt>
                <c:pt idx="75">
                  <c:v>98.366508645015841</c:v>
                </c:pt>
                <c:pt idx="76">
                  <c:v>98.380437124841649</c:v>
                </c:pt>
                <c:pt idx="77">
                  <c:v>98.393366729770463</c:v>
                </c:pt>
                <c:pt idx="78">
                  <c:v>98.405179906139182</c:v>
                </c:pt>
                <c:pt idx="79">
                  <c:v>98.415754044805951</c:v>
                </c:pt>
                <c:pt idx="80">
                  <c:v>98.424962591567862</c:v>
                </c:pt>
                <c:pt idx="81">
                  <c:v>98.432676410353153</c:v>
                </c:pt>
                <c:pt idx="82">
                  <c:v>98.438765397939605</c:v>
                </c:pt>
                <c:pt idx="83">
                  <c:v>98.443100337759205</c:v>
                </c:pt>
                <c:pt idx="84">
                  <c:v>98.445554967539309</c:v>
                </c:pt>
                <c:pt idx="85">
                  <c:v>98.446008221659454</c:v>
                </c:pt>
                <c:pt idx="86">
                  <c:v>98.444346594962596</c:v>
                </c:pt>
                <c:pt idx="87">
                  <c:v>98.44046656134195</c:v>
                </c:pt>
                <c:pt idx="88">
                  <c:v>98.434276968872439</c:v>
                </c:pt>
                <c:pt idx="89">
                  <c:v>98.425701324755764</c:v>
                </c:pt>
                <c:pt idx="90">
                  <c:v>98.414679879025414</c:v>
                </c:pt>
                <c:pt idx="91">
                  <c:v>98.401171416714419</c:v>
                </c:pt>
                <c:pt idx="92">
                  <c:v>98.385154674590439</c:v>
                </c:pt>
                <c:pt idx="93">
                  <c:v>98.36662931070245</c:v>
                </c:pt>
                <c:pt idx="94">
                  <c:v>98.345616372427827</c:v>
                </c:pt>
                <c:pt idx="95">
                  <c:v>98.322158230482074</c:v>
                </c:pt>
                <c:pt idx="96">
                  <c:v>98.296317971009003</c:v>
                </c:pt>
                <c:pt idx="97">
                  <c:v>98.268178263614715</c:v>
                </c:pt>
                <c:pt idx="98">
                  <c:v>98.237839748100086</c:v>
                </c:pt>
                <c:pt idx="99">
                  <c:v>98.205419004797335</c:v>
                </c:pt>
                <c:pt idx="100">
                  <c:v>98.171046191200077</c:v>
                </c:pt>
                <c:pt idx="101">
                  <c:v>98.134862439813915</c:v>
                </c:pt>
                <c:pt idx="102">
                  <c:v>98.097017118204789</c:v>
                </c:pt>
                <c:pt idx="103">
                  <c:v>98.057665052039312</c:v>
                </c:pt>
                <c:pt idx="104">
                  <c:v>98.016963805989406</c:v>
                </c:pt>
                <c:pt idx="105">
                  <c:v>97.975071106658604</c:v>
                </c:pt>
                <c:pt idx="106">
                  <c:v>97.932142477424136</c:v>
                </c:pt>
                <c:pt idx="107">
                  <c:v>97.888329138663778</c:v>
                </c:pt>
                <c:pt idx="108">
                  <c:v>97.843776209624849</c:v>
                </c:pt>
                <c:pt idx="109">
                  <c:v>97.798621231422715</c:v>
                </c:pt>
                <c:pt idx="110">
                  <c:v>97.752993015327007</c:v>
                </c:pt>
                <c:pt idx="111">
                  <c:v>97.707010807321893</c:v>
                </c:pt>
                <c:pt idx="112">
                  <c:v>97.660783749333191</c:v>
                </c:pt>
                <c:pt idx="113">
                  <c:v>97.614410609659046</c:v>
                </c:pt>
                <c:pt idx="114">
                  <c:v>97.567979749950226</c:v>
                </c:pt>
                <c:pt idx="115">
                  <c:v>97.521569293324092</c:v>
                </c:pt>
                <c:pt idx="116">
                  <c:v>97.475247457514428</c:v>
                </c:pt>
                <c:pt idx="117">
                  <c:v>97.429073017953002</c:v>
                </c:pt>
                <c:pt idx="118">
                  <c:v>97.383095867930905</c:v>
                </c:pt>
                <c:pt idx="119">
                  <c:v>97.337357646103342</c:v>
                </c:pt>
                <c:pt idx="120">
                  <c:v>97.291892405232886</c:v>
                </c:pt>
                <c:pt idx="121">
                  <c:v>97.24672729991677</c:v>
                </c:pt>
                <c:pt idx="122">
                  <c:v>97.201883274887521</c:v>
                </c:pt>
                <c:pt idx="123">
                  <c:v>97.157375739137777</c:v>
                </c:pt>
                <c:pt idx="124">
                  <c:v>97.113215214485749</c:v>
                </c:pt>
                <c:pt idx="125">
                  <c:v>97.069407950195725</c:v>
                </c:pt>
                <c:pt idx="126">
                  <c:v>97.025956497865451</c:v>
                </c:pt>
                <c:pt idx="127">
                  <c:v>96.982860242983918</c:v>
                </c:pt>
                <c:pt idx="128">
                  <c:v>96.940115891366474</c:v>
                </c:pt>
                <c:pt idx="129">
                  <c:v>96.897717910116469</c:v>
                </c:pt>
                <c:pt idx="130">
                  <c:v>96.855658923883524</c:v>
                </c:pt>
                <c:pt idx="131">
                  <c:v>96.813930068028625</c:v>
                </c:pt>
                <c:pt idx="132">
                  <c:v>96.772521300907272</c:v>
                </c:pt>
                <c:pt idx="133">
                  <c:v>96.731421677883958</c:v>
                </c:pt>
                <c:pt idx="134">
                  <c:v>96.690619589932595</c:v>
                </c:pt>
                <c:pt idx="135">
                  <c:v>96.650102969789927</c:v>
                </c:pt>
                <c:pt idx="136">
                  <c:v>96.609859468642185</c:v>
                </c:pt>
                <c:pt idx="137">
                  <c:v>96.569876606263435</c:v>
                </c:pt>
                <c:pt idx="138">
                  <c:v>96.530141897409109</c:v>
                </c:pt>
                <c:pt idx="139">
                  <c:v>96.490642957114034</c:v>
                </c:pt>
                <c:pt idx="140">
                  <c:v>96.451367587368679</c:v>
                </c:pt>
                <c:pt idx="141">
                  <c:v>96.412303847456513</c:v>
                </c:pt>
                <c:pt idx="142">
                  <c:v>96.373440110040846</c:v>
                </c:pt>
                <c:pt idx="143">
                  <c:v>96.334765104895979</c:v>
                </c:pt>
                <c:pt idx="144">
                  <c:v>96.29626795198881</c:v>
                </c:pt>
                <c:pt idx="145">
                  <c:v>96.257938185438803</c:v>
                </c:pt>
                <c:pt idx="146">
                  <c:v>96.219765769714897</c:v>
                </c:pt>
                <c:pt idx="147">
                  <c:v>96.181741109272266</c:v>
                </c:pt>
                <c:pt idx="148">
                  <c:v>96.14385505268767</c:v>
                </c:pt>
                <c:pt idx="149">
                  <c:v>96.106098892221652</c:v>
                </c:pt>
                <c:pt idx="150">
                  <c:v>96.068464359616485</c:v>
                </c:pt>
                <c:pt idx="151">
                  <c:v>96.030943618833163</c:v>
                </c:pt>
                <c:pt idx="152">
                  <c:v>95.993529256334341</c:v>
                </c:pt>
                <c:pt idx="153">
                  <c:v>95.956214269436444</c:v>
                </c:pt>
                <c:pt idx="154">
                  <c:v>95.918992053177703</c:v>
                </c:pt>
                <c:pt idx="155">
                  <c:v>95.881856386084308</c:v>
                </c:pt>
                <c:pt idx="156">
                  <c:v>95.844801415157022</c:v>
                </c:pt>
                <c:pt idx="157">
                  <c:v>95.807821640350937</c:v>
                </c:pt>
                <c:pt idx="158">
                  <c:v>95.770911898776092</c:v>
                </c:pt>
                <c:pt idx="159">
                  <c:v>95.734067348808367</c:v>
                </c:pt>
                <c:pt idx="160">
                  <c:v>95.697283454266355</c:v>
                </c:pt>
                <c:pt idx="161">
                  <c:v>95.660555968781651</c:v>
                </c:pt>
                <c:pt idx="162">
                  <c:v>95.623880920464671</c:v>
                </c:pt>
                <c:pt idx="163">
                  <c:v>95.58725459694729</c:v>
                </c:pt>
                <c:pt idx="164">
                  <c:v>95.550673530865339</c:v>
                </c:pt>
                <c:pt idx="165">
                  <c:v>95.514134485828549</c:v>
                </c:pt>
                <c:pt idx="166">
                  <c:v>95.477634442912986</c:v>
                </c:pt>
                <c:pt idx="167">
                  <c:v>95.441170587699105</c:v>
                </c:pt>
                <c:pt idx="168">
                  <c:v>95.404740297870646</c:v>
                </c:pt>
                <c:pt idx="169">
                  <c:v>95.368341131380774</c:v>
                </c:pt>
                <c:pt idx="170">
                  <c:v>95.331970815186594</c:v>
                </c:pt>
                <c:pt idx="171">
                  <c:v>95.295627234547297</c:v>
                </c:pt>
                <c:pt idx="172">
                  <c:v>95.259308422877353</c:v>
                </c:pt>
                <c:pt idx="173">
                  <c:v>95.223012552142947</c:v>
                </c:pt>
                <c:pt idx="174">
                  <c:v>95.186737923786993</c:v>
                </c:pt>
                <c:pt idx="175">
                  <c:v>95.150482960166045</c:v>
                </c:pt>
                <c:pt idx="176">
                  <c:v>95.114246196481503</c:v>
                </c:pt>
                <c:pt idx="177">
                  <c:v>95.078026273185444</c:v>
                </c:pt>
                <c:pt idx="178">
                  <c:v>95.041821928841884</c:v>
                </c:pt>
                <c:pt idx="179">
                  <c:v>95.005631993422796</c:v>
                </c:pt>
                <c:pt idx="180">
                  <c:v>94.969455382018964</c:v>
                </c:pt>
                <c:pt idx="181">
                  <c:v>94.933291088945154</c:v>
                </c:pt>
                <c:pt idx="182">
                  <c:v>94.897138182219734</c:v>
                </c:pt>
                <c:pt idx="183">
                  <c:v>94.860995798399017</c:v>
                </c:pt>
                <c:pt idx="184">
                  <c:v>94.824863137747315</c:v>
                </c:pt>
                <c:pt idx="185">
                  <c:v>94.788739459723701</c:v>
                </c:pt>
                <c:pt idx="186">
                  <c:v>94.752624078767909</c:v>
                </c:pt>
                <c:pt idx="187">
                  <c:v>94.716516360367777</c:v>
                </c:pt>
                <c:pt idx="188">
                  <c:v>94.680415717391469</c:v>
                </c:pt>
                <c:pt idx="189">
                  <c:v>94.644321606668868</c:v>
                </c:pt>
                <c:pt idx="190">
                  <c:v>94.608233525806583</c:v>
                </c:pt>
                <c:pt idx="191">
                  <c:v>94.572151010222228</c:v>
                </c:pt>
                <c:pt idx="192">
                  <c:v>94.536073630384166</c:v>
                </c:pt>
                <c:pt idx="193">
                  <c:v>94.500000989243603</c:v>
                </c:pt>
                <c:pt idx="194">
                  <c:v>94.463932719846753</c:v>
                </c:pt>
                <c:pt idx="195">
                  <c:v>94.427868483115077</c:v>
                </c:pt>
                <c:pt idx="196">
                  <c:v>94.391807965783073</c:v>
                </c:pt>
                <c:pt idx="197">
                  <c:v>94.355750878482525</c:v>
                </c:pt>
                <c:pt idx="198">
                  <c:v>94.319696953963984</c:v>
                </c:pt>
                <c:pt idx="199">
                  <c:v>94.283645945445841</c:v>
                </c:pt>
                <c:pt idx="200">
                  <c:v>94.247597625082577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341288"/>
        <c:axId val="504341680"/>
      </c:scatterChart>
      <c:valAx>
        <c:axId val="504341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4341680"/>
        <c:crosses val="autoZero"/>
        <c:crossBetween val="midCat"/>
      </c:valAx>
      <c:valAx>
        <c:axId val="504341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4341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87.641800000000003</c:v>
                </c:pt>
                <c:pt idx="1">
                  <c:v>86.925399999999996</c:v>
                </c:pt>
                <c:pt idx="2">
                  <c:v>86.895499999999998</c:v>
                </c:pt>
                <c:pt idx="3">
                  <c:v>85.865700000000004</c:v>
                </c:pt>
                <c:pt idx="4">
                  <c:v>86.522400000000005</c:v>
                </c:pt>
                <c:pt idx="5">
                  <c:v>85.880600000000001</c:v>
                </c:pt>
                <c:pt idx="6">
                  <c:v>86.940299999999993</c:v>
                </c:pt>
                <c:pt idx="7">
                  <c:v>86.596999999999994</c:v>
                </c:pt>
                <c:pt idx="8">
                  <c:v>86.656700000000001</c:v>
                </c:pt>
                <c:pt idx="9">
                  <c:v>86.507499999999993</c:v>
                </c:pt>
                <c:pt idx="10">
                  <c:v>87.209000000000003</c:v>
                </c:pt>
                <c:pt idx="11">
                  <c:v>87.701499999999996</c:v>
                </c:pt>
                <c:pt idx="12">
                  <c:v>86.820899999999995</c:v>
                </c:pt>
                <c:pt idx="13">
                  <c:v>87.656700000000001</c:v>
                </c:pt>
                <c:pt idx="14">
                  <c:v>86.626900000000006</c:v>
                </c:pt>
                <c:pt idx="15">
                  <c:v>87.343299999999999</c:v>
                </c:pt>
                <c:pt idx="16">
                  <c:v>87.149299999999997</c:v>
                </c:pt>
                <c:pt idx="17">
                  <c:v>86.313400000000001</c:v>
                </c:pt>
                <c:pt idx="18">
                  <c:v>87.820899999999995</c:v>
                </c:pt>
                <c:pt idx="19">
                  <c:v>87.955200000000005</c:v>
                </c:pt>
                <c:pt idx="20">
                  <c:v>87.552199999999999</c:v>
                </c:pt>
                <c:pt idx="21">
                  <c:v>87.895499999999998</c:v>
                </c:pt>
                <c:pt idx="22">
                  <c:v>86.985100000000003</c:v>
                </c:pt>
                <c:pt idx="23">
                  <c:v>88.611900000000006</c:v>
                </c:pt>
                <c:pt idx="24">
                  <c:v>89.507499999999993</c:v>
                </c:pt>
                <c:pt idx="25">
                  <c:v>90.253699999999995</c:v>
                </c:pt>
                <c:pt idx="26">
                  <c:v>91.179100000000005</c:v>
                </c:pt>
                <c:pt idx="27">
                  <c:v>91.194000000000003</c:v>
                </c:pt>
                <c:pt idx="28">
                  <c:v>91.522400000000005</c:v>
                </c:pt>
                <c:pt idx="29">
                  <c:v>93.089600000000004</c:v>
                </c:pt>
                <c:pt idx="30">
                  <c:v>92.462699999999998</c:v>
                </c:pt>
                <c:pt idx="31">
                  <c:v>92.970100000000002</c:v>
                </c:pt>
                <c:pt idx="32">
                  <c:v>94.2239</c:v>
                </c:pt>
                <c:pt idx="33">
                  <c:v>95.313400000000001</c:v>
                </c:pt>
                <c:pt idx="34">
                  <c:v>95.238799999999998</c:v>
                </c:pt>
                <c:pt idx="35">
                  <c:v>96.104500000000002</c:v>
                </c:pt>
                <c:pt idx="36">
                  <c:v>99.925399999999996</c:v>
                </c:pt>
                <c:pt idx="37">
                  <c:v>103.0746</c:v>
                </c:pt>
                <c:pt idx="38">
                  <c:v>108.50749999999999</c:v>
                </c:pt>
                <c:pt idx="39">
                  <c:v>112.1343</c:v>
                </c:pt>
                <c:pt idx="40">
                  <c:v>117.9104</c:v>
                </c:pt>
                <c:pt idx="41">
                  <c:v>124.94029999999999</c:v>
                </c:pt>
                <c:pt idx="42">
                  <c:v>133.02979999999999</c:v>
                </c:pt>
                <c:pt idx="43">
                  <c:v>139.2687</c:v>
                </c:pt>
                <c:pt idx="44">
                  <c:v>145.67160000000001</c:v>
                </c:pt>
                <c:pt idx="45">
                  <c:v>153.25370000000001</c:v>
                </c:pt>
                <c:pt idx="46">
                  <c:v>158.88059999999999</c:v>
                </c:pt>
                <c:pt idx="47">
                  <c:v>163.6866</c:v>
                </c:pt>
                <c:pt idx="48">
                  <c:v>169.4478</c:v>
                </c:pt>
                <c:pt idx="49">
                  <c:v>172.5821</c:v>
                </c:pt>
                <c:pt idx="50">
                  <c:v>173.74629999999999</c:v>
                </c:pt>
                <c:pt idx="51">
                  <c:v>172.29849999999999</c:v>
                </c:pt>
                <c:pt idx="52">
                  <c:v>170.0746</c:v>
                </c:pt>
                <c:pt idx="53">
                  <c:v>163.08959999999999</c:v>
                </c:pt>
                <c:pt idx="54">
                  <c:v>150.40299999999999</c:v>
                </c:pt>
                <c:pt idx="55">
                  <c:v>128.49250000000001</c:v>
                </c:pt>
                <c:pt idx="56">
                  <c:v>104.9254</c:v>
                </c:pt>
                <c:pt idx="57">
                  <c:v>94.373099999999994</c:v>
                </c:pt>
                <c:pt idx="58">
                  <c:v>92.388099999999994</c:v>
                </c:pt>
                <c:pt idx="59">
                  <c:v>90.910399999999996</c:v>
                </c:pt>
                <c:pt idx="60">
                  <c:v>88.970100000000002</c:v>
                </c:pt>
                <c:pt idx="61">
                  <c:v>91.820899999999995</c:v>
                </c:pt>
                <c:pt idx="62">
                  <c:v>90.313400000000001</c:v>
                </c:pt>
                <c:pt idx="63">
                  <c:v>91.701499999999996</c:v>
                </c:pt>
                <c:pt idx="64">
                  <c:v>93.492500000000007</c:v>
                </c:pt>
                <c:pt idx="65">
                  <c:v>94.596999999999994</c:v>
                </c:pt>
                <c:pt idx="66">
                  <c:v>95.970100000000002</c:v>
                </c:pt>
                <c:pt idx="67">
                  <c:v>98.641800000000003</c:v>
                </c:pt>
                <c:pt idx="68">
                  <c:v>101.4179</c:v>
                </c:pt>
                <c:pt idx="69">
                  <c:v>103.3284</c:v>
                </c:pt>
                <c:pt idx="70">
                  <c:v>105.6866</c:v>
                </c:pt>
                <c:pt idx="71">
                  <c:v>109.5224</c:v>
                </c:pt>
                <c:pt idx="72">
                  <c:v>112.5224</c:v>
                </c:pt>
                <c:pt idx="73">
                  <c:v>114.62690000000001</c:v>
                </c:pt>
                <c:pt idx="74">
                  <c:v>117.4328</c:v>
                </c:pt>
                <c:pt idx="75">
                  <c:v>118.3284</c:v>
                </c:pt>
                <c:pt idx="76">
                  <c:v>117.2388</c:v>
                </c:pt>
                <c:pt idx="77">
                  <c:v>114.50749999999999</c:v>
                </c:pt>
                <c:pt idx="78">
                  <c:v>109.2687</c:v>
                </c:pt>
                <c:pt idx="79">
                  <c:v>103.94029999999999</c:v>
                </c:pt>
                <c:pt idx="80">
                  <c:v>98.641800000000003</c:v>
                </c:pt>
                <c:pt idx="81">
                  <c:v>93.611900000000006</c:v>
                </c:pt>
                <c:pt idx="82">
                  <c:v>93.805999999999997</c:v>
                </c:pt>
                <c:pt idx="83">
                  <c:v>92.417900000000003</c:v>
                </c:pt>
                <c:pt idx="84">
                  <c:v>90.4328</c:v>
                </c:pt>
                <c:pt idx="85">
                  <c:v>88.970100000000002</c:v>
                </c:pt>
                <c:pt idx="86">
                  <c:v>88.850700000000003</c:v>
                </c:pt>
                <c:pt idx="87">
                  <c:v>89.925399999999996</c:v>
                </c:pt>
                <c:pt idx="88">
                  <c:v>88.373099999999994</c:v>
                </c:pt>
                <c:pt idx="89">
                  <c:v>88.970100000000002</c:v>
                </c:pt>
                <c:pt idx="90">
                  <c:v>88.5672</c:v>
                </c:pt>
                <c:pt idx="91">
                  <c:v>89.940299999999993</c:v>
                </c:pt>
                <c:pt idx="92">
                  <c:v>88.865700000000004</c:v>
                </c:pt>
                <c:pt idx="93">
                  <c:v>89.4328</c:v>
                </c:pt>
                <c:pt idx="94">
                  <c:v>89.119399999999999</c:v>
                </c:pt>
                <c:pt idx="95">
                  <c:v>88.895499999999998</c:v>
                </c:pt>
                <c:pt idx="96">
                  <c:v>88.417900000000003</c:v>
                </c:pt>
                <c:pt idx="97">
                  <c:v>89.641800000000003</c:v>
                </c:pt>
                <c:pt idx="98">
                  <c:v>90.194000000000003</c:v>
                </c:pt>
                <c:pt idx="99">
                  <c:v>90.492500000000007</c:v>
                </c:pt>
                <c:pt idx="100">
                  <c:v>91.716399999999993</c:v>
                </c:pt>
                <c:pt idx="101">
                  <c:v>91.671599999999998</c:v>
                </c:pt>
                <c:pt idx="102">
                  <c:v>91.880600000000001</c:v>
                </c:pt>
                <c:pt idx="103">
                  <c:v>91.895499999999998</c:v>
                </c:pt>
                <c:pt idx="104">
                  <c:v>91.447800000000001</c:v>
                </c:pt>
                <c:pt idx="105">
                  <c:v>91.059700000000007</c:v>
                </c:pt>
                <c:pt idx="106">
                  <c:v>92.164199999999994</c:v>
                </c:pt>
                <c:pt idx="107">
                  <c:v>91.417900000000003</c:v>
                </c:pt>
                <c:pt idx="108">
                  <c:v>91.522400000000005</c:v>
                </c:pt>
                <c:pt idx="109">
                  <c:v>91.044799999999995</c:v>
                </c:pt>
                <c:pt idx="110">
                  <c:v>91.582099999999997</c:v>
                </c:pt>
                <c:pt idx="111">
                  <c:v>91.2239</c:v>
                </c:pt>
                <c:pt idx="112">
                  <c:v>92.880600000000001</c:v>
                </c:pt>
                <c:pt idx="113">
                  <c:v>94.268699999999995</c:v>
                </c:pt>
                <c:pt idx="114">
                  <c:v>94.925399999999996</c:v>
                </c:pt>
                <c:pt idx="115">
                  <c:v>94.328400000000002</c:v>
                </c:pt>
                <c:pt idx="116">
                  <c:v>95.328400000000002</c:v>
                </c:pt>
                <c:pt idx="117">
                  <c:v>96.388099999999994</c:v>
                </c:pt>
                <c:pt idx="118">
                  <c:v>96.970100000000002</c:v>
                </c:pt>
                <c:pt idx="119">
                  <c:v>97.611900000000006</c:v>
                </c:pt>
                <c:pt idx="120">
                  <c:v>96.104500000000002</c:v>
                </c:pt>
                <c:pt idx="121">
                  <c:v>93.417900000000003</c:v>
                </c:pt>
                <c:pt idx="122">
                  <c:v>92.029899999999998</c:v>
                </c:pt>
                <c:pt idx="123">
                  <c:v>91.462699999999998</c:v>
                </c:pt>
                <c:pt idx="124">
                  <c:v>91.7761</c:v>
                </c:pt>
                <c:pt idx="125">
                  <c:v>89.7761</c:v>
                </c:pt>
                <c:pt idx="126">
                  <c:v>88.582099999999997</c:v>
                </c:pt>
                <c:pt idx="127">
                  <c:v>90.104500000000002</c:v>
                </c:pt>
                <c:pt idx="128">
                  <c:v>87.164199999999994</c:v>
                </c:pt>
                <c:pt idx="129">
                  <c:v>87.626900000000006</c:v>
                </c:pt>
                <c:pt idx="130">
                  <c:v>88.880600000000001</c:v>
                </c:pt>
                <c:pt idx="131">
                  <c:v>88.328400000000002</c:v>
                </c:pt>
                <c:pt idx="132">
                  <c:v>88.761200000000002</c:v>
                </c:pt>
                <c:pt idx="133">
                  <c:v>90.492500000000007</c:v>
                </c:pt>
                <c:pt idx="134">
                  <c:v>89.179100000000005</c:v>
                </c:pt>
                <c:pt idx="135">
                  <c:v>89.537300000000002</c:v>
                </c:pt>
                <c:pt idx="136">
                  <c:v>88.537300000000002</c:v>
                </c:pt>
                <c:pt idx="137">
                  <c:v>89.820899999999995</c:v>
                </c:pt>
                <c:pt idx="138">
                  <c:v>90.014899999999997</c:v>
                </c:pt>
                <c:pt idx="139">
                  <c:v>89.537300000000002</c:v>
                </c:pt>
                <c:pt idx="140">
                  <c:v>88.388099999999994</c:v>
                </c:pt>
                <c:pt idx="141">
                  <c:v>88.790999999999997</c:v>
                </c:pt>
                <c:pt idx="142">
                  <c:v>88.194000000000003</c:v>
                </c:pt>
                <c:pt idx="143">
                  <c:v>89.731300000000005</c:v>
                </c:pt>
                <c:pt idx="144">
                  <c:v>89.238799999999998</c:v>
                </c:pt>
                <c:pt idx="145">
                  <c:v>89.626900000000006</c:v>
                </c:pt>
                <c:pt idx="146">
                  <c:v>90.5672</c:v>
                </c:pt>
                <c:pt idx="147">
                  <c:v>89.761200000000002</c:v>
                </c:pt>
                <c:pt idx="148">
                  <c:v>90.507499999999993</c:v>
                </c:pt>
                <c:pt idx="149">
                  <c:v>91.403000000000006</c:v>
                </c:pt>
                <c:pt idx="150">
                  <c:v>92.014899999999997</c:v>
                </c:pt>
                <c:pt idx="151">
                  <c:v>91.880600000000001</c:v>
                </c:pt>
                <c:pt idx="152">
                  <c:v>91.671599999999998</c:v>
                </c:pt>
                <c:pt idx="153">
                  <c:v>92.552199999999999</c:v>
                </c:pt>
                <c:pt idx="154">
                  <c:v>90.5672</c:v>
                </c:pt>
                <c:pt idx="155">
                  <c:v>91.253699999999995</c:v>
                </c:pt>
                <c:pt idx="156">
                  <c:v>89.283600000000007</c:v>
                </c:pt>
                <c:pt idx="157">
                  <c:v>89.761200000000002</c:v>
                </c:pt>
                <c:pt idx="158">
                  <c:v>90</c:v>
                </c:pt>
                <c:pt idx="159">
                  <c:v>89.343299999999999</c:v>
                </c:pt>
                <c:pt idx="160">
                  <c:v>89.119399999999999</c:v>
                </c:pt>
                <c:pt idx="161">
                  <c:v>87.626900000000006</c:v>
                </c:pt>
                <c:pt idx="162">
                  <c:v>88.164199999999994</c:v>
                </c:pt>
                <c:pt idx="163">
                  <c:v>88.014899999999997</c:v>
                </c:pt>
                <c:pt idx="164">
                  <c:v>87.164199999999994</c:v>
                </c:pt>
                <c:pt idx="165">
                  <c:v>88.596999999999994</c:v>
                </c:pt>
                <c:pt idx="166">
                  <c:v>87.492500000000007</c:v>
                </c:pt>
                <c:pt idx="167">
                  <c:v>87.149299999999997</c:v>
                </c:pt>
                <c:pt idx="168">
                  <c:v>86.731300000000005</c:v>
                </c:pt>
                <c:pt idx="169">
                  <c:v>87.671599999999998</c:v>
                </c:pt>
                <c:pt idx="170">
                  <c:v>86.268699999999995</c:v>
                </c:pt>
                <c:pt idx="171">
                  <c:v>87.940299999999993</c:v>
                </c:pt>
                <c:pt idx="172">
                  <c:v>87.268699999999995</c:v>
                </c:pt>
                <c:pt idx="173">
                  <c:v>87.104500000000002</c:v>
                </c:pt>
                <c:pt idx="174">
                  <c:v>87.552199999999999</c:v>
                </c:pt>
                <c:pt idx="175">
                  <c:v>89.179100000000005</c:v>
                </c:pt>
                <c:pt idx="176">
                  <c:v>88.671599999999998</c:v>
                </c:pt>
                <c:pt idx="177">
                  <c:v>87.970100000000002</c:v>
                </c:pt>
                <c:pt idx="178">
                  <c:v>88.477599999999995</c:v>
                </c:pt>
                <c:pt idx="179">
                  <c:v>87.373099999999994</c:v>
                </c:pt>
                <c:pt idx="180">
                  <c:v>88.119399999999999</c:v>
                </c:pt>
                <c:pt idx="181">
                  <c:v>88.328400000000002</c:v>
                </c:pt>
                <c:pt idx="182">
                  <c:v>88.149299999999997</c:v>
                </c:pt>
                <c:pt idx="183">
                  <c:v>86.611900000000006</c:v>
                </c:pt>
                <c:pt idx="184">
                  <c:v>87.895499999999998</c:v>
                </c:pt>
                <c:pt idx="185">
                  <c:v>88.209000000000003</c:v>
                </c:pt>
                <c:pt idx="186">
                  <c:v>87</c:v>
                </c:pt>
                <c:pt idx="187">
                  <c:v>85.925399999999996</c:v>
                </c:pt>
                <c:pt idx="188">
                  <c:v>87.403000000000006</c:v>
                </c:pt>
                <c:pt idx="189">
                  <c:v>87.044799999999995</c:v>
                </c:pt>
                <c:pt idx="190">
                  <c:v>88.194000000000003</c:v>
                </c:pt>
                <c:pt idx="191">
                  <c:v>86.522400000000005</c:v>
                </c:pt>
                <c:pt idx="192">
                  <c:v>85.970100000000002</c:v>
                </c:pt>
                <c:pt idx="193">
                  <c:v>87.104500000000002</c:v>
                </c:pt>
                <c:pt idx="194">
                  <c:v>87.5672</c:v>
                </c:pt>
                <c:pt idx="195">
                  <c:v>86.4328</c:v>
                </c:pt>
                <c:pt idx="196">
                  <c:v>86.835800000000006</c:v>
                </c:pt>
                <c:pt idx="197">
                  <c:v>85.358199999999997</c:v>
                </c:pt>
                <c:pt idx="198">
                  <c:v>87.805999999999997</c:v>
                </c:pt>
                <c:pt idx="199">
                  <c:v>87.671599999999998</c:v>
                </c:pt>
                <c:pt idx="200">
                  <c:v>89.029899999999998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87.713803176297915</c:v>
                </c:pt>
                <c:pt idx="1">
                  <c:v>87.741312459385767</c:v>
                </c:pt>
                <c:pt idx="2">
                  <c:v>87.768826656233145</c:v>
                </c:pt>
                <c:pt idx="3">
                  <c:v>87.796346154331005</c:v>
                </c:pt>
                <c:pt idx="4">
                  <c:v>87.823871370170934</c:v>
                </c:pt>
                <c:pt idx="5">
                  <c:v>87.851402751228804</c:v>
                </c:pt>
                <c:pt idx="6">
                  <c:v>87.87894077806034</c:v>
                </c:pt>
                <c:pt idx="7">
                  <c:v>87.906485966511823</c:v>
                </c:pt>
                <c:pt idx="8">
                  <c:v>87.934038870049875</c:v>
                </c:pt>
                <c:pt idx="9">
                  <c:v>87.961600082216549</c:v>
                </c:pt>
                <c:pt idx="10">
                  <c:v>87.989170239230461</c:v>
                </c:pt>
                <c:pt idx="11">
                  <c:v>88.016750022802967</c:v>
                </c:pt>
                <c:pt idx="12">
                  <c:v>88.044340163414034</c:v>
                </c:pt>
                <c:pt idx="13">
                  <c:v>88.071941444874184</c:v>
                </c:pt>
                <c:pt idx="14">
                  <c:v>88.099554712851159</c:v>
                </c:pt>
                <c:pt idx="15">
                  <c:v>88.127180895671884</c:v>
                </c:pt>
                <c:pt idx="16">
                  <c:v>88.154821062054182</c:v>
                </c:pt>
                <c:pt idx="17">
                  <c:v>88.182476585696648</c:v>
                </c:pt>
                <c:pt idx="18">
                  <c:v>88.21014960618038</c:v>
                </c:pt>
                <c:pt idx="19">
                  <c:v>88.237844276012979</c:v>
                </c:pt>
                <c:pt idx="20">
                  <c:v>88.265570000951556</c:v>
                </c:pt>
                <c:pt idx="21">
                  <c:v>88.293349504993614</c:v>
                </c:pt>
                <c:pt idx="22">
                  <c:v>88.321238029396156</c:v>
                </c:pt>
                <c:pt idx="23">
                  <c:v>88.349366992246885</c:v>
                </c:pt>
                <c:pt idx="24">
                  <c:v>88.378038709941151</c:v>
                </c:pt>
                <c:pt idx="25">
                  <c:v>88.407922163457116</c:v>
                </c:pt>
                <c:pt idx="26">
                  <c:v>88.440437725330014</c:v>
                </c:pt>
                <c:pt idx="27">
                  <c:v>88.478474432330884</c:v>
                </c:pt>
                <c:pt idx="28">
                  <c:v>88.527654760307442</c:v>
                </c:pt>
                <c:pt idx="29">
                  <c:v>88.598435255679632</c:v>
                </c:pt>
                <c:pt idx="30">
                  <c:v>88.709373591766834</c:v>
                </c:pt>
                <c:pt idx="31">
                  <c:v>88.891845046883788</c:v>
                </c:pt>
                <c:pt idx="32">
                  <c:v>89.196272881517245</c:v>
                </c:pt>
                <c:pt idx="33">
                  <c:v>89.699464006455059</c:v>
                </c:pt>
                <c:pt idx="34">
                  <c:v>90.511871333133271</c:v>
                </c:pt>
                <c:pt idx="35">
                  <c:v>91.782600302102452</c:v>
                </c:pt>
                <c:pt idx="36">
                  <c:v>93.698971702025489</c:v>
                </c:pt>
                <c:pt idx="37">
                  <c:v>96.476871920229883</c:v>
                </c:pt>
                <c:pt idx="38">
                  <c:v>100.33852011953276</c:v>
                </c:pt>
                <c:pt idx="39">
                  <c:v>105.47615908881507</c:v>
                </c:pt>
                <c:pt idx="40">
                  <c:v>112.00369365221168</c:v>
                </c:pt>
                <c:pt idx="41">
                  <c:v>119.90299466615636</c:v>
                </c:pt>
                <c:pt idx="42">
                  <c:v>128.97624329678897</c:v>
                </c:pt>
                <c:pt idx="43">
                  <c:v>138.81853078926332</c:v>
                </c:pt>
                <c:pt idx="44">
                  <c:v>148.82416851795841</c:v>
                </c:pt>
                <c:pt idx="45">
                  <c:v>158.23480779961579</c:v>
                </c:pt>
                <c:pt idx="46">
                  <c:v>166.22802979433445</c:v>
                </c:pt>
                <c:pt idx="47">
                  <c:v>172.03379489050963</c:v>
                </c:pt>
                <c:pt idx="48">
                  <c:v>175.05652648998424</c:v>
                </c:pt>
                <c:pt idx="49">
                  <c:v>174.97618441013353</c:v>
                </c:pt>
                <c:pt idx="50">
                  <c:v>171.80461048490764</c:v>
                </c:pt>
                <c:pt idx="51">
                  <c:v>165.88342541970982</c:v>
                </c:pt>
                <c:pt idx="52">
                  <c:v>157.82400111963508</c:v>
                </c:pt>
                <c:pt idx="53">
                  <c:v>148.40411995390235</c:v>
                </c:pt>
                <c:pt idx="54">
                  <c:v>138.44551853956463</c:v>
                </c:pt>
                <c:pt idx="55">
                  <c:v>128.69894096396663</c:v>
                </c:pt>
                <c:pt idx="56">
                  <c:v>119.7585093887141</c:v>
                </c:pt>
                <c:pt idx="57">
                  <c:v>112.01745207048648</c:v>
                </c:pt>
                <c:pt idx="58">
                  <c:v>105.66607764444429</c:v>
                </c:pt>
                <c:pt idx="59">
                  <c:v>100.72373427391987</c:v>
                </c:pt>
                <c:pt idx="60">
                  <c:v>97.091378142887649</c:v>
                </c:pt>
                <c:pt idx="61">
                  <c:v>94.610539490946593</c:v>
                </c:pt>
                <c:pt idx="62">
                  <c:v>93.116704717173079</c:v>
                </c:pt>
                <c:pt idx="63">
                  <c:v>92.478629505862855</c:v>
                </c:pt>
                <c:pt idx="64">
                  <c:v>92.618429711350473</c:v>
                </c:pt>
                <c:pt idx="65">
                  <c:v>93.510034946327451</c:v>
                </c:pt>
                <c:pt idx="66">
                  <c:v>95.156326931075299</c:v>
                </c:pt>
                <c:pt idx="67">
                  <c:v>97.548993075145219</c:v>
                </c:pt>
                <c:pt idx="68">
                  <c:v>100.62012236348438</c:v>
                </c:pt>
                <c:pt idx="69">
                  <c:v>104.19966496312426</c:v>
                </c:pt>
                <c:pt idx="70">
                  <c:v>107.99538406302489</c:v>
                </c:pt>
                <c:pt idx="71">
                  <c:v>111.60889926257343</c:v>
                </c:pt>
                <c:pt idx="72">
                  <c:v>114.59168027299663</c:v>
                </c:pt>
                <c:pt idx="73">
                  <c:v>116.53063769902811</c:v>
                </c:pt>
                <c:pt idx="74">
                  <c:v>117.13980762283134</c:v>
                </c:pt>
                <c:pt idx="75">
                  <c:v>116.32899158152365</c:v>
                </c:pt>
                <c:pt idx="76">
                  <c:v>114.22589097711537</c:v>
                </c:pt>
                <c:pt idx="77">
                  <c:v>111.14380792735382</c:v>
                </c:pt>
                <c:pt idx="78">
                  <c:v>107.5059098257226</c:v>
                </c:pt>
                <c:pt idx="79">
                  <c:v>103.75112748576171</c:v>
                </c:pt>
                <c:pt idx="80">
                  <c:v>100.25027237215897</c:v>
                </c:pt>
                <c:pt idx="81">
                  <c:v>97.253532132329113</c:v>
                </c:pt>
                <c:pt idx="82">
                  <c:v>94.87673245078193</c:v>
                </c:pt>
                <c:pt idx="83">
                  <c:v>93.120264503613001</c:v>
                </c:pt>
                <c:pt idx="84">
                  <c:v>91.906505556015986</c:v>
                </c:pt>
                <c:pt idx="85">
                  <c:v>91.120504422102854</c:v>
                </c:pt>
                <c:pt idx="86">
                  <c:v>90.642935055361093</c:v>
                </c:pt>
                <c:pt idx="87">
                  <c:v>90.370545521976013</c:v>
                </c:pt>
                <c:pt idx="88">
                  <c:v>90.224630542378748</c:v>
                </c:pt>
                <c:pt idx="89">
                  <c:v>90.150988670187516</c:v>
                </c:pt>
                <c:pt idx="90">
                  <c:v>90.115426771577063</c:v>
                </c:pt>
                <c:pt idx="91">
                  <c:v>90.098015757972874</c:v>
                </c:pt>
                <c:pt idx="92">
                  <c:v>90.087964946011269</c:v>
                </c:pt>
                <c:pt idx="93">
                  <c:v>90.079829728972456</c:v>
                </c:pt>
                <c:pt idx="94">
                  <c:v>90.071052953379734</c:v>
                </c:pt>
                <c:pt idx="95">
                  <c:v>90.060534623477011</c:v>
                </c:pt>
                <c:pt idx="96">
                  <c:v>90.047881964896348</c:v>
                </c:pt>
                <c:pt idx="97">
                  <c:v>90.033070245900305</c:v>
                </c:pt>
                <c:pt idx="98">
                  <c:v>90.016353028513677</c:v>
                </c:pt>
                <c:pt idx="99">
                  <c:v>89.998358100798626</c:v>
                </c:pt>
                <c:pt idx="100">
                  <c:v>89.980381205861903</c:v>
                </c:pt>
                <c:pt idx="101">
                  <c:v>89.964939928911093</c:v>
                </c:pt>
                <c:pt idx="102">
                  <c:v>89.956661784915994</c:v>
                </c:pt>
                <c:pt idx="103">
                  <c:v>89.963525493781347</c:v>
                </c:pt>
                <c:pt idx="104">
                  <c:v>89.998317531397149</c:v>
                </c:pt>
                <c:pt idx="105">
                  <c:v>90.079892465922953</c:v>
                </c:pt>
                <c:pt idx="106">
                  <c:v>90.233483547948239</c:v>
                </c:pt>
                <c:pt idx="107">
                  <c:v>90.489048231373715</c:v>
                </c:pt>
                <c:pt idx="108">
                  <c:v>90.876693222608324</c:v>
                </c:pt>
                <c:pt idx="109">
                  <c:v>91.41884719679291</c:v>
                </c:pt>
                <c:pt idx="110">
                  <c:v>92.120103075376917</c:v>
                </c:pt>
                <c:pt idx="111">
                  <c:v>92.9572459931357</c:v>
                </c:pt>
                <c:pt idx="112">
                  <c:v>93.873230363131356</c:v>
                </c:pt>
                <c:pt idx="113">
                  <c:v>94.778909552872321</c:v>
                </c:pt>
                <c:pt idx="114">
                  <c:v>95.564594309083276</c:v>
                </c:pt>
                <c:pt idx="115">
                  <c:v>96.120249664670482</c:v>
                </c:pt>
                <c:pt idx="116">
                  <c:v>96.359503104153674</c:v>
                </c:pt>
                <c:pt idx="117">
                  <c:v>96.240318701691621</c:v>
                </c:pt>
                <c:pt idx="118">
                  <c:v>95.775535691596801</c:v>
                </c:pt>
                <c:pt idx="119">
                  <c:v>95.029641208303588</c:v>
                </c:pt>
                <c:pt idx="120">
                  <c:v>94.102899283652803</c:v>
                </c:pt>
                <c:pt idx="121">
                  <c:v>93.108217411660576</c:v>
                </c:pt>
                <c:pt idx="122">
                  <c:v>92.148084359804329</c:v>
                </c:pt>
                <c:pt idx="123">
                  <c:v>91.297933470576723</c:v>
                </c:pt>
                <c:pt idx="124">
                  <c:v>90.59915439583736</c:v>
                </c:pt>
                <c:pt idx="125">
                  <c:v>90.061313912998386</c:v>
                </c:pt>
                <c:pt idx="126">
                  <c:v>89.670492974965356</c:v>
                </c:pt>
                <c:pt idx="127">
                  <c:v>89.399756826662554</c:v>
                </c:pt>
                <c:pt idx="128">
                  <c:v>89.218468530357384</c:v>
                </c:pt>
                <c:pt idx="129">
                  <c:v>89.098668911899395</c:v>
                </c:pt>
                <c:pt idx="130">
                  <c:v>89.018250045195515</c:v>
                </c:pt>
                <c:pt idx="131">
                  <c:v>88.961629223448767</c:v>
                </c:pt>
                <c:pt idx="132">
                  <c:v>88.918975764358706</c:v>
                </c:pt>
                <c:pt idx="133">
                  <c:v>88.884924107640629</c:v>
                </c:pt>
                <c:pt idx="134">
                  <c:v>88.857379964369898</c:v>
                </c:pt>
                <c:pt idx="135">
                  <c:v>88.836692521869139</c:v>
                </c:pt>
                <c:pt idx="136">
                  <c:v>88.825220490607094</c:v>
                </c:pt>
                <c:pt idx="137">
                  <c:v>88.827173883962388</c:v>
                </c:pt>
                <c:pt idx="138">
                  <c:v>88.848539094570583</c:v>
                </c:pt>
                <c:pt idx="139">
                  <c:v>88.896864897325273</c:v>
                </c:pt>
                <c:pt idx="140">
                  <c:v>88.980693591734763</c:v>
                </c:pt>
                <c:pt idx="141">
                  <c:v>89.108475208259776</c:v>
                </c:pt>
                <c:pt idx="142">
                  <c:v>89.28691887527927</c:v>
                </c:pt>
                <c:pt idx="143">
                  <c:v>89.518915200732749</c:v>
                </c:pt>
                <c:pt idx="144">
                  <c:v>89.801378067939439</c:v>
                </c:pt>
                <c:pt idx="145">
                  <c:v>90.123540882117197</c:v>
                </c:pt>
                <c:pt idx="146">
                  <c:v>90.466318362000891</c:v>
                </c:pt>
                <c:pt idx="147">
                  <c:v>90.803239089394268</c:v>
                </c:pt>
                <c:pt idx="148">
                  <c:v>91.103144522157095</c:v>
                </c:pt>
                <c:pt idx="149">
                  <c:v>91.334392288141188</c:v>
                </c:pt>
                <c:pt idx="150">
                  <c:v>91.469825437508149</c:v>
                </c:pt>
                <c:pt idx="151">
                  <c:v>91.491441260222459</c:v>
                </c:pt>
                <c:pt idx="152">
                  <c:v>91.393651422011843</c:v>
                </c:pt>
                <c:pt idx="153">
                  <c:v>91.18431675394821</c:v>
                </c:pt>
                <c:pt idx="154">
                  <c:v>90.883291401350277</c:v>
                </c:pt>
                <c:pt idx="155">
                  <c:v>90.518848777142679</c:v>
                </c:pt>
                <c:pt idx="156">
                  <c:v>90.12287850720034</c:v>
                </c:pt>
                <c:pt idx="157">
                  <c:v>89.725979391479953</c:v>
                </c:pt>
                <c:pt idx="158">
                  <c:v>89.353475554752137</c:v>
                </c:pt>
                <c:pt idx="159">
                  <c:v>89.023017750867254</c:v>
                </c:pt>
                <c:pt idx="160">
                  <c:v>88.743947170582487</c:v>
                </c:pt>
                <c:pt idx="161">
                  <c:v>88.518159289855419</c:v>
                </c:pt>
                <c:pt idx="162">
                  <c:v>88.341929176904003</c:v>
                </c:pt>
                <c:pt idx="163">
                  <c:v>88.208088180794888</c:v>
                </c:pt>
                <c:pt idx="164">
                  <c:v>88.108041877995774</c:v>
                </c:pt>
                <c:pt idx="165">
                  <c:v>88.033313717242152</c:v>
                </c:pt>
                <c:pt idx="166">
                  <c:v>87.976505574363486</c:v>
                </c:pt>
                <c:pt idx="167">
                  <c:v>87.931726179081963</c:v>
                </c:pt>
                <c:pt idx="168">
                  <c:v>87.894626323428454</c:v>
                </c:pt>
                <c:pt idx="169">
                  <c:v>87.86220098494455</c:v>
                </c:pt>
                <c:pt idx="170">
                  <c:v>87.832494884431313</c:v>
                </c:pt>
                <c:pt idx="171">
                  <c:v>87.8043047115505</c:v>
                </c:pt>
                <c:pt idx="172">
                  <c:v>87.776927757345177</c:v>
                </c:pt>
                <c:pt idx="173">
                  <c:v>87.749973555260709</c:v>
                </c:pt>
                <c:pt idx="174">
                  <c:v>87.72323511480721</c:v>
                </c:pt>
                <c:pt idx="175">
                  <c:v>87.696607415047396</c:v>
                </c:pt>
                <c:pt idx="176">
                  <c:v>87.670039199696859</c:v>
                </c:pt>
                <c:pt idx="177">
                  <c:v>87.643506178264289</c:v>
                </c:pt>
                <c:pt idx="178">
                  <c:v>87.616996961490784</c:v>
                </c:pt>
                <c:pt idx="179">
                  <c:v>87.59050607058353</c:v>
                </c:pt>
                <c:pt idx="180">
                  <c:v>87.564030637592282</c:v>
                </c:pt>
                <c:pt idx="181">
                  <c:v>87.537568922748648</c:v>
                </c:pt>
                <c:pt idx="182">
                  <c:v>87.511119678244569</c:v>
                </c:pt>
                <c:pt idx="183">
                  <c:v>87.48468188614018</c:v>
                </c:pt>
                <c:pt idx="184">
                  <c:v>87.458254653534894</c:v>
                </c:pt>
                <c:pt idx="185">
                  <c:v>87.43183717076765</c:v>
                </c:pt>
                <c:pt idx="186">
                  <c:v>87.405428693803557</c:v>
                </c:pt>
                <c:pt idx="187">
                  <c:v>87.379028535587864</c:v>
                </c:pt>
                <c:pt idx="188">
                  <c:v>87.352636060685739</c:v>
                </c:pt>
                <c:pt idx="189">
                  <c:v>87.326250681180881</c:v>
                </c:pt>
                <c:pt idx="190">
                  <c:v>87.299871853136509</c:v>
                </c:pt>
                <c:pt idx="191">
                  <c:v>87.273499073383817</c:v>
                </c:pt>
                <c:pt idx="192">
                  <c:v>87.247131876555628</c:v>
                </c:pt>
                <c:pt idx="193">
                  <c:v>87.22076983233157</c:v>
                </c:pt>
                <c:pt idx="194">
                  <c:v>87.194412542876478</c:v>
                </c:pt>
                <c:pt idx="195">
                  <c:v>87.168059640458054</c:v>
                </c:pt>
                <c:pt idx="196">
                  <c:v>87.141710785231879</c:v>
                </c:pt>
                <c:pt idx="197">
                  <c:v>87.115365663182843</c:v>
                </c:pt>
                <c:pt idx="198">
                  <c:v>87.089023984212645</c:v>
                </c:pt>
                <c:pt idx="199">
                  <c:v>87.062685480363513</c:v>
                </c:pt>
                <c:pt idx="200">
                  <c:v>87.036349904169114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87.713803176297915</c:v>
                </c:pt>
                <c:pt idx="1">
                  <c:v>87.741312459385767</c:v>
                </c:pt>
                <c:pt idx="2">
                  <c:v>87.768826656233145</c:v>
                </c:pt>
                <c:pt idx="3">
                  <c:v>87.796346154331005</c:v>
                </c:pt>
                <c:pt idx="4">
                  <c:v>87.82387137017092</c:v>
                </c:pt>
                <c:pt idx="5">
                  <c:v>87.851402751228733</c:v>
                </c:pt>
                <c:pt idx="6">
                  <c:v>87.87894077805997</c:v>
                </c:pt>
                <c:pt idx="7">
                  <c:v>87.906485966510118</c:v>
                </c:pt>
                <c:pt idx="8">
                  <c:v>87.934038870042187</c:v>
                </c:pt>
                <c:pt idx="9">
                  <c:v>87.961600082183239</c:v>
                </c:pt>
                <c:pt idx="10">
                  <c:v>87.989170239091266</c:v>
                </c:pt>
                <c:pt idx="11">
                  <c:v>88.016750022242178</c:v>
                </c:pt>
                <c:pt idx="12">
                  <c:v>88.044340161236107</c:v>
                </c:pt>
                <c:pt idx="13">
                  <c:v>88.071941436720593</c:v>
                </c:pt>
                <c:pt idx="14">
                  <c:v>88.099554683426362</c:v>
                </c:pt>
                <c:pt idx="15">
                  <c:v>88.127180793310274</c:v>
                </c:pt>
                <c:pt idx="16">
                  <c:v>88.154820718796486</c:v>
                </c:pt>
                <c:pt idx="17">
                  <c:v>88.182475476105537</c:v>
                </c:pt>
                <c:pt idx="18">
                  <c:v>88.210146148656833</c:v>
                </c:pt>
                <c:pt idx="19">
                  <c:v>88.237833890526957</c:v>
                </c:pt>
                <c:pt idx="20">
                  <c:v>88.265539929942108</c:v>
                </c:pt>
                <c:pt idx="21">
                  <c:v>88.293265572777557</c:v>
                </c:pt>
                <c:pt idx="22">
                  <c:v>88.321012206031426</c:v>
                </c:pt>
                <c:pt idx="23">
                  <c:v>88.348781301234709</c:v>
                </c:pt>
                <c:pt idx="24">
                  <c:v>88.376574417749779</c:v>
                </c:pt>
                <c:pt idx="25">
                  <c:v>88.404393205903645</c:v>
                </c:pt>
                <c:pt idx="26">
                  <c:v>88.432239409890229</c:v>
                </c:pt>
                <c:pt idx="27">
                  <c:v>88.460114870366354</c:v>
                </c:pt>
                <c:pt idx="28">
                  <c:v>88.488021526652062</c:v>
                </c:pt>
                <c:pt idx="29">
                  <c:v>88.515961418433179</c:v>
                </c:pt>
                <c:pt idx="30">
                  <c:v>88.543936686845413</c:v>
                </c:pt>
                <c:pt idx="31">
                  <c:v>88.571949574802971</c:v>
                </c:pt>
                <c:pt idx="32">
                  <c:v>88.600002426412004</c:v>
                </c:pt>
                <c:pt idx="33">
                  <c:v>88.628097685286775</c:v>
                </c:pt>
                <c:pt idx="34">
                  <c:v>88.656237891559272</c:v>
                </c:pt>
                <c:pt idx="35">
                  <c:v>88.68442567734327</c:v>
                </c:pt>
                <c:pt idx="36">
                  <c:v>88.712663760381275</c:v>
                </c:pt>
                <c:pt idx="37">
                  <c:v>88.740954935564531</c:v>
                </c:pt>
                <c:pt idx="38">
                  <c:v>88.769302063976454</c:v>
                </c:pt>
                <c:pt idx="39">
                  <c:v>88.797708059063154</c:v>
                </c:pt>
                <c:pt idx="40">
                  <c:v>88.826175869484601</c:v>
                </c:pt>
                <c:pt idx="41">
                  <c:v>88.854708458145296</c:v>
                </c:pt>
                <c:pt idx="42">
                  <c:v>88.883308776842128</c:v>
                </c:pt>
                <c:pt idx="43">
                  <c:v>88.911979735901781</c:v>
                </c:pt>
                <c:pt idx="44">
                  <c:v>88.940724168109625</c:v>
                </c:pt>
                <c:pt idx="45">
                  <c:v>88.969544786155012</c:v>
                </c:pt>
                <c:pt idx="46">
                  <c:v>88.998444132738868</c:v>
                </c:pt>
                <c:pt idx="47">
                  <c:v>89.027424522404289</c:v>
                </c:pt>
                <c:pt idx="48">
                  <c:v>89.056487974063074</c:v>
                </c:pt>
                <c:pt idx="49">
                  <c:v>89.085636133103904</c:v>
                </c:pt>
                <c:pt idx="50">
                  <c:v>89.114870181878345</c:v>
                </c:pt>
                <c:pt idx="51">
                  <c:v>89.144190737277356</c:v>
                </c:pt>
                <c:pt idx="52">
                  <c:v>89.173597734033237</c:v>
                </c:pt>
                <c:pt idx="53">
                  <c:v>89.203090292315679</c:v>
                </c:pt>
                <c:pt idx="54">
                  <c:v>89.232666568143415</c:v>
                </c:pt>
                <c:pt idx="55">
                  <c:v>89.262323585108419</c:v>
                </c:pt>
                <c:pt idx="56">
                  <c:v>89.292057045920927</c:v>
                </c:pt>
                <c:pt idx="57">
                  <c:v>89.321861122337609</c:v>
                </c:pt>
                <c:pt idx="58">
                  <c:v>89.351728222147827</c:v>
                </c:pt>
                <c:pt idx="59">
                  <c:v>89.381648732076542</c:v>
                </c:pt>
                <c:pt idx="60">
                  <c:v>89.411610735736801</c:v>
                </c:pt>
                <c:pt idx="61">
                  <c:v>89.44159970614615</c:v>
                </c:pt>
                <c:pt idx="62">
                  <c:v>89.471598172835073</c:v>
                </c:pt>
                <c:pt idx="63">
                  <c:v>89.501585364240157</c:v>
                </c:pt>
                <c:pt idx="64">
                  <c:v>89.531536826918256</c:v>
                </c:pt>
                <c:pt idx="65">
                  <c:v>89.561424024160289</c:v>
                </c:pt>
                <c:pt idx="66">
                  <c:v>89.591213917846744</c:v>
                </c:pt>
                <c:pt idx="67">
                  <c:v>89.620868538890093</c:v>
                </c:pt>
                <c:pt idx="68">
                  <c:v>89.650344553356291</c:v>
                </c:pt>
                <c:pt idx="69">
                  <c:v>89.679592833352956</c:v>
                </c:pt>
                <c:pt idx="70">
                  <c:v>89.708558043990664</c:v>
                </c:pt>
                <c:pt idx="71">
                  <c:v>89.737178260132538</c:v>
                </c:pt>
                <c:pt idx="72">
                  <c:v>89.76538462917766</c:v>
                </c:pt>
                <c:pt idx="73">
                  <c:v>89.793101098677212</c:v>
                </c:pt>
                <c:pt idx="74">
                  <c:v>89.820244230025992</c:v>
                </c:pt>
                <c:pt idx="75">
                  <c:v>89.846723121627051</c:v>
                </c:pt>
                <c:pt idx="76">
                  <c:v>89.872439466578825</c:v>
                </c:pt>
                <c:pt idx="77">
                  <c:v>89.897287770822899</c:v>
                </c:pt>
                <c:pt idx="78">
                  <c:v>89.921155757534436</c:v>
                </c:pt>
                <c:pt idx="79">
                  <c:v>89.94392498203058</c:v>
                </c:pt>
                <c:pt idx="80">
                  <c:v>89.965471678328186</c:v>
                </c:pt>
                <c:pt idx="81">
                  <c:v>89.985667853444028</c:v>
                </c:pt>
                <c:pt idx="82">
                  <c:v>90.004382638429817</c:v>
                </c:pt>
                <c:pt idx="83">
                  <c:v>90.021483895914827</c:v>
                </c:pt>
                <c:pt idx="84">
                  <c:v>90.036840072711229</c:v>
                </c:pt>
                <c:pt idx="85">
                  <c:v>90.050322273139216</c:v>
                </c:pt>
                <c:pt idx="86">
                  <c:v>90.061806514702241</c:v>
                </c:pt>
                <c:pt idx="87">
                  <c:v>90.071176113376737</c:v>
                </c:pt>
                <c:pt idx="88">
                  <c:v>90.078324132070307</c:v>
                </c:pt>
                <c:pt idx="89">
                  <c:v>90.083155813898017</c:v>
                </c:pt>
                <c:pt idx="90">
                  <c:v>90.085590913036157</c:v>
                </c:pt>
                <c:pt idx="91">
                  <c:v>90.085565831177149</c:v>
                </c:pt>
                <c:pt idx="92">
                  <c:v>90.083035467966795</c:v>
                </c:pt>
                <c:pt idx="93">
                  <c:v>90.077974699845953</c:v>
                </c:pt>
                <c:pt idx="94">
                  <c:v>90.070379413570365</c:v>
                </c:pt>
                <c:pt idx="95">
                  <c:v>90.060267037938075</c:v>
                </c:pt>
                <c:pt idx="96">
                  <c:v>90.047676538958044</c:v>
                </c:pt>
                <c:pt idx="97">
                  <c:v>90.032667868409987</c:v>
                </c:pt>
                <c:pt idx="98">
                  <c:v>90.015320881682243</c:v>
                </c:pt>
                <c:pt idx="99">
                  <c:v>89.995733765975217</c:v>
                </c:pt>
                <c:pt idx="100">
                  <c:v>89.974021042511268</c:v>
                </c:pt>
                <c:pt idx="101">
                  <c:v>89.950311224645034</c:v>
                </c:pt>
                <c:pt idx="102">
                  <c:v>89.924744226499612</c:v>
                </c:pt>
                <c:pt idx="103">
                  <c:v>89.897468623293221</c:v>
                </c:pt>
                <c:pt idx="104">
                  <c:v>89.868638864782127</c:v>
                </c:pt>
                <c:pt idx="105">
                  <c:v>89.83841253770052</c:v>
                </c:pt>
                <c:pt idx="106">
                  <c:v>89.80694776265058</c:v>
                </c:pt>
                <c:pt idx="107">
                  <c:v>89.774400796821794</c:v>
                </c:pt>
                <c:pt idx="108">
                  <c:v>89.740923897584381</c:v>
                </c:pt>
                <c:pt idx="109">
                  <c:v>89.706663484788081</c:v>
                </c:pt>
                <c:pt idx="110">
                  <c:v>89.671758622746395</c:v>
                </c:pt>
                <c:pt idx="111">
                  <c:v>89.636339827416094</c:v>
                </c:pt>
                <c:pt idx="112">
                  <c:v>89.600528190922333</c:v>
                </c:pt>
                <c:pt idx="113">
                  <c:v>89.564434804775857</c:v>
                </c:pt>
                <c:pt idx="114">
                  <c:v>89.528160455053921</c:v>
                </c:pt>
                <c:pt idx="115">
                  <c:v>89.4917955574102</c:v>
                </c:pt>
                <c:pt idx="116">
                  <c:v>89.455420296820691</c:v>
                </c:pt>
                <c:pt idx="117">
                  <c:v>89.419104936115147</c:v>
                </c:pt>
                <c:pt idx="118">
                  <c:v>89.382910258190392</c:v>
                </c:pt>
                <c:pt idx="119">
                  <c:v>89.346888108935985</c:v>
                </c:pt>
                <c:pt idx="120">
                  <c:v>89.311082010929326</c:v>
                </c:pt>
                <c:pt idx="121">
                  <c:v>89.275527821524292</c:v>
                </c:pt>
                <c:pt idx="122">
                  <c:v>89.24025441277</c:v>
                </c:pt>
                <c:pt idx="123">
                  <c:v>89.205284354418197</c:v>
                </c:pt>
                <c:pt idx="124">
                  <c:v>89.170634584936209</c:v>
                </c:pt>
                <c:pt idx="125">
                  <c:v>89.136317058816076</c:v>
                </c:pt>
                <c:pt idx="126">
                  <c:v>89.102339361485406</c:v>
                </c:pt>
                <c:pt idx="127">
                  <c:v>89.06870528574629</c:v>
                </c:pt>
                <c:pt idx="128">
                  <c:v>89.035415365888014</c:v>
                </c:pt>
                <c:pt idx="129">
                  <c:v>89.002467367450706</c:v>
                </c:pt>
                <c:pt idx="130">
                  <c:v>88.969856732088843</c:v>
                </c:pt>
                <c:pt idx="131">
                  <c:v>88.937576978133464</c:v>
                </c:pt>
                <c:pt idx="132">
                  <c:v>88.905620058317297</c:v>
                </c:pt>
                <c:pt idx="133">
                  <c:v>88.873976676753557</c:v>
                </c:pt>
                <c:pt idx="134">
                  <c:v>88.842636567683556</c:v>
                </c:pt>
                <c:pt idx="135">
                  <c:v>88.811588738768137</c:v>
                </c:pt>
                <c:pt idx="136">
                  <c:v>88.780821681828755</c:v>
                </c:pt>
                <c:pt idx="137">
                  <c:v>88.750323553970688</c:v>
                </c:pt>
                <c:pt idx="138">
                  <c:v>88.720082331973188</c:v>
                </c:pt>
                <c:pt idx="139">
                  <c:v>88.69008594272465</c:v>
                </c:pt>
                <c:pt idx="140">
                  <c:v>88.660322372337845</c:v>
                </c:pt>
                <c:pt idx="141">
                  <c:v>88.630779756409495</c:v>
                </c:pt>
                <c:pt idx="142">
                  <c:v>88.601446453704625</c:v>
                </c:pt>
                <c:pt idx="143">
                  <c:v>88.572311105355567</c:v>
                </c:pt>
                <c:pt idx="144">
                  <c:v>88.54336268147523</c:v>
                </c:pt>
                <c:pt idx="145">
                  <c:v>88.514590516898394</c:v>
                </c:pt>
                <c:pt idx="146">
                  <c:v>88.48598433758842</c:v>
                </c:pt>
                <c:pt idx="147">
                  <c:v>88.457534279078104</c:v>
                </c:pt>
                <c:pt idx="148">
                  <c:v>88.429230898159631</c:v>
                </c:pt>
                <c:pt idx="149">
                  <c:v>88.401065178893688</c:v>
                </c:pt>
                <c:pt idx="150">
                  <c:v>88.373028533878184</c:v>
                </c:pt>
                <c:pt idx="151">
                  <c:v>88.345112801597367</c:v>
                </c:pt>
                <c:pt idx="152">
                  <c:v>88.317310240566087</c:v>
                </c:pt>
                <c:pt idx="153">
                  <c:v>88.289613520887528</c:v>
                </c:pt>
                <c:pt idx="154">
                  <c:v>88.262015713757918</c:v>
                </c:pt>
                <c:pt idx="155">
                  <c:v>88.234510279375769</c:v>
                </c:pt>
                <c:pt idx="156">
                  <c:v>88.207091053646622</c:v>
                </c:pt>
                <c:pt idx="157">
                  <c:v>88.179752234015112</c:v>
                </c:pt>
                <c:pt idx="158">
                  <c:v>88.152488364705462</c:v>
                </c:pt>
                <c:pt idx="159">
                  <c:v>88.125294321605338</c:v>
                </c:pt>
                <c:pt idx="160">
                  <c:v>88.098165296990032</c:v>
                </c:pt>
                <c:pt idx="161">
                  <c:v>88.071096784249249</c:v>
                </c:pt>
                <c:pt idx="162">
                  <c:v>88.044084562749873</c:v>
                </c:pt>
                <c:pt idx="163">
                  <c:v>88.017124682942281</c:v>
                </c:pt>
                <c:pt idx="164">
                  <c:v>87.990213451796947</c:v>
                </c:pt>
                <c:pt idx="165">
                  <c:v>87.963347418638435</c:v>
                </c:pt>
                <c:pt idx="166">
                  <c:v>87.936523361429352</c:v>
                </c:pt>
                <c:pt idx="167">
                  <c:v>87.909738273541933</c:v>
                </c:pt>
                <c:pt idx="168">
                  <c:v>87.882989351045396</c:v>
                </c:pt>
                <c:pt idx="169">
                  <c:v>87.856273980525984</c:v>
                </c:pt>
                <c:pt idx="170">
                  <c:v>87.829589727450013</c:v>
                </c:pt>
                <c:pt idx="171">
                  <c:v>87.802934325072926</c:v>
                </c:pt>
                <c:pt idx="172">
                  <c:v>87.776305663892288</c:v>
                </c:pt>
                <c:pt idx="173">
                  <c:v>87.749701781638223</c:v>
                </c:pt>
                <c:pt idx="174">
                  <c:v>87.723120853791102</c:v>
                </c:pt>
                <c:pt idx="175">
                  <c:v>87.696561184613785</c:v>
                </c:pt>
                <c:pt idx="176">
                  <c:v>87.670021198683344</c:v>
                </c:pt>
                <c:pt idx="177">
                  <c:v>87.643499432905486</c:v>
                </c:pt>
                <c:pt idx="178">
                  <c:v>87.616994528994084</c:v>
                </c:pt>
                <c:pt idx="179">
                  <c:v>87.590505226396701</c:v>
                </c:pt>
                <c:pt idx="180">
                  <c:v>87.564030355647546</c:v>
                </c:pt>
                <c:pt idx="181">
                  <c:v>87.537568832127718</c:v>
                </c:pt>
                <c:pt idx="182">
                  <c:v>87.511119650213985</c:v>
                </c:pt>
                <c:pt idx="183">
                  <c:v>87.484681877796163</c:v>
                </c:pt>
                <c:pt idx="184">
                  <c:v>87.458254651144571</c:v>
                </c:pt>
                <c:pt idx="185">
                  <c:v>87.431837170108665</c:v>
                </c:pt>
                <c:pt idx="186">
                  <c:v>87.405428693628721</c:v>
                </c:pt>
                <c:pt idx="187">
                  <c:v>87.379028535543227</c:v>
                </c:pt>
                <c:pt idx="188">
                  <c:v>87.352636060674769</c:v>
                </c:pt>
                <c:pt idx="189">
                  <c:v>87.32625068117828</c:v>
                </c:pt>
                <c:pt idx="190">
                  <c:v>87.299871853135912</c:v>
                </c:pt>
                <c:pt idx="191">
                  <c:v>87.27349907338369</c:v>
                </c:pt>
                <c:pt idx="192">
                  <c:v>87.247131876555599</c:v>
                </c:pt>
                <c:pt idx="193">
                  <c:v>87.22076983233157</c:v>
                </c:pt>
                <c:pt idx="194">
                  <c:v>87.194412542876478</c:v>
                </c:pt>
                <c:pt idx="195">
                  <c:v>87.168059640458054</c:v>
                </c:pt>
                <c:pt idx="196">
                  <c:v>87.141710785231879</c:v>
                </c:pt>
                <c:pt idx="197">
                  <c:v>87.115365663182843</c:v>
                </c:pt>
                <c:pt idx="198">
                  <c:v>87.089023984212645</c:v>
                </c:pt>
                <c:pt idx="199">
                  <c:v>87.062685480363513</c:v>
                </c:pt>
                <c:pt idx="200">
                  <c:v>87.036349904169114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59560"/>
        <c:axId val="575659952"/>
      </c:scatterChart>
      <c:valAx>
        <c:axId val="5756595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659952"/>
        <c:crosses val="autoZero"/>
        <c:crossBetween val="midCat"/>
      </c:valAx>
      <c:valAx>
        <c:axId val="575659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659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76.388099999999994</c:v>
                </c:pt>
                <c:pt idx="1">
                  <c:v>77.835800000000006</c:v>
                </c:pt>
                <c:pt idx="2">
                  <c:v>78.089600000000004</c:v>
                </c:pt>
                <c:pt idx="3">
                  <c:v>78.104500000000002</c:v>
                </c:pt>
                <c:pt idx="4">
                  <c:v>77.089600000000004</c:v>
                </c:pt>
                <c:pt idx="5">
                  <c:v>77.940299999999993</c:v>
                </c:pt>
                <c:pt idx="6">
                  <c:v>78.477599999999995</c:v>
                </c:pt>
                <c:pt idx="7">
                  <c:v>77.880600000000001</c:v>
                </c:pt>
                <c:pt idx="8">
                  <c:v>77.343299999999999</c:v>
                </c:pt>
                <c:pt idx="9">
                  <c:v>78.283600000000007</c:v>
                </c:pt>
                <c:pt idx="10">
                  <c:v>77.179100000000005</c:v>
                </c:pt>
                <c:pt idx="11">
                  <c:v>78.596999999999994</c:v>
                </c:pt>
                <c:pt idx="12">
                  <c:v>77.731300000000005</c:v>
                </c:pt>
                <c:pt idx="13">
                  <c:v>77.671599999999998</c:v>
                </c:pt>
                <c:pt idx="14">
                  <c:v>77.029899999999998</c:v>
                </c:pt>
                <c:pt idx="15">
                  <c:v>77.134299999999996</c:v>
                </c:pt>
                <c:pt idx="16">
                  <c:v>78.462699999999998</c:v>
                </c:pt>
                <c:pt idx="17">
                  <c:v>77.268699999999995</c:v>
                </c:pt>
                <c:pt idx="18">
                  <c:v>77.313400000000001</c:v>
                </c:pt>
                <c:pt idx="19">
                  <c:v>77.358199999999997</c:v>
                </c:pt>
                <c:pt idx="20">
                  <c:v>77.044799999999995</c:v>
                </c:pt>
                <c:pt idx="21">
                  <c:v>77.5672</c:v>
                </c:pt>
                <c:pt idx="22">
                  <c:v>79.149299999999997</c:v>
                </c:pt>
                <c:pt idx="23">
                  <c:v>79.417900000000003</c:v>
                </c:pt>
                <c:pt idx="24">
                  <c:v>78.880600000000001</c:v>
                </c:pt>
                <c:pt idx="25">
                  <c:v>78</c:v>
                </c:pt>
                <c:pt idx="26">
                  <c:v>78.074600000000004</c:v>
                </c:pt>
                <c:pt idx="27">
                  <c:v>78.865700000000004</c:v>
                </c:pt>
                <c:pt idx="28">
                  <c:v>79.641800000000003</c:v>
                </c:pt>
                <c:pt idx="29">
                  <c:v>79.417900000000003</c:v>
                </c:pt>
                <c:pt idx="30">
                  <c:v>79.955200000000005</c:v>
                </c:pt>
                <c:pt idx="31">
                  <c:v>81.343299999999999</c:v>
                </c:pt>
                <c:pt idx="32">
                  <c:v>82.089600000000004</c:v>
                </c:pt>
                <c:pt idx="33">
                  <c:v>84.626900000000006</c:v>
                </c:pt>
                <c:pt idx="34">
                  <c:v>87.149299999999997</c:v>
                </c:pt>
                <c:pt idx="35">
                  <c:v>87.850700000000003</c:v>
                </c:pt>
                <c:pt idx="36">
                  <c:v>90.358199999999997</c:v>
                </c:pt>
                <c:pt idx="37">
                  <c:v>94.790999999999997</c:v>
                </c:pt>
                <c:pt idx="38">
                  <c:v>99.134299999999996</c:v>
                </c:pt>
                <c:pt idx="39">
                  <c:v>103.9701</c:v>
                </c:pt>
                <c:pt idx="40">
                  <c:v>109.1493</c:v>
                </c:pt>
                <c:pt idx="41">
                  <c:v>115.6418</c:v>
                </c:pt>
                <c:pt idx="42">
                  <c:v>122.05970000000001</c:v>
                </c:pt>
                <c:pt idx="43">
                  <c:v>128.3134</c:v>
                </c:pt>
                <c:pt idx="44">
                  <c:v>134.8955</c:v>
                </c:pt>
                <c:pt idx="45">
                  <c:v>139.25370000000001</c:v>
                </c:pt>
                <c:pt idx="46">
                  <c:v>145.71639999999999</c:v>
                </c:pt>
                <c:pt idx="47">
                  <c:v>149.82089999999999</c:v>
                </c:pt>
                <c:pt idx="48">
                  <c:v>152.1343</c:v>
                </c:pt>
                <c:pt idx="49">
                  <c:v>154.94030000000001</c:v>
                </c:pt>
                <c:pt idx="50">
                  <c:v>155.0746</c:v>
                </c:pt>
                <c:pt idx="51">
                  <c:v>153.98509999999999</c:v>
                </c:pt>
                <c:pt idx="52">
                  <c:v>151.53729999999999</c:v>
                </c:pt>
                <c:pt idx="53">
                  <c:v>143.94030000000001</c:v>
                </c:pt>
                <c:pt idx="54">
                  <c:v>131.209</c:v>
                </c:pt>
                <c:pt idx="55">
                  <c:v>110.9851</c:v>
                </c:pt>
                <c:pt idx="56">
                  <c:v>92.4328</c:v>
                </c:pt>
                <c:pt idx="57">
                  <c:v>86.119399999999999</c:v>
                </c:pt>
                <c:pt idx="58">
                  <c:v>82.805999999999997</c:v>
                </c:pt>
                <c:pt idx="59">
                  <c:v>81.403000000000006</c:v>
                </c:pt>
                <c:pt idx="60">
                  <c:v>82.209000000000003</c:v>
                </c:pt>
                <c:pt idx="61">
                  <c:v>81.746300000000005</c:v>
                </c:pt>
                <c:pt idx="62">
                  <c:v>81.910399999999996</c:v>
                </c:pt>
                <c:pt idx="63">
                  <c:v>82.238799999999998</c:v>
                </c:pt>
                <c:pt idx="64">
                  <c:v>82.611900000000006</c:v>
                </c:pt>
                <c:pt idx="65">
                  <c:v>83.492500000000007</c:v>
                </c:pt>
                <c:pt idx="66">
                  <c:v>85.179100000000005</c:v>
                </c:pt>
                <c:pt idx="67">
                  <c:v>88.149299999999997</c:v>
                </c:pt>
                <c:pt idx="68">
                  <c:v>90.850700000000003</c:v>
                </c:pt>
                <c:pt idx="69">
                  <c:v>93.522400000000005</c:v>
                </c:pt>
                <c:pt idx="70">
                  <c:v>95.522400000000005</c:v>
                </c:pt>
                <c:pt idx="71">
                  <c:v>98.641800000000003</c:v>
                </c:pt>
                <c:pt idx="72">
                  <c:v>100.49250000000001</c:v>
                </c:pt>
                <c:pt idx="73">
                  <c:v>101.9552</c:v>
                </c:pt>
                <c:pt idx="74">
                  <c:v>103.5821</c:v>
                </c:pt>
                <c:pt idx="75">
                  <c:v>104.7761</c:v>
                </c:pt>
                <c:pt idx="76">
                  <c:v>103.37309999999999</c:v>
                </c:pt>
                <c:pt idx="77">
                  <c:v>101.83580000000001</c:v>
                </c:pt>
                <c:pt idx="78">
                  <c:v>98.865700000000004</c:v>
                </c:pt>
                <c:pt idx="79">
                  <c:v>94.358199999999997</c:v>
                </c:pt>
                <c:pt idx="80">
                  <c:v>90.552199999999999</c:v>
                </c:pt>
                <c:pt idx="81">
                  <c:v>85.656700000000001</c:v>
                </c:pt>
                <c:pt idx="82">
                  <c:v>83.164199999999994</c:v>
                </c:pt>
                <c:pt idx="83">
                  <c:v>81.044799999999995</c:v>
                </c:pt>
                <c:pt idx="84">
                  <c:v>79.656700000000001</c:v>
                </c:pt>
                <c:pt idx="85">
                  <c:v>79.253699999999995</c:v>
                </c:pt>
                <c:pt idx="86">
                  <c:v>79.014899999999997</c:v>
                </c:pt>
                <c:pt idx="87">
                  <c:v>79.671599999999998</c:v>
                </c:pt>
                <c:pt idx="88">
                  <c:v>77.656700000000001</c:v>
                </c:pt>
                <c:pt idx="89">
                  <c:v>79.029899999999998</c:v>
                </c:pt>
                <c:pt idx="90">
                  <c:v>78.134299999999996</c:v>
                </c:pt>
                <c:pt idx="91">
                  <c:v>78.447800000000001</c:v>
                </c:pt>
                <c:pt idx="92">
                  <c:v>79.447800000000001</c:v>
                </c:pt>
                <c:pt idx="93">
                  <c:v>80.417900000000003</c:v>
                </c:pt>
                <c:pt idx="94">
                  <c:v>79.268699999999995</c:v>
                </c:pt>
                <c:pt idx="95">
                  <c:v>79.671599999999998</c:v>
                </c:pt>
                <c:pt idx="96">
                  <c:v>79.940299999999993</c:v>
                </c:pt>
                <c:pt idx="97">
                  <c:v>80.492500000000007</c:v>
                </c:pt>
                <c:pt idx="98">
                  <c:v>79.671599999999998</c:v>
                </c:pt>
                <c:pt idx="99">
                  <c:v>81.029899999999998</c:v>
                </c:pt>
                <c:pt idx="100">
                  <c:v>80.403000000000006</c:v>
                </c:pt>
                <c:pt idx="101">
                  <c:v>79.5672</c:v>
                </c:pt>
                <c:pt idx="102">
                  <c:v>79.716399999999993</c:v>
                </c:pt>
                <c:pt idx="103">
                  <c:v>81.238799999999998</c:v>
                </c:pt>
                <c:pt idx="104">
                  <c:v>80.7761</c:v>
                </c:pt>
                <c:pt idx="105">
                  <c:v>80.522400000000005</c:v>
                </c:pt>
                <c:pt idx="106">
                  <c:v>81.7761</c:v>
                </c:pt>
                <c:pt idx="107">
                  <c:v>82.059700000000007</c:v>
                </c:pt>
                <c:pt idx="108">
                  <c:v>81.626900000000006</c:v>
                </c:pt>
                <c:pt idx="109">
                  <c:v>83.477599999999995</c:v>
                </c:pt>
                <c:pt idx="110">
                  <c:v>82.940299999999993</c:v>
                </c:pt>
                <c:pt idx="111">
                  <c:v>83.417900000000003</c:v>
                </c:pt>
                <c:pt idx="112">
                  <c:v>83.761200000000002</c:v>
                </c:pt>
                <c:pt idx="113">
                  <c:v>84.552199999999999</c:v>
                </c:pt>
                <c:pt idx="114">
                  <c:v>83.373099999999994</c:v>
                </c:pt>
                <c:pt idx="115">
                  <c:v>85.358199999999997</c:v>
                </c:pt>
                <c:pt idx="116">
                  <c:v>85.641800000000003</c:v>
                </c:pt>
                <c:pt idx="117">
                  <c:v>87.388099999999994</c:v>
                </c:pt>
                <c:pt idx="118">
                  <c:v>86.2239</c:v>
                </c:pt>
                <c:pt idx="119">
                  <c:v>86.358199999999997</c:v>
                </c:pt>
                <c:pt idx="120">
                  <c:v>85.955200000000005</c:v>
                </c:pt>
                <c:pt idx="121">
                  <c:v>85.835800000000006</c:v>
                </c:pt>
                <c:pt idx="122">
                  <c:v>83.417900000000003</c:v>
                </c:pt>
                <c:pt idx="123">
                  <c:v>83.522400000000005</c:v>
                </c:pt>
                <c:pt idx="124">
                  <c:v>82.328400000000002</c:v>
                </c:pt>
                <c:pt idx="125">
                  <c:v>80.343299999999999</c:v>
                </c:pt>
                <c:pt idx="126">
                  <c:v>79.835800000000006</c:v>
                </c:pt>
                <c:pt idx="127">
                  <c:v>80.194000000000003</c:v>
                </c:pt>
                <c:pt idx="128">
                  <c:v>79.194000000000003</c:v>
                </c:pt>
                <c:pt idx="129">
                  <c:v>77.910399999999996</c:v>
                </c:pt>
                <c:pt idx="130">
                  <c:v>78.686599999999999</c:v>
                </c:pt>
                <c:pt idx="131">
                  <c:v>79.686599999999999</c:v>
                </c:pt>
                <c:pt idx="132">
                  <c:v>79.671599999999998</c:v>
                </c:pt>
                <c:pt idx="133">
                  <c:v>79.2239</c:v>
                </c:pt>
                <c:pt idx="134">
                  <c:v>79.761200000000002</c:v>
                </c:pt>
                <c:pt idx="135">
                  <c:v>79.701499999999996</c:v>
                </c:pt>
                <c:pt idx="136">
                  <c:v>80.328400000000002</c:v>
                </c:pt>
                <c:pt idx="137">
                  <c:v>80.716399999999993</c:v>
                </c:pt>
                <c:pt idx="138">
                  <c:v>80.790999999999997</c:v>
                </c:pt>
                <c:pt idx="139">
                  <c:v>80.089600000000004</c:v>
                </c:pt>
                <c:pt idx="140">
                  <c:v>79.820899999999995</c:v>
                </c:pt>
                <c:pt idx="141">
                  <c:v>78.701499999999996</c:v>
                </c:pt>
                <c:pt idx="142">
                  <c:v>79.074600000000004</c:v>
                </c:pt>
                <c:pt idx="143">
                  <c:v>79.716399999999993</c:v>
                </c:pt>
                <c:pt idx="144">
                  <c:v>78.671599999999998</c:v>
                </c:pt>
                <c:pt idx="145">
                  <c:v>79.761200000000002</c:v>
                </c:pt>
                <c:pt idx="146">
                  <c:v>80.089600000000004</c:v>
                </c:pt>
                <c:pt idx="147">
                  <c:v>81.089600000000004</c:v>
                </c:pt>
                <c:pt idx="148">
                  <c:v>80.761200000000002</c:v>
                </c:pt>
                <c:pt idx="149">
                  <c:v>81.403000000000006</c:v>
                </c:pt>
                <c:pt idx="150">
                  <c:v>81.373099999999994</c:v>
                </c:pt>
                <c:pt idx="151">
                  <c:v>81.746300000000005</c:v>
                </c:pt>
                <c:pt idx="152">
                  <c:v>82.134299999999996</c:v>
                </c:pt>
                <c:pt idx="153">
                  <c:v>82.686599999999999</c:v>
                </c:pt>
                <c:pt idx="154">
                  <c:v>82.343299999999999</c:v>
                </c:pt>
                <c:pt idx="155">
                  <c:v>82.283600000000007</c:v>
                </c:pt>
                <c:pt idx="156">
                  <c:v>82.238799999999998</c:v>
                </c:pt>
                <c:pt idx="157">
                  <c:v>81.985100000000003</c:v>
                </c:pt>
                <c:pt idx="158">
                  <c:v>80.671599999999998</c:v>
                </c:pt>
                <c:pt idx="159">
                  <c:v>79.895499999999998</c:v>
                </c:pt>
                <c:pt idx="160">
                  <c:v>80.2239</c:v>
                </c:pt>
                <c:pt idx="161">
                  <c:v>79.283600000000007</c:v>
                </c:pt>
                <c:pt idx="162">
                  <c:v>78.716399999999993</c:v>
                </c:pt>
                <c:pt idx="163">
                  <c:v>78.671599999999998</c:v>
                </c:pt>
                <c:pt idx="164">
                  <c:v>78.388099999999994</c:v>
                </c:pt>
                <c:pt idx="165">
                  <c:v>77.552199999999999</c:v>
                </c:pt>
                <c:pt idx="166">
                  <c:v>77.194000000000003</c:v>
                </c:pt>
                <c:pt idx="167">
                  <c:v>78.194000000000003</c:v>
                </c:pt>
                <c:pt idx="168">
                  <c:v>78.686599999999999</c:v>
                </c:pt>
                <c:pt idx="169">
                  <c:v>77.283600000000007</c:v>
                </c:pt>
                <c:pt idx="170">
                  <c:v>77.716399999999993</c:v>
                </c:pt>
                <c:pt idx="171">
                  <c:v>77.940299999999993</c:v>
                </c:pt>
                <c:pt idx="172">
                  <c:v>77.343299999999999</c:v>
                </c:pt>
                <c:pt idx="173">
                  <c:v>78.865700000000004</c:v>
                </c:pt>
                <c:pt idx="174">
                  <c:v>78.731300000000005</c:v>
                </c:pt>
                <c:pt idx="175">
                  <c:v>78.238799999999998</c:v>
                </c:pt>
                <c:pt idx="176">
                  <c:v>78.388099999999994</c:v>
                </c:pt>
                <c:pt idx="177">
                  <c:v>77.014899999999997</c:v>
                </c:pt>
                <c:pt idx="178">
                  <c:v>76.552199999999999</c:v>
                </c:pt>
                <c:pt idx="179">
                  <c:v>78.447800000000001</c:v>
                </c:pt>
                <c:pt idx="180">
                  <c:v>78.074600000000004</c:v>
                </c:pt>
                <c:pt idx="181">
                  <c:v>79.134299999999996</c:v>
                </c:pt>
                <c:pt idx="182">
                  <c:v>78.044799999999995</c:v>
                </c:pt>
                <c:pt idx="183">
                  <c:v>79.671599999999998</c:v>
                </c:pt>
                <c:pt idx="184">
                  <c:v>78.119399999999999</c:v>
                </c:pt>
                <c:pt idx="185">
                  <c:v>76.671599999999998</c:v>
                </c:pt>
                <c:pt idx="186">
                  <c:v>78.044799999999995</c:v>
                </c:pt>
                <c:pt idx="187">
                  <c:v>77.134299999999996</c:v>
                </c:pt>
                <c:pt idx="188">
                  <c:v>77.417900000000003</c:v>
                </c:pt>
                <c:pt idx="189">
                  <c:v>76.283600000000007</c:v>
                </c:pt>
                <c:pt idx="190">
                  <c:v>77.104500000000002</c:v>
                </c:pt>
                <c:pt idx="191">
                  <c:v>76.985100000000003</c:v>
                </c:pt>
                <c:pt idx="192">
                  <c:v>76.820899999999995</c:v>
                </c:pt>
                <c:pt idx="193">
                  <c:v>76.895499999999998</c:v>
                </c:pt>
                <c:pt idx="194">
                  <c:v>77.865700000000004</c:v>
                </c:pt>
                <c:pt idx="195">
                  <c:v>77.880600000000001</c:v>
                </c:pt>
                <c:pt idx="196">
                  <c:v>78.194000000000003</c:v>
                </c:pt>
                <c:pt idx="197">
                  <c:v>78.358199999999997</c:v>
                </c:pt>
                <c:pt idx="198">
                  <c:v>77.537300000000002</c:v>
                </c:pt>
                <c:pt idx="199">
                  <c:v>77.790999999999997</c:v>
                </c:pt>
                <c:pt idx="200">
                  <c:v>78.403000000000006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77.841979193521937</c:v>
                </c:pt>
                <c:pt idx="1">
                  <c:v>77.862711975303156</c:v>
                </c:pt>
                <c:pt idx="2">
                  <c:v>77.883448572902878</c:v>
                </c:pt>
                <c:pt idx="3">
                  <c:v>77.90418929167538</c:v>
                </c:pt>
                <c:pt idx="4">
                  <c:v>77.924934460353896</c:v>
                </c:pt>
                <c:pt idx="5">
                  <c:v>77.945684432715339</c:v>
                </c:pt>
                <c:pt idx="6">
                  <c:v>77.966439589348056</c:v>
                </c:pt>
                <c:pt idx="7">
                  <c:v>77.987200339527547</c:v>
                </c:pt>
                <c:pt idx="8">
                  <c:v>78.007967123207038</c:v>
                </c:pt>
                <c:pt idx="9">
                  <c:v>78.028740413137086</c:v>
                </c:pt>
                <c:pt idx="10">
                  <c:v>78.049520717156739</c:v>
                </c:pt>
                <c:pt idx="11">
                  <c:v>78.070308580797288</c:v>
                </c:pt>
                <c:pt idx="12">
                  <c:v>78.091104590669815</c:v>
                </c:pt>
                <c:pt idx="13">
                  <c:v>78.111909380165699</c:v>
                </c:pt>
                <c:pt idx="14">
                  <c:v>78.132723642241288</c:v>
                </c:pt>
                <c:pt idx="15">
                  <c:v>78.153548163552244</c:v>
                </c:pt>
                <c:pt idx="16">
                  <c:v>78.17438392077311</c:v>
                </c:pt>
                <c:pt idx="17">
                  <c:v>78.195232350887878</c:v>
                </c:pt>
                <c:pt idx="18">
                  <c:v>78.216096087832611</c:v>
                </c:pt>
                <c:pt idx="19">
                  <c:v>78.23698089533012</c:v>
                </c:pt>
                <c:pt idx="20">
                  <c:v>78.257900532321386</c:v>
                </c:pt>
                <c:pt idx="21">
                  <c:v>78.278888482055748</c:v>
                </c:pt>
                <c:pt idx="22">
                  <c:v>78.300024996173647</c:v>
                </c:pt>
                <c:pt idx="23">
                  <c:v>78.321496663494344</c:v>
                </c:pt>
                <c:pt idx="24">
                  <c:v>78.343721584583577</c:v>
                </c:pt>
                <c:pt idx="25">
                  <c:v>78.367599901535129</c:v>
                </c:pt>
                <c:pt idx="26">
                  <c:v>78.394990414840848</c:v>
                </c:pt>
                <c:pt idx="27">
                  <c:v>78.429570221021265</c:v>
                </c:pt>
                <c:pt idx="28">
                  <c:v>78.478299567464674</c:v>
                </c:pt>
                <c:pt idx="29">
                  <c:v>78.553768943285178</c:v>
                </c:pt>
                <c:pt idx="30">
                  <c:v>78.677710661160162</c:v>
                </c:pt>
                <c:pt idx="31">
                  <c:v>78.885851977481551</c:v>
                </c:pt>
                <c:pt idx="32">
                  <c:v>79.233997349960362</c:v>
                </c:pt>
                <c:pt idx="33">
                  <c:v>79.804693440269673</c:v>
                </c:pt>
                <c:pt idx="34">
                  <c:v>80.713051429253298</c:v>
                </c:pt>
                <c:pt idx="35">
                  <c:v>82.109393617707383</c:v>
                </c:pt>
                <c:pt idx="36">
                  <c:v>84.175631757350502</c:v>
                </c:pt>
                <c:pt idx="37">
                  <c:v>87.112100459354522</c:v>
                </c:pt>
                <c:pt idx="38">
                  <c:v>91.112439414763344</c:v>
                </c:pt>
                <c:pt idx="39">
                  <c:v>96.326375275085212</c:v>
                </c:pt>
                <c:pt idx="40">
                  <c:v>102.81382991447296</c:v>
                </c:pt>
                <c:pt idx="41">
                  <c:v>110.49800711998063</c:v>
                </c:pt>
                <c:pt idx="42">
                  <c:v>119.12870585882587</c:v>
                </c:pt>
                <c:pt idx="43">
                  <c:v>128.26847777247053</c:v>
                </c:pt>
                <c:pt idx="44">
                  <c:v>137.31204980136084</c:v>
                </c:pt>
                <c:pt idx="45">
                  <c:v>145.54327095707154</c:v>
                </c:pt>
                <c:pt idx="46">
                  <c:v>152.2247377269513</c:v>
                </c:pt>
                <c:pt idx="47">
                  <c:v>156.7056205111804</c:v>
                </c:pt>
                <c:pt idx="48">
                  <c:v>158.52619422428646</c:v>
                </c:pt>
                <c:pt idx="49">
                  <c:v>157.49590061699888</c:v>
                </c:pt>
                <c:pt idx="50">
                  <c:v>153.72660484989518</c:v>
                </c:pt>
                <c:pt idx="51">
                  <c:v>147.61301860052936</c:v>
                </c:pt>
                <c:pt idx="52">
                  <c:v>139.76503750466071</c:v>
                </c:pt>
                <c:pt idx="53">
                  <c:v>130.9080608498727</c:v>
                </c:pt>
                <c:pt idx="54">
                  <c:v>121.77384954511176</c:v>
                </c:pt>
                <c:pt idx="55">
                  <c:v>113.00452297222958</c:v>
                </c:pt>
                <c:pt idx="56">
                  <c:v>105.08651855205018</c:v>
                </c:pt>
                <c:pt idx="57">
                  <c:v>98.322159743777064</c:v>
                </c:pt>
                <c:pt idx="58">
                  <c:v>92.837037475017866</c:v>
                </c:pt>
                <c:pt idx="59">
                  <c:v>88.614356077084565</c:v>
                </c:pt>
                <c:pt idx="60">
                  <c:v>85.544053706136239</c:v>
                </c:pt>
                <c:pt idx="61">
                  <c:v>83.474693810542348</c:v>
                </c:pt>
                <c:pt idx="62">
                  <c:v>82.258568707889168</c:v>
                </c:pt>
                <c:pt idx="63">
                  <c:v>81.783581688285864</c:v>
                </c:pt>
                <c:pt idx="64">
                  <c:v>81.988169370222138</c:v>
                </c:pt>
                <c:pt idx="65">
                  <c:v>82.857598409107567</c:v>
                </c:pt>
                <c:pt idx="66">
                  <c:v>84.402078572664934</c:v>
                </c:pt>
                <c:pt idx="67">
                  <c:v>86.620191919743363</c:v>
                </c:pt>
                <c:pt idx="68">
                  <c:v>89.455426124473718</c:v>
                </c:pt>
                <c:pt idx="69">
                  <c:v>92.758061979916135</c:v>
                </c:pt>
                <c:pt idx="70">
                  <c:v>96.266944210879217</c:v>
                </c:pt>
                <c:pt idx="71">
                  <c:v>99.623168924589436</c:v>
                </c:pt>
                <c:pt idx="72">
                  <c:v>102.41936714364638</c:v>
                </c:pt>
                <c:pt idx="73">
                  <c:v>104.2758956854468</c:v>
                </c:pt>
                <c:pt idx="74">
                  <c:v>104.92357734937623</c:v>
                </c:pt>
                <c:pt idx="75">
                  <c:v>104.2672731673955</c:v>
                </c:pt>
                <c:pt idx="76">
                  <c:v>102.40898674336339</c:v>
                </c:pt>
                <c:pt idx="77">
                  <c:v>99.622412910179023</c:v>
                </c:pt>
                <c:pt idx="78">
                  <c:v>96.287476097080614</c:v>
                </c:pt>
                <c:pt idx="79">
                  <c:v>92.806312860053666</c:v>
                </c:pt>
                <c:pt idx="80">
                  <c:v>89.526116711071609</c:v>
                </c:pt>
                <c:pt idx="81">
                  <c:v>86.688525235314927</c:v>
                </c:pt>
                <c:pt idx="82">
                  <c:v>84.413446838160056</c:v>
                </c:pt>
                <c:pt idx="83">
                  <c:v>82.713097755027178</c:v>
                </c:pt>
                <c:pt idx="84">
                  <c:v>81.524248052197521</c:v>
                </c:pt>
                <c:pt idx="85">
                  <c:v>80.745021373319702</c:v>
                </c:pt>
                <c:pt idx="86">
                  <c:v>80.265851112001158</c:v>
                </c:pt>
                <c:pt idx="87">
                  <c:v>79.989589278557645</c:v>
                </c:pt>
                <c:pt idx="88">
                  <c:v>79.840648507751737</c:v>
                </c:pt>
                <c:pt idx="89">
                  <c:v>79.765976731640322</c:v>
                </c:pt>
                <c:pt idx="90">
                  <c:v>79.731481562426055</c:v>
                </c:pt>
                <c:pt idx="91">
                  <c:v>79.716920316945462</c:v>
                </c:pt>
                <c:pt idx="92">
                  <c:v>79.711120180639369</c:v>
                </c:pt>
                <c:pt idx="93">
                  <c:v>79.708325224687556</c:v>
                </c:pt>
                <c:pt idx="94">
                  <c:v>79.705762841955774</c:v>
                </c:pt>
                <c:pt idx="95">
                  <c:v>79.702191075074424</c:v>
                </c:pt>
                <c:pt idx="96">
                  <c:v>79.697114237402872</c:v>
                </c:pt>
                <c:pt idx="97">
                  <c:v>79.69040839984936</c:v>
                </c:pt>
                <c:pt idx="98">
                  <c:v>79.682191756671472</c:v>
                </c:pt>
                <c:pt idx="99">
                  <c:v>79.672864644918619</c:v>
                </c:pt>
                <c:pt idx="100">
                  <c:v>79.663317622112999</c:v>
                </c:pt>
                <c:pt idx="101">
                  <c:v>79.6553618444389</c:v>
                </c:pt>
                <c:pt idx="102">
                  <c:v>79.652467100162312</c:v>
                </c:pt>
                <c:pt idx="103">
                  <c:v>79.660877490339601</c:v>
                </c:pt>
                <c:pt idx="104">
                  <c:v>79.691076833056812</c:v>
                </c:pt>
                <c:pt idx="105">
                  <c:v>79.759361236675559</c:v>
                </c:pt>
                <c:pt idx="106">
                  <c:v>79.888947999610394</c:v>
                </c:pt>
                <c:pt idx="107">
                  <c:v>80.109693855290615</c:v>
                </c:pt>
                <c:pt idx="108">
                  <c:v>80.455306832871855</c:v>
                </c:pt>
                <c:pt idx="109">
                  <c:v>80.957183300055291</c:v>
                </c:pt>
                <c:pt idx="110">
                  <c:v>81.634897913265192</c:v>
                </c:pt>
                <c:pt idx="111">
                  <c:v>82.484879722272638</c:v>
                </c:pt>
                <c:pt idx="112">
                  <c:v>83.470474720742288</c:v>
                </c:pt>
                <c:pt idx="113">
                  <c:v>84.517606104473714</c:v>
                </c:pt>
                <c:pt idx="114">
                  <c:v>85.519737933452745</c:v>
                </c:pt>
                <c:pt idx="115">
                  <c:v>86.353450089318201</c:v>
                </c:pt>
                <c:pt idx="116">
                  <c:v>86.902186316101577</c:v>
                </c:pt>
                <c:pt idx="117">
                  <c:v>87.08209680249908</c:v>
                </c:pt>
                <c:pt idx="118">
                  <c:v>86.862126331190879</c:v>
                </c:pt>
                <c:pt idx="119">
                  <c:v>86.271727686066683</c:v>
                </c:pt>
                <c:pt idx="120">
                  <c:v>85.393567495154684</c:v>
                </c:pt>
                <c:pt idx="121">
                  <c:v>84.343715582366784</c:v>
                </c:pt>
                <c:pt idx="122">
                  <c:v>83.245857057059069</c:v>
                </c:pt>
                <c:pt idx="123">
                  <c:v>82.207385153805248</c:v>
                </c:pt>
                <c:pt idx="124">
                  <c:v>81.303538219075847</c:v>
                </c:pt>
                <c:pt idx="125">
                  <c:v>80.572133828435156</c:v>
                </c:pt>
                <c:pt idx="126">
                  <c:v>80.017686382592657</c:v>
                </c:pt>
                <c:pt idx="127">
                  <c:v>79.621245752378996</c:v>
                </c:pt>
                <c:pt idx="128">
                  <c:v>79.351736801795496</c:v>
                </c:pt>
                <c:pt idx="129">
                  <c:v>79.175559133338197</c:v>
                </c:pt>
                <c:pt idx="130">
                  <c:v>79.062869098219537</c:v>
                </c:pt>
                <c:pt idx="131">
                  <c:v>78.990487397321289</c:v>
                </c:pt>
                <c:pt idx="132">
                  <c:v>78.942295102849201</c:v>
                </c:pt>
                <c:pt idx="133">
                  <c:v>78.908248373265451</c:v>
                </c:pt>
                <c:pt idx="134">
                  <c:v>78.882964285573209</c:v>
                </c:pt>
                <c:pt idx="135">
                  <c:v>78.864473328955881</c:v>
                </c:pt>
                <c:pt idx="136">
                  <c:v>78.853392074317114</c:v>
                </c:pt>
                <c:pt idx="137">
                  <c:v>78.852526288661849</c:v>
                </c:pt>
                <c:pt idx="138">
                  <c:v>78.866771795057645</c:v>
                </c:pt>
                <c:pt idx="139">
                  <c:v>78.903105126563148</c:v>
                </c:pt>
                <c:pt idx="140">
                  <c:v>78.970420437897175</c:v>
                </c:pt>
                <c:pt idx="141">
                  <c:v>79.078967400775809</c:v>
                </c:pt>
                <c:pt idx="142">
                  <c:v>79.239191850395045</c:v>
                </c:pt>
                <c:pt idx="143">
                  <c:v>79.459897987963259</c:v>
                </c:pt>
                <c:pt idx="144">
                  <c:v>79.745845066927913</c:v>
                </c:pt>
                <c:pt idx="145">
                  <c:v>80.095137300133885</c:v>
                </c:pt>
                <c:pt idx="146">
                  <c:v>80.496998115523326</c:v>
                </c:pt>
                <c:pt idx="147">
                  <c:v>80.930645689493758</c:v>
                </c:pt>
                <c:pt idx="148">
                  <c:v>81.365916649790591</c:v>
                </c:pt>
                <c:pt idx="149">
                  <c:v>81.765976993196929</c:v>
                </c:pt>
                <c:pt idx="150">
                  <c:v>82.091954799377078</c:v>
                </c:pt>
                <c:pt idx="151">
                  <c:v>82.308759595909819</c:v>
                </c:pt>
                <c:pt idx="152">
                  <c:v>82.390905723801353</c:v>
                </c:pt>
                <c:pt idx="153">
                  <c:v>82.327007261835732</c:v>
                </c:pt>
                <c:pt idx="154">
                  <c:v>82.121848126474021</c:v>
                </c:pt>
                <c:pt idx="155">
                  <c:v>81.795506631673064</c:v>
                </c:pt>
                <c:pt idx="156">
                  <c:v>81.3797558261316</c:v>
                </c:pt>
                <c:pt idx="157">
                  <c:v>80.912631896495824</c:v>
                </c:pt>
                <c:pt idx="158">
                  <c:v>80.432452957424815</c:v>
                </c:pt>
                <c:pt idx="159">
                  <c:v>79.972576579801981</c:v>
                </c:pt>
                <c:pt idx="160">
                  <c:v>79.557842026233288</c:v>
                </c:pt>
                <c:pt idx="161">
                  <c:v>79.203100084030382</c:v>
                </c:pt>
                <c:pt idx="162">
                  <c:v>78.913681579761871</c:v>
                </c:pt>
                <c:pt idx="163">
                  <c:v>78.687256096718428</c:v>
                </c:pt>
                <c:pt idx="164">
                  <c:v>78.516364825507239</c:v>
                </c:pt>
                <c:pt idx="165">
                  <c:v>78.390964850643783</c:v>
                </c:pt>
                <c:pt idx="166">
                  <c:v>78.300520931020898</c:v>
                </c:pt>
                <c:pt idx="167">
                  <c:v>78.235427557785314</c:v>
                </c:pt>
                <c:pt idx="168">
                  <c:v>78.187757785696164</c:v>
                </c:pt>
                <c:pt idx="169">
                  <c:v>78.151472038156356</c:v>
                </c:pt>
                <c:pt idx="170">
                  <c:v>78.122273679242042</c:v>
                </c:pt>
                <c:pt idx="171">
                  <c:v>78.09728817292185</c:v>
                </c:pt>
                <c:pt idx="172">
                  <c:v>78.074698215862469</c:v>
                </c:pt>
                <c:pt idx="173">
                  <c:v>78.053414308007191</c:v>
                </c:pt>
                <c:pt idx="174">
                  <c:v>78.032815383976242</c:v>
                </c:pt>
                <c:pt idx="175">
                  <c:v>78.012564046907983</c:v>
                </c:pt>
                <c:pt idx="176">
                  <c:v>77.992485234111655</c:v>
                </c:pt>
                <c:pt idx="177">
                  <c:v>77.972491958988613</c:v>
                </c:pt>
                <c:pt idx="178">
                  <c:v>77.952542657417297</c:v>
                </c:pt>
                <c:pt idx="179">
                  <c:v>77.93261808161715</c:v>
                </c:pt>
                <c:pt idx="180">
                  <c:v>77.912709453503567</c:v>
                </c:pt>
                <c:pt idx="181">
                  <c:v>77.892812700422013</c:v>
                </c:pt>
                <c:pt idx="182">
                  <c:v>77.87292578732999</c:v>
                </c:pt>
                <c:pt idx="183">
                  <c:v>77.853047539818661</c:v>
                </c:pt>
                <c:pt idx="184">
                  <c:v>77.833177147834164</c:v>
                </c:pt>
                <c:pt idx="185">
                  <c:v>77.813313964789458</c:v>
                </c:pt>
                <c:pt idx="186">
                  <c:v>77.793457428749136</c:v>
                </c:pt>
                <c:pt idx="187">
                  <c:v>77.773607031763845</c:v>
                </c:pt>
                <c:pt idx="188">
                  <c:v>77.753762307395803</c:v>
                </c:pt>
                <c:pt idx="189">
                  <c:v>77.733922824877439</c:v>
                </c:pt>
                <c:pt idx="190">
                  <c:v>77.714088185650766</c:v>
                </c:pt>
                <c:pt idx="191">
                  <c:v>77.694258020790883</c:v>
                </c:pt>
                <c:pt idx="192">
                  <c:v>77.674431988807299</c:v>
                </c:pt>
                <c:pt idx="193">
                  <c:v>77.654609773654329</c:v>
                </c:pt>
                <c:pt idx="194">
                  <c:v>77.63479108289431</c:v>
                </c:pt>
                <c:pt idx="195">
                  <c:v>77.614975645990484</c:v>
                </c:pt>
                <c:pt idx="196">
                  <c:v>77.59516321271866</c:v>
                </c:pt>
                <c:pt idx="197">
                  <c:v>77.575353551688551</c:v>
                </c:pt>
                <c:pt idx="198">
                  <c:v>77.555546448968002</c:v>
                </c:pt>
                <c:pt idx="199">
                  <c:v>77.535741706803265</c:v>
                </c:pt>
                <c:pt idx="200">
                  <c:v>77.515939142429261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77.841979193521937</c:v>
                </c:pt>
                <c:pt idx="1">
                  <c:v>77.862711975303156</c:v>
                </c:pt>
                <c:pt idx="2">
                  <c:v>77.883448572902878</c:v>
                </c:pt>
                <c:pt idx="3">
                  <c:v>77.904189291675365</c:v>
                </c:pt>
                <c:pt idx="4">
                  <c:v>77.924934460353853</c:v>
                </c:pt>
                <c:pt idx="5">
                  <c:v>77.94568443271514</c:v>
                </c:pt>
                <c:pt idx="6">
                  <c:v>77.966439589347118</c:v>
                </c:pt>
                <c:pt idx="7">
                  <c:v>77.987200339523298</c:v>
                </c:pt>
                <c:pt idx="8">
                  <c:v>78.007967123188621</c:v>
                </c:pt>
                <c:pt idx="9">
                  <c:v>78.02874041305995</c:v>
                </c:pt>
                <c:pt idx="10">
                  <c:v>78.049520716845265</c:v>
                </c:pt>
                <c:pt idx="11">
                  <c:v>78.070308579584136</c:v>
                </c:pt>
                <c:pt idx="12">
                  <c:v>78.09110458611238</c:v>
                </c:pt>
                <c:pt idx="13">
                  <c:v>78.111909363652302</c:v>
                </c:pt>
                <c:pt idx="14">
                  <c:v>78.132723584529984</c:v>
                </c:pt>
                <c:pt idx="15">
                  <c:v>78.153547969018945</c:v>
                </c:pt>
                <c:pt idx="16">
                  <c:v>78.174383288309471</c:v>
                </c:pt>
                <c:pt idx="17">
                  <c:v>78.19523036759999</c:v>
                </c:pt>
                <c:pt idx="18">
                  <c:v>78.216090089306689</c:v>
                </c:pt>
                <c:pt idx="19">
                  <c:v>78.236963396383587</c:v>
                </c:pt>
                <c:pt idx="20">
                  <c:v>78.257851295744445</c:v>
                </c:pt>
                <c:pt idx="21">
                  <c:v>78.278754861773891</c:v>
                </c:pt>
                <c:pt idx="22">
                  <c:v>78.299675239911821</c:v>
                </c:pt>
                <c:pt idx="23">
                  <c:v>78.320613650291463</c:v>
                </c:pt>
                <c:pt idx="24">
                  <c:v>78.341571391406333</c:v>
                </c:pt>
                <c:pt idx="25">
                  <c:v>78.362549843776165</c:v>
                </c:pt>
                <c:pt idx="26">
                  <c:v>78.383550473575681</c:v>
                </c:pt>
                <c:pt idx="27">
                  <c:v>78.404574836182206</c:v>
                </c:pt>
                <c:pt idx="28">
                  <c:v>78.42562457959086</c:v>
                </c:pt>
                <c:pt idx="29">
                  <c:v>78.446701447635462</c:v>
                </c:pt>
                <c:pt idx="30">
                  <c:v>78.467807282943326</c:v>
                </c:pt>
                <c:pt idx="31">
                  <c:v>78.488944029538786</c:v>
                </c:pt>
                <c:pt idx="32">
                  <c:v>78.510113734996992</c:v>
                </c:pt>
                <c:pt idx="33">
                  <c:v>78.531318552032943</c:v>
                </c:pt>
                <c:pt idx="34">
                  <c:v>78.55256073939259</c:v>
                </c:pt>
                <c:pt idx="35">
                  <c:v>78.573842661892598</c:v>
                </c:pt>
                <c:pt idx="36">
                  <c:v>78.595166789431644</c:v>
                </c:pt>
                <c:pt idx="37">
                  <c:v>78.616535694770732</c:v>
                </c:pt>
                <c:pt idx="38">
                  <c:v>78.637952049850227</c:v>
                </c:pt>
                <c:pt idx="39">
                  <c:v>78.659418620379171</c:v>
                </c:pt>
                <c:pt idx="40">
                  <c:v>78.680938258395656</c:v>
                </c:pt>
                <c:pt idx="41">
                  <c:v>78.702513892457432</c:v>
                </c:pt>
                <c:pt idx="42">
                  <c:v>78.724148515076749</c:v>
                </c:pt>
                <c:pt idx="43">
                  <c:v>78.745845166964997</c:v>
                </c:pt>
                <c:pt idx="44">
                  <c:v>78.767606917599167</c:v>
                </c:pt>
                <c:pt idx="45">
                  <c:v>78.789436841564452</c:v>
                </c:pt>
                <c:pt idx="46">
                  <c:v>78.811337990063834</c:v>
                </c:pt>
                <c:pt idx="47">
                  <c:v>78.833313356919973</c:v>
                </c:pt>
                <c:pt idx="48">
                  <c:v>78.855365838323053</c:v>
                </c:pt>
                <c:pt idx="49">
                  <c:v>78.877498185504422</c:v>
                </c:pt>
                <c:pt idx="50">
                  <c:v>78.899712949440783</c:v>
                </c:pt>
                <c:pt idx="51">
                  <c:v>78.92201241661617</c:v>
                </c:pt>
                <c:pt idx="52">
                  <c:v>78.944398534794942</c:v>
                </c:pt>
                <c:pt idx="53">
                  <c:v>78.966872827688064</c:v>
                </c:pt>
                <c:pt idx="54">
                  <c:v>78.989436297332631</c:v>
                </c:pt>
                <c:pt idx="55">
                  <c:v>79.012089312953989</c:v>
                </c:pt>
                <c:pt idx="56">
                  <c:v>79.034831485048812</c:v>
                </c:pt>
                <c:pt idx="57">
                  <c:v>79.057661523419782</c:v>
                </c:pt>
                <c:pt idx="58">
                  <c:v>79.080577077921106</c:v>
                </c:pt>
                <c:pt idx="59">
                  <c:v>79.103574560744136</c:v>
                </c:pt>
                <c:pt idx="60">
                  <c:v>79.12664894920141</c:v>
                </c:pt>
                <c:pt idx="61">
                  <c:v>79.149793568164043</c:v>
                </c:pt>
                <c:pt idx="62">
                  <c:v>79.172999851592152</c:v>
                </c:pt>
                <c:pt idx="63">
                  <c:v>79.196257082984189</c:v>
                </c:pt>
                <c:pt idx="64">
                  <c:v>79.219552115081797</c:v>
                </c:pt>
                <c:pt idx="65">
                  <c:v>79.242869069816933</c:v>
                </c:pt>
                <c:pt idx="66">
                  <c:v>79.266189020301169</c:v>
                </c:pt>
                <c:pt idx="67">
                  <c:v>79.289489657647607</c:v>
                </c:pt>
                <c:pt idx="68">
                  <c:v>79.312744946599096</c:v>
                </c:pt>
                <c:pt idx="69">
                  <c:v>79.335924775320507</c:v>
                </c:pt>
                <c:pt idx="70">
                  <c:v>79.358994606294843</c:v>
                </c:pt>
                <c:pt idx="71">
                  <c:v>79.381915137030603</c:v>
                </c:pt>
                <c:pt idx="72">
                  <c:v>79.404641981207675</c:v>
                </c:pt>
                <c:pt idx="73">
                  <c:v>79.427125382909907</c:v>
                </c:pt>
                <c:pt idx="74">
                  <c:v>79.449309978632741</c:v>
                </c:pt>
                <c:pt idx="75">
                  <c:v>79.47113462370703</c:v>
                </c:pt>
                <c:pt idx="76">
                  <c:v>79.492532301500574</c:v>
                </c:pt>
                <c:pt idx="77">
                  <c:v>79.513430135075197</c:v>
                </c:pt>
                <c:pt idx="78">
                  <c:v>79.533749521680321</c:v>
                </c:pt>
                <c:pt idx="79">
                  <c:v>79.553406410330865</c:v>
                </c:pt>
                <c:pt idx="80">
                  <c:v>79.572311741509324</c:v>
                </c:pt>
                <c:pt idx="81">
                  <c:v>79.590372065522985</c:v>
                </c:pt>
                <c:pt idx="82">
                  <c:v>79.607490352049368</c:v>
                </c:pt>
                <c:pt idx="83">
                  <c:v>79.623566997792096</c:v>
                </c:pt>
                <c:pt idx="84">
                  <c:v>79.638501031925145</c:v>
                </c:pt>
                <c:pt idx="85">
                  <c:v>79.652191510240925</c:v>
                </c:pt>
                <c:pt idx="86">
                  <c:v>79.664539078912952</c:v>
                </c:pt>
                <c:pt idx="87">
                  <c:v>79.675447677996686</c:v>
                </c:pt>
                <c:pt idx="88">
                  <c:v>79.684826343856741</c:v>
                </c:pt>
                <c:pt idx="89">
                  <c:v>79.692591059412408</c:v>
                </c:pt>
                <c:pt idx="90">
                  <c:v>79.698666592328095</c:v>
                </c:pt>
                <c:pt idx="91">
                  <c:v>79.702988254949375</c:v>
                </c:pt>
                <c:pt idx="92">
                  <c:v>79.705503516738588</c:v>
                </c:pt>
                <c:pt idx="93">
                  <c:v>79.706173400850389</c:v>
                </c:pt>
                <c:pt idx="94">
                  <c:v>79.704973601676727</c:v>
                </c:pt>
                <c:pt idx="95">
                  <c:v>79.701895269689771</c:v>
                </c:pt>
                <c:pt idx="96">
                  <c:v>79.69694542331564</c:v>
                </c:pt>
                <c:pt idx="97">
                  <c:v>79.690146964085926</c:v>
                </c:pt>
                <c:pt idx="98">
                  <c:v>79.681538289794375</c:v>
                </c:pt>
                <c:pt idx="99">
                  <c:v>79.671172519473885</c:v>
                </c:pt>
                <c:pt idx="100">
                  <c:v>79.659116362254281</c:v>
                </c:pt>
                <c:pt idx="101">
                  <c:v>79.645448678198051</c:v>
                </c:pt>
                <c:pt idx="102">
                  <c:v>79.630258791896097</c:v>
                </c:pt>
                <c:pt idx="103">
                  <c:v>79.613644628142623</c:v>
                </c:pt>
                <c:pt idx="104">
                  <c:v>79.595710743007274</c:v>
                </c:pt>
                <c:pt idx="105">
                  <c:v>79.576566323127722</c:v>
                </c:pt>
                <c:pt idx="106">
                  <c:v>79.556323221474941</c:v>
                </c:pt>
                <c:pt idx="107">
                  <c:v>79.535094089928251</c:v>
                </c:pt>
                <c:pt idx="108">
                  <c:v>79.512990658654189</c:v>
                </c:pt>
                <c:pt idx="109">
                  <c:v>79.490122200512715</c:v>
                </c:pt>
                <c:pt idx="110">
                  <c:v>79.46659420648507</c:v>
                </c:pt>
                <c:pt idx="111">
                  <c:v>79.442507286281227</c:v>
                </c:pt>
                <c:pt idx="112">
                  <c:v>79.417956297521727</c:v>
                </c:pt>
                <c:pt idx="113">
                  <c:v>79.393029697674535</c:v>
                </c:pt>
                <c:pt idx="114">
                  <c:v>79.367809105534775</c:v>
                </c:pt>
                <c:pt idx="115">
                  <c:v>79.342369053554748</c:v>
                </c:pt>
                <c:pt idx="116">
                  <c:v>79.31677690869725</c:v>
                </c:pt>
                <c:pt idx="117">
                  <c:v>79.291092937526514</c:v>
                </c:pt>
                <c:pt idx="118">
                  <c:v>79.265370490719917</c:v>
                </c:pt>
                <c:pt idx="119">
                  <c:v>79.239656282801647</c:v>
                </c:pt>
                <c:pt idx="120">
                  <c:v>79.213990744379444</c:v>
                </c:pt>
                <c:pt idx="121">
                  <c:v>79.188408426240741</c:v>
                </c:pt>
                <c:pt idx="122">
                  <c:v>79.162938437095647</c:v>
                </c:pt>
                <c:pt idx="123">
                  <c:v>79.137604899345973</c:v>
                </c:pt>
                <c:pt idx="124">
                  <c:v>79.112427409853623</c:v>
                </c:pt>
                <c:pt idx="125">
                  <c:v>79.087421495163525</c:v>
                </c:pt>
                <c:pt idx="126">
                  <c:v>79.062599052927567</c:v>
                </c:pt>
                <c:pt idx="127">
                  <c:v>79.037968773324707</c:v>
                </c:pt>
                <c:pt idx="128">
                  <c:v>79.013536536060144</c:v>
                </c:pt>
                <c:pt idx="129">
                  <c:v>78.9893057800424</c:v>
                </c:pt>
                <c:pt idx="130">
                  <c:v>78.965277844097216</c:v>
                </c:pt>
                <c:pt idx="131">
                  <c:v>78.941452278093138</c:v>
                </c:pt>
                <c:pt idx="132">
                  <c:v>78.917827124655702</c:v>
                </c:pt>
                <c:pt idx="133">
                  <c:v>78.894399172256939</c:v>
                </c:pt>
                <c:pt idx="134">
                  <c:v>78.871164180915542</c:v>
                </c:pt>
                <c:pt idx="135">
                  <c:v>78.848117082054074</c:v>
                </c:pt>
                <c:pt idx="136">
                  <c:v>78.825252154260269</c:v>
                </c:pt>
                <c:pt idx="137">
                  <c:v>78.802563176808107</c:v>
                </c:pt>
                <c:pt idx="138">
                  <c:v>78.780043562835516</c:v>
                </c:pt>
                <c:pt idx="139">
                  <c:v>78.757686474059028</c:v>
                </c:pt>
                <c:pt idx="140">
                  <c:v>78.735484918853558</c:v>
                </c:pt>
                <c:pt idx="141">
                  <c:v>78.713431835439962</c:v>
                </c:pt>
                <c:pt idx="142">
                  <c:v>78.691520161823789</c:v>
                </c:pt>
                <c:pt idx="143">
                  <c:v>78.669742894012259</c:v>
                </c:pt>
                <c:pt idx="144">
                  <c:v>78.648093133918749</c:v>
                </c:pt>
                <c:pt idx="145">
                  <c:v>78.626564128241796</c:v>
                </c:pt>
                <c:pt idx="146">
                  <c:v>78.605149299487067</c:v>
                </c:pt>
                <c:pt idx="147">
                  <c:v>78.583842270185073</c:v>
                </c:pt>
                <c:pt idx="148">
                  <c:v>78.56263688124838</c:v>
                </c:pt>
                <c:pt idx="149">
                  <c:v>78.541527205309507</c:v>
                </c:pt>
                <c:pt idx="150">
                  <c:v>78.520507555786153</c:v>
                </c:pt>
                <c:pt idx="151">
                  <c:v>78.499572492332334</c:v>
                </c:pt>
                <c:pt idx="152">
                  <c:v>78.478716823254956</c:v>
                </c:pt>
                <c:pt idx="153">
                  <c:v>78.457935605403534</c:v>
                </c:pt>
                <c:pt idx="154">
                  <c:v>78.43722414197488</c:v>
                </c:pt>
                <c:pt idx="155">
                  <c:v>78.416577978617582</c:v>
                </c:pt>
                <c:pt idx="156">
                  <c:v>78.395992898168018</c:v>
                </c:pt>
                <c:pt idx="157">
                  <c:v>78.375464914304899</c:v>
                </c:pt>
                <c:pt idx="158">
                  <c:v>78.354990264367174</c:v>
                </c:pt>
                <c:pt idx="159">
                  <c:v>78.334565401545575</c:v>
                </c:pt>
                <c:pt idx="160">
                  <c:v>78.314186986625145</c:v>
                </c:pt>
                <c:pt idx="161">
                  <c:v>78.293851879430107</c:v>
                </c:pt>
                <c:pt idx="162">
                  <c:v>78.273557130096407</c:v>
                </c:pt>
                <c:pt idx="163">
                  <c:v>78.253299970278192</c:v>
                </c:pt>
                <c:pt idx="164">
                  <c:v>78.233077804374688</c:v>
                </c:pt>
                <c:pt idx="165">
                  <c:v>78.212888200849434</c:v>
                </c:pt>
                <c:pt idx="166">
                  <c:v>78.192728883699374</c:v>
                </c:pt>
                <c:pt idx="167">
                  <c:v>78.172597724120223</c:v>
                </c:pt>
                <c:pt idx="168">
                  <c:v>78.152492732404326</c:v>
                </c:pt>
                <c:pt idx="169">
                  <c:v>78.132412050098793</c:v>
                </c:pt>
                <c:pt idx="170">
                  <c:v>78.112353942444145</c:v>
                </c:pt>
                <c:pt idx="171">
                  <c:v>78.092316791108601</c:v>
                </c:pt>
                <c:pt idx="172">
                  <c:v>78.072299087226398</c:v>
                </c:pt>
                <c:pt idx="173">
                  <c:v>78.052299424745982</c:v>
                </c:pt>
                <c:pt idx="174">
                  <c:v>78.032316494088889</c:v>
                </c:pt>
                <c:pt idx="175">
                  <c:v>78.012349076118369</c:v>
                </c:pt>
                <c:pt idx="176">
                  <c:v>77.992396036413353</c:v>
                </c:pt>
                <c:pt idx="177">
                  <c:v>77.972456319842578</c:v>
                </c:pt>
                <c:pt idx="178">
                  <c:v>77.952528945430842</c:v>
                </c:pt>
                <c:pt idx="179">
                  <c:v>77.932613001509594</c:v>
                </c:pt>
                <c:pt idx="180">
                  <c:v>77.912707641141836</c:v>
                </c:pt>
                <c:pt idx="181">
                  <c:v>77.892812077811712</c:v>
                </c:pt>
                <c:pt idx="182">
                  <c:v>77.872925581367952</c:v>
                </c:pt>
                <c:pt idx="183">
                  <c:v>77.853047474210555</c:v>
                </c:pt>
                <c:pt idx="184">
                  <c:v>77.833177127709561</c:v>
                </c:pt>
                <c:pt idx="185">
                  <c:v>77.813313958845214</c:v>
                </c:pt>
                <c:pt idx="186">
                  <c:v>77.793457427058442</c:v>
                </c:pt>
                <c:pt idx="187">
                  <c:v>77.773607031300784</c:v>
                </c:pt>
                <c:pt idx="188">
                  <c:v>77.753762307273675</c:v>
                </c:pt>
                <c:pt idx="189">
                  <c:v>77.733922824846431</c:v>
                </c:pt>
                <c:pt idx="190">
                  <c:v>77.714088185643178</c:v>
                </c:pt>
                <c:pt idx="191">
                  <c:v>77.694258020789093</c:v>
                </c:pt>
                <c:pt idx="192">
                  <c:v>77.674431988806887</c:v>
                </c:pt>
                <c:pt idx="193">
                  <c:v>77.654609773654244</c:v>
                </c:pt>
                <c:pt idx="194">
                  <c:v>77.634791082894296</c:v>
                </c:pt>
                <c:pt idx="195">
                  <c:v>77.614975645990484</c:v>
                </c:pt>
                <c:pt idx="196">
                  <c:v>77.59516321271866</c:v>
                </c:pt>
                <c:pt idx="197">
                  <c:v>77.575353551688551</c:v>
                </c:pt>
                <c:pt idx="198">
                  <c:v>77.555546448968002</c:v>
                </c:pt>
                <c:pt idx="199">
                  <c:v>77.535741706803265</c:v>
                </c:pt>
                <c:pt idx="200">
                  <c:v>77.515939142429261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60736"/>
        <c:axId val="376506352"/>
      </c:scatterChart>
      <c:valAx>
        <c:axId val="5756607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6506352"/>
        <c:crosses val="autoZero"/>
        <c:crossBetween val="midCat"/>
      </c:valAx>
      <c:valAx>
        <c:axId val="376506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6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65.149299999999997</c:v>
                </c:pt>
                <c:pt idx="1">
                  <c:v>65.268699999999995</c:v>
                </c:pt>
                <c:pt idx="2">
                  <c:v>66.2239</c:v>
                </c:pt>
                <c:pt idx="3">
                  <c:v>66.656700000000001</c:v>
                </c:pt>
                <c:pt idx="4">
                  <c:v>64.835800000000006</c:v>
                </c:pt>
                <c:pt idx="5">
                  <c:v>66.522400000000005</c:v>
                </c:pt>
                <c:pt idx="6">
                  <c:v>67.865700000000004</c:v>
                </c:pt>
                <c:pt idx="7">
                  <c:v>67.4328</c:v>
                </c:pt>
                <c:pt idx="8">
                  <c:v>66.134299999999996</c:v>
                </c:pt>
                <c:pt idx="9">
                  <c:v>66.522400000000005</c:v>
                </c:pt>
                <c:pt idx="10">
                  <c:v>65.238799999999998</c:v>
                </c:pt>
                <c:pt idx="11">
                  <c:v>66.671599999999998</c:v>
                </c:pt>
                <c:pt idx="12">
                  <c:v>65.925399999999996</c:v>
                </c:pt>
                <c:pt idx="13">
                  <c:v>66.119399999999999</c:v>
                </c:pt>
                <c:pt idx="14">
                  <c:v>66.059700000000007</c:v>
                </c:pt>
                <c:pt idx="15">
                  <c:v>65.731300000000005</c:v>
                </c:pt>
                <c:pt idx="16">
                  <c:v>66.164199999999994</c:v>
                </c:pt>
                <c:pt idx="17">
                  <c:v>65.686599999999999</c:v>
                </c:pt>
                <c:pt idx="18">
                  <c:v>65.388099999999994</c:v>
                </c:pt>
                <c:pt idx="19">
                  <c:v>65.5672</c:v>
                </c:pt>
                <c:pt idx="20">
                  <c:v>66.4328</c:v>
                </c:pt>
                <c:pt idx="21">
                  <c:v>66.985100000000003</c:v>
                </c:pt>
                <c:pt idx="22">
                  <c:v>67.253699999999995</c:v>
                </c:pt>
                <c:pt idx="23">
                  <c:v>66.552199999999999</c:v>
                </c:pt>
                <c:pt idx="24">
                  <c:v>66.164199999999994</c:v>
                </c:pt>
                <c:pt idx="25">
                  <c:v>66.671599999999998</c:v>
                </c:pt>
                <c:pt idx="26">
                  <c:v>66.701499999999996</c:v>
                </c:pt>
                <c:pt idx="27">
                  <c:v>67.970100000000002</c:v>
                </c:pt>
                <c:pt idx="28">
                  <c:v>67.820899999999995</c:v>
                </c:pt>
                <c:pt idx="29">
                  <c:v>68.253699999999995</c:v>
                </c:pt>
                <c:pt idx="30">
                  <c:v>68.865700000000004</c:v>
                </c:pt>
                <c:pt idx="31">
                  <c:v>70.343299999999999</c:v>
                </c:pt>
                <c:pt idx="32">
                  <c:v>70.7761</c:v>
                </c:pt>
                <c:pt idx="33">
                  <c:v>71.626900000000006</c:v>
                </c:pt>
                <c:pt idx="34">
                  <c:v>73.074600000000004</c:v>
                </c:pt>
                <c:pt idx="35">
                  <c:v>74.5672</c:v>
                </c:pt>
                <c:pt idx="36">
                  <c:v>75.895499999999998</c:v>
                </c:pt>
                <c:pt idx="37">
                  <c:v>79</c:v>
                </c:pt>
                <c:pt idx="38">
                  <c:v>82.089600000000004</c:v>
                </c:pt>
                <c:pt idx="39">
                  <c:v>87.238799999999998</c:v>
                </c:pt>
                <c:pt idx="40">
                  <c:v>91.701499999999996</c:v>
                </c:pt>
                <c:pt idx="41">
                  <c:v>95.880600000000001</c:v>
                </c:pt>
                <c:pt idx="42">
                  <c:v>103.3134</c:v>
                </c:pt>
                <c:pt idx="43">
                  <c:v>107.71639999999999</c:v>
                </c:pt>
                <c:pt idx="44">
                  <c:v>113.209</c:v>
                </c:pt>
                <c:pt idx="45">
                  <c:v>119.7612</c:v>
                </c:pt>
                <c:pt idx="46">
                  <c:v>123.7313</c:v>
                </c:pt>
                <c:pt idx="47">
                  <c:v>129.37309999999999</c:v>
                </c:pt>
                <c:pt idx="48">
                  <c:v>131.6567</c:v>
                </c:pt>
                <c:pt idx="49">
                  <c:v>134.7612</c:v>
                </c:pt>
                <c:pt idx="50">
                  <c:v>135.80600000000001</c:v>
                </c:pt>
                <c:pt idx="51">
                  <c:v>135.77610000000001</c:v>
                </c:pt>
                <c:pt idx="52">
                  <c:v>134.59700000000001</c:v>
                </c:pt>
                <c:pt idx="53">
                  <c:v>128.85079999999999</c:v>
                </c:pt>
                <c:pt idx="54">
                  <c:v>120.50749999999999</c:v>
                </c:pt>
                <c:pt idx="55">
                  <c:v>105.2239</c:v>
                </c:pt>
                <c:pt idx="56">
                  <c:v>87.149299999999997</c:v>
                </c:pt>
                <c:pt idx="57">
                  <c:v>74.417900000000003</c:v>
                </c:pt>
                <c:pt idx="58">
                  <c:v>70.358199999999997</c:v>
                </c:pt>
                <c:pt idx="59">
                  <c:v>67.910399999999996</c:v>
                </c:pt>
                <c:pt idx="60">
                  <c:v>67.403000000000006</c:v>
                </c:pt>
                <c:pt idx="61">
                  <c:v>68.134299999999996</c:v>
                </c:pt>
                <c:pt idx="62">
                  <c:v>68.2239</c:v>
                </c:pt>
                <c:pt idx="63">
                  <c:v>69.134299999999996</c:v>
                </c:pt>
                <c:pt idx="64">
                  <c:v>70.417900000000003</c:v>
                </c:pt>
                <c:pt idx="65">
                  <c:v>70.940299999999993</c:v>
                </c:pt>
                <c:pt idx="66">
                  <c:v>73</c:v>
                </c:pt>
                <c:pt idx="67">
                  <c:v>74.910399999999996</c:v>
                </c:pt>
                <c:pt idx="68">
                  <c:v>75.209000000000003</c:v>
                </c:pt>
                <c:pt idx="69">
                  <c:v>78.074600000000004</c:v>
                </c:pt>
                <c:pt idx="70">
                  <c:v>80.134299999999996</c:v>
                </c:pt>
                <c:pt idx="71">
                  <c:v>81.970100000000002</c:v>
                </c:pt>
                <c:pt idx="72">
                  <c:v>84.2239</c:v>
                </c:pt>
                <c:pt idx="73">
                  <c:v>85.059700000000007</c:v>
                </c:pt>
                <c:pt idx="74">
                  <c:v>86.5672</c:v>
                </c:pt>
                <c:pt idx="75">
                  <c:v>88.194000000000003</c:v>
                </c:pt>
                <c:pt idx="76">
                  <c:v>89.179100000000005</c:v>
                </c:pt>
                <c:pt idx="77">
                  <c:v>89.164199999999994</c:v>
                </c:pt>
                <c:pt idx="78">
                  <c:v>87.014899999999997</c:v>
                </c:pt>
                <c:pt idx="79">
                  <c:v>84.447800000000001</c:v>
                </c:pt>
                <c:pt idx="80">
                  <c:v>80.149299999999997</c:v>
                </c:pt>
                <c:pt idx="81">
                  <c:v>76.7761</c:v>
                </c:pt>
                <c:pt idx="82">
                  <c:v>72.865700000000004</c:v>
                </c:pt>
                <c:pt idx="83">
                  <c:v>72</c:v>
                </c:pt>
                <c:pt idx="84">
                  <c:v>70.4328</c:v>
                </c:pt>
                <c:pt idx="85">
                  <c:v>69.209000000000003</c:v>
                </c:pt>
                <c:pt idx="86">
                  <c:v>68.671599999999998</c:v>
                </c:pt>
                <c:pt idx="87">
                  <c:v>67.985100000000003</c:v>
                </c:pt>
                <c:pt idx="88">
                  <c:v>68.253699999999995</c:v>
                </c:pt>
                <c:pt idx="89">
                  <c:v>67.611900000000006</c:v>
                </c:pt>
                <c:pt idx="90">
                  <c:v>68.059700000000007</c:v>
                </c:pt>
                <c:pt idx="91">
                  <c:v>68.074600000000004</c:v>
                </c:pt>
                <c:pt idx="92">
                  <c:v>67.298500000000004</c:v>
                </c:pt>
                <c:pt idx="93">
                  <c:v>67.686599999999999</c:v>
                </c:pt>
                <c:pt idx="94">
                  <c:v>67.209000000000003</c:v>
                </c:pt>
                <c:pt idx="95">
                  <c:v>67.596999999999994</c:v>
                </c:pt>
                <c:pt idx="96">
                  <c:v>67.835800000000006</c:v>
                </c:pt>
                <c:pt idx="97">
                  <c:v>68.373099999999994</c:v>
                </c:pt>
                <c:pt idx="98">
                  <c:v>68.492500000000007</c:v>
                </c:pt>
                <c:pt idx="99">
                  <c:v>68.5672</c:v>
                </c:pt>
                <c:pt idx="100">
                  <c:v>68.671599999999998</c:v>
                </c:pt>
                <c:pt idx="101">
                  <c:v>68.4328</c:v>
                </c:pt>
                <c:pt idx="102">
                  <c:v>69.611900000000006</c:v>
                </c:pt>
                <c:pt idx="103">
                  <c:v>70.537300000000002</c:v>
                </c:pt>
                <c:pt idx="104">
                  <c:v>70.761200000000002</c:v>
                </c:pt>
                <c:pt idx="105">
                  <c:v>70.716399999999993</c:v>
                </c:pt>
                <c:pt idx="106">
                  <c:v>69.403000000000006</c:v>
                </c:pt>
                <c:pt idx="107">
                  <c:v>70.209000000000003</c:v>
                </c:pt>
                <c:pt idx="108">
                  <c:v>68.388099999999994</c:v>
                </c:pt>
                <c:pt idx="109">
                  <c:v>70.119399999999999</c:v>
                </c:pt>
                <c:pt idx="110">
                  <c:v>69.7761</c:v>
                </c:pt>
                <c:pt idx="111">
                  <c:v>69.835800000000006</c:v>
                </c:pt>
                <c:pt idx="112">
                  <c:v>69.761200000000002</c:v>
                </c:pt>
                <c:pt idx="113">
                  <c:v>71.194000000000003</c:v>
                </c:pt>
                <c:pt idx="114">
                  <c:v>70.477599999999995</c:v>
                </c:pt>
                <c:pt idx="115">
                  <c:v>70.880600000000001</c:v>
                </c:pt>
                <c:pt idx="116">
                  <c:v>73.164199999999994</c:v>
                </c:pt>
                <c:pt idx="117">
                  <c:v>73.283600000000007</c:v>
                </c:pt>
                <c:pt idx="118">
                  <c:v>73.238799999999998</c:v>
                </c:pt>
                <c:pt idx="119">
                  <c:v>73.477599999999995</c:v>
                </c:pt>
                <c:pt idx="120">
                  <c:v>74.014899999999997</c:v>
                </c:pt>
                <c:pt idx="121">
                  <c:v>75.104500000000002</c:v>
                </c:pt>
                <c:pt idx="122">
                  <c:v>72.522400000000005</c:v>
                </c:pt>
                <c:pt idx="123">
                  <c:v>71.895499999999998</c:v>
                </c:pt>
                <c:pt idx="124">
                  <c:v>71.537300000000002</c:v>
                </c:pt>
                <c:pt idx="125">
                  <c:v>70.343299999999999</c:v>
                </c:pt>
                <c:pt idx="126">
                  <c:v>69.388099999999994</c:v>
                </c:pt>
                <c:pt idx="127">
                  <c:v>69.253699999999995</c:v>
                </c:pt>
                <c:pt idx="128">
                  <c:v>66.940299999999993</c:v>
                </c:pt>
                <c:pt idx="129">
                  <c:v>67.298500000000004</c:v>
                </c:pt>
                <c:pt idx="130">
                  <c:v>68.268699999999995</c:v>
                </c:pt>
                <c:pt idx="131">
                  <c:v>66.910399999999996</c:v>
                </c:pt>
                <c:pt idx="132">
                  <c:v>68.388099999999994</c:v>
                </c:pt>
                <c:pt idx="133">
                  <c:v>68.044799999999995</c:v>
                </c:pt>
                <c:pt idx="134">
                  <c:v>68.985100000000003</c:v>
                </c:pt>
                <c:pt idx="135">
                  <c:v>67.850700000000003</c:v>
                </c:pt>
                <c:pt idx="136">
                  <c:v>68.074600000000004</c:v>
                </c:pt>
                <c:pt idx="137">
                  <c:v>66.880600000000001</c:v>
                </c:pt>
                <c:pt idx="138">
                  <c:v>66.5672</c:v>
                </c:pt>
                <c:pt idx="139">
                  <c:v>67.477599999999995</c:v>
                </c:pt>
                <c:pt idx="140">
                  <c:v>67.940299999999993</c:v>
                </c:pt>
                <c:pt idx="141">
                  <c:v>66.373099999999994</c:v>
                </c:pt>
                <c:pt idx="142">
                  <c:v>66.164199999999994</c:v>
                </c:pt>
                <c:pt idx="143">
                  <c:v>68.149299999999997</c:v>
                </c:pt>
                <c:pt idx="144">
                  <c:v>66.865700000000004</c:v>
                </c:pt>
                <c:pt idx="145">
                  <c:v>68.268699999999995</c:v>
                </c:pt>
                <c:pt idx="146">
                  <c:v>67.104500000000002</c:v>
                </c:pt>
                <c:pt idx="147">
                  <c:v>68.014899999999997</c:v>
                </c:pt>
                <c:pt idx="148">
                  <c:v>67.746300000000005</c:v>
                </c:pt>
                <c:pt idx="149">
                  <c:v>68.268699999999995</c:v>
                </c:pt>
                <c:pt idx="150">
                  <c:v>69.462699999999998</c:v>
                </c:pt>
                <c:pt idx="151">
                  <c:v>69.671599999999998</c:v>
                </c:pt>
                <c:pt idx="152">
                  <c:v>69.7761</c:v>
                </c:pt>
                <c:pt idx="153">
                  <c:v>70.044799999999995</c:v>
                </c:pt>
                <c:pt idx="154">
                  <c:v>70.029899999999998</c:v>
                </c:pt>
                <c:pt idx="155">
                  <c:v>69.940299999999993</c:v>
                </c:pt>
                <c:pt idx="156">
                  <c:v>69.850700000000003</c:v>
                </c:pt>
                <c:pt idx="157">
                  <c:v>70.910399999999996</c:v>
                </c:pt>
                <c:pt idx="158">
                  <c:v>70.238799999999998</c:v>
                </c:pt>
                <c:pt idx="159">
                  <c:v>70.417900000000003</c:v>
                </c:pt>
                <c:pt idx="160">
                  <c:v>68.417900000000003</c:v>
                </c:pt>
                <c:pt idx="161">
                  <c:v>67.686599999999999</c:v>
                </c:pt>
                <c:pt idx="162">
                  <c:v>67.656700000000001</c:v>
                </c:pt>
                <c:pt idx="163">
                  <c:v>68.358199999999997</c:v>
                </c:pt>
                <c:pt idx="164">
                  <c:v>66.656700000000001</c:v>
                </c:pt>
                <c:pt idx="165">
                  <c:v>66.880600000000001</c:v>
                </c:pt>
                <c:pt idx="166">
                  <c:v>66.582099999999997</c:v>
                </c:pt>
                <c:pt idx="167">
                  <c:v>66.820899999999995</c:v>
                </c:pt>
                <c:pt idx="168">
                  <c:v>67.179100000000005</c:v>
                </c:pt>
                <c:pt idx="169">
                  <c:v>67.074600000000004</c:v>
                </c:pt>
                <c:pt idx="170">
                  <c:v>65.880600000000001</c:v>
                </c:pt>
                <c:pt idx="171">
                  <c:v>66.313400000000001</c:v>
                </c:pt>
                <c:pt idx="172">
                  <c:v>67.104500000000002</c:v>
                </c:pt>
                <c:pt idx="173">
                  <c:v>66.686599999999999</c:v>
                </c:pt>
                <c:pt idx="174">
                  <c:v>67.507499999999993</c:v>
                </c:pt>
                <c:pt idx="175">
                  <c:v>66.268699999999995</c:v>
                </c:pt>
                <c:pt idx="176">
                  <c:v>66.149299999999997</c:v>
                </c:pt>
                <c:pt idx="177">
                  <c:v>66.522400000000005</c:v>
                </c:pt>
                <c:pt idx="178">
                  <c:v>66.925399999999996</c:v>
                </c:pt>
                <c:pt idx="179">
                  <c:v>66.582099999999997</c:v>
                </c:pt>
                <c:pt idx="180">
                  <c:v>67</c:v>
                </c:pt>
                <c:pt idx="181">
                  <c:v>65.761200000000002</c:v>
                </c:pt>
                <c:pt idx="182">
                  <c:v>66.164199999999994</c:v>
                </c:pt>
                <c:pt idx="183">
                  <c:v>67.5672</c:v>
                </c:pt>
                <c:pt idx="184">
                  <c:v>67</c:v>
                </c:pt>
                <c:pt idx="185">
                  <c:v>67.895499999999998</c:v>
                </c:pt>
                <c:pt idx="186">
                  <c:v>67.790999999999997</c:v>
                </c:pt>
                <c:pt idx="187">
                  <c:v>67.313400000000001</c:v>
                </c:pt>
                <c:pt idx="188">
                  <c:v>66.716399999999993</c:v>
                </c:pt>
                <c:pt idx="189">
                  <c:v>66.492500000000007</c:v>
                </c:pt>
                <c:pt idx="190">
                  <c:v>66.283600000000007</c:v>
                </c:pt>
                <c:pt idx="191">
                  <c:v>66.283600000000007</c:v>
                </c:pt>
                <c:pt idx="192">
                  <c:v>66.596999999999994</c:v>
                </c:pt>
                <c:pt idx="193">
                  <c:v>66.164199999999994</c:v>
                </c:pt>
                <c:pt idx="194">
                  <c:v>66.2239</c:v>
                </c:pt>
                <c:pt idx="195">
                  <c:v>67.238799999999998</c:v>
                </c:pt>
                <c:pt idx="196">
                  <c:v>67.313400000000001</c:v>
                </c:pt>
                <c:pt idx="197">
                  <c:v>66.686599999999999</c:v>
                </c:pt>
                <c:pt idx="198">
                  <c:v>66.880600000000001</c:v>
                </c:pt>
                <c:pt idx="199">
                  <c:v>65.955200000000005</c:v>
                </c:pt>
                <c:pt idx="200">
                  <c:v>65.731300000000005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66.209483529960124</c:v>
                </c:pt>
                <c:pt idx="1">
                  <c:v>66.235733433346454</c:v>
                </c:pt>
                <c:pt idx="2">
                  <c:v>66.261987157892264</c:v>
                </c:pt>
                <c:pt idx="3">
                  <c:v>66.28824501082542</c:v>
                </c:pt>
                <c:pt idx="4">
                  <c:v>66.314507323067559</c:v>
                </c:pt>
                <c:pt idx="5">
                  <c:v>66.340774450942703</c:v>
                </c:pt>
                <c:pt idx="6">
                  <c:v>66.367046777994531</c:v>
                </c:pt>
                <c:pt idx="7">
                  <c:v>66.393324716917689</c:v>
                </c:pt>
                <c:pt idx="8">
                  <c:v>66.419608711611076</c:v>
                </c:pt>
                <c:pt idx="9">
                  <c:v>66.445899239366383</c:v>
                </c:pt>
                <c:pt idx="10">
                  <c:v>66.472196813231633</c:v>
                </c:pt>
                <c:pt idx="11">
                  <c:v>66.498501984672515</c:v>
                </c:pt>
                <c:pt idx="12">
                  <c:v>66.524815346935782</c:v>
                </c:pt>
                <c:pt idx="13">
                  <c:v>66.551137540400134</c:v>
                </c:pt>
                <c:pt idx="14">
                  <c:v>66.577469263865254</c:v>
                </c:pt>
                <c:pt idx="15">
                  <c:v>66.603811303432579</c:v>
                </c:pt>
                <c:pt idx="16">
                  <c:v>66.630164611918858</c:v>
                </c:pt>
                <c:pt idx="17">
                  <c:v>66.656530527964733</c:v>
                </c:pt>
                <c:pt idx="18">
                  <c:v>66.682911365663415</c:v>
                </c:pt>
                <c:pt idx="19">
                  <c:v>66.70931194567693</c:v>
                </c:pt>
                <c:pt idx="20">
                  <c:v>66.735743415548157</c:v>
                </c:pt>
                <c:pt idx="21">
                  <c:v>66.762232390067922</c:v>
                </c:pt>
                <c:pt idx="22">
                  <c:v>66.78884189329267</c:v>
                </c:pt>
                <c:pt idx="23">
                  <c:v>66.815717250839057</c:v>
                </c:pt>
                <c:pt idx="24">
                  <c:v>66.843182153995173</c:v>
                </c:pt>
                <c:pt idx="25">
                  <c:v>66.871930444422063</c:v>
                </c:pt>
                <c:pt idx="26">
                  <c:v>66.903390592532006</c:v>
                </c:pt>
                <c:pt idx="27">
                  <c:v>66.940383476276907</c:v>
                </c:pt>
                <c:pt idx="28">
                  <c:v>66.988246075954265</c:v>
                </c:pt>
                <c:pt idx="29">
                  <c:v>67.056640630582876</c:v>
                </c:pt>
                <c:pt idx="30">
                  <c:v>67.162282591495654</c:v>
                </c:pt>
                <c:pt idx="31">
                  <c:v>67.332756291131233</c:v>
                </c:pt>
                <c:pt idx="32">
                  <c:v>67.611387463361481</c:v>
                </c:pt>
                <c:pt idx="33">
                  <c:v>68.062754889701395</c:v>
                </c:pt>
                <c:pt idx="34">
                  <c:v>68.777836007528578</c:v>
                </c:pt>
                <c:pt idx="35">
                  <c:v>69.877061336412737</c:v>
                </c:pt>
                <c:pt idx="36">
                  <c:v>71.508887290987246</c:v>
                </c:pt>
                <c:pt idx="37">
                  <c:v>73.841197585899778</c:v>
                </c:pt>
                <c:pt idx="38">
                  <c:v>77.043287566996696</c:v>
                </c:pt>
                <c:pt idx="39">
                  <c:v>81.257682894694071</c:v>
                </c:pt>
                <c:pt idx="40">
                  <c:v>86.563645962132057</c:v>
                </c:pt>
                <c:pt idx="41">
                  <c:v>92.937548865634227</c:v>
                </c:pt>
                <c:pt idx="42">
                  <c:v>100.21846677152861</c:v>
                </c:pt>
                <c:pt idx="43">
                  <c:v>108.08915436069994</c:v>
                </c:pt>
                <c:pt idx="44">
                  <c:v>116.0818360472749</c:v>
                </c:pt>
                <c:pt idx="45">
                  <c:v>123.61435463105894</c:v>
                </c:pt>
                <c:pt idx="46">
                  <c:v>130.0555804437104</c:v>
                </c:pt>
                <c:pt idx="47">
                  <c:v>134.81112529442913</c:v>
                </c:pt>
                <c:pt idx="48">
                  <c:v>137.41367805244198</c:v>
                </c:pt>
                <c:pt idx="49">
                  <c:v>137.59906146758516</c:v>
                </c:pt>
                <c:pt idx="50">
                  <c:v>135.35088815274287</c:v>
                </c:pt>
                <c:pt idx="51">
                  <c:v>130.90336914902522</c:v>
                </c:pt>
                <c:pt idx="52">
                  <c:v>124.70161171650311</c:v>
                </c:pt>
                <c:pt idx="53">
                  <c:v>117.32872839358956</c:v>
                </c:pt>
                <c:pt idx="54">
                  <c:v>109.41628942103216</c:v>
                </c:pt>
                <c:pt idx="55">
                  <c:v>101.5571109964588</c:v>
                </c:pt>
                <c:pt idx="56">
                  <c:v>94.236764081078078</c:v>
                </c:pt>
                <c:pt idx="57">
                  <c:v>87.79382911294816</c:v>
                </c:pt>
                <c:pt idx="58">
                  <c:v>82.41112741924286</c:v>
                </c:pt>
                <c:pt idx="59">
                  <c:v>78.133316147429582</c:v>
                </c:pt>
                <c:pt idx="60">
                  <c:v>74.901974025074608</c:v>
                </c:pt>
                <c:pt idx="61">
                  <c:v>72.598101624870381</c:v>
                </c:pt>
                <c:pt idx="62">
                  <c:v>71.083208945424488</c:v>
                </c:pt>
                <c:pt idx="63">
                  <c:v>70.23265495181785</c:v>
                </c:pt>
                <c:pt idx="64">
                  <c:v>69.957433584532254</c:v>
                </c:pt>
                <c:pt idx="65">
                  <c:v>70.212481300132069</c:v>
                </c:pt>
                <c:pt idx="66">
                  <c:v>70.990868844371633</c:v>
                </c:pt>
                <c:pt idx="67">
                  <c:v>72.304584584747516</c:v>
                </c:pt>
                <c:pt idx="68">
                  <c:v>74.154765719718412</c:v>
                </c:pt>
                <c:pt idx="69">
                  <c:v>76.497376841405952</c:v>
                </c:pt>
                <c:pt idx="70">
                  <c:v>79.213630229169681</c:v>
                </c:pt>
                <c:pt idx="71">
                  <c:v>82.096096523876284</c:v>
                </c:pt>
                <c:pt idx="72">
                  <c:v>84.8595382138258</c:v>
                </c:pt>
                <c:pt idx="73">
                  <c:v>87.179218041805541</c:v>
                </c:pt>
                <c:pt idx="74">
                  <c:v>88.750148372159344</c:v>
                </c:pt>
                <c:pt idx="75">
                  <c:v>89.351917408514282</c:v>
                </c:pt>
                <c:pt idx="76">
                  <c:v>88.899502193044697</c:v>
                </c:pt>
                <c:pt idx="77">
                  <c:v>87.463496036379865</c:v>
                </c:pt>
                <c:pt idx="78">
                  <c:v>85.25286933811276</c:v>
                </c:pt>
                <c:pt idx="79">
                  <c:v>82.565923686894493</c:v>
                </c:pt>
                <c:pt idx="80">
                  <c:v>79.725222464080801</c:v>
                </c:pt>
                <c:pt idx="81">
                  <c:v>77.015941603013218</c:v>
                </c:pt>
                <c:pt idx="82">
                  <c:v>74.643405593112291</c:v>
                </c:pt>
                <c:pt idx="83">
                  <c:v>72.716987904356102</c:v>
                </c:pt>
                <c:pt idx="84">
                  <c:v>71.258213793883172</c:v>
                </c:pt>
                <c:pt idx="85">
                  <c:v>70.224466011081546</c:v>
                </c:pt>
                <c:pt idx="86">
                  <c:v>69.537783132192985</c:v>
                </c:pt>
                <c:pt idx="87">
                  <c:v>69.110237785810043</c:v>
                </c:pt>
                <c:pt idx="88">
                  <c:v>68.861334340174693</c:v>
                </c:pt>
                <c:pt idx="89">
                  <c:v>68.726732071377114</c:v>
                </c:pt>
                <c:pt idx="90">
                  <c:v>68.660122720549623</c:v>
                </c:pt>
                <c:pt idx="91">
                  <c:v>68.631002863185813</c:v>
                </c:pt>
                <c:pt idx="92">
                  <c:v>68.620802169549307</c:v>
                </c:pt>
                <c:pt idx="93">
                  <c:v>68.619003276324378</c:v>
                </c:pt>
                <c:pt idx="94">
                  <c:v>68.62003946723712</c:v>
                </c:pt>
                <c:pt idx="95">
                  <c:v>68.621149489780962</c:v>
                </c:pt>
                <c:pt idx="96">
                  <c:v>68.62105142482865</c:v>
                </c:pt>
                <c:pt idx="97">
                  <c:v>68.619198263130087</c:v>
                </c:pt>
                <c:pt idx="98">
                  <c:v>68.615398337888436</c:v>
                </c:pt>
                <c:pt idx="99">
                  <c:v>68.609648058860856</c:v>
                </c:pt>
                <c:pt idx="100">
                  <c:v>68.602091272937017</c:v>
                </c:pt>
                <c:pt idx="101">
                  <c:v>68.593074785922624</c:v>
                </c:pt>
                <c:pt idx="102">
                  <c:v>68.583312514620346</c:v>
                </c:pt>
                <c:pt idx="103">
                  <c:v>68.574202738878327</c:v>
                </c:pt>
                <c:pt idx="104">
                  <c:v>68.568359014515323</c:v>
                </c:pt>
                <c:pt idx="105">
                  <c:v>68.570399888570435</c:v>
                </c:pt>
                <c:pt idx="106">
                  <c:v>68.587971170464868</c:v>
                </c:pt>
                <c:pt idx="107">
                  <c:v>68.632825471377188</c:v>
                </c:pt>
                <c:pt idx="108">
                  <c:v>68.721561496493123</c:v>
                </c:pt>
                <c:pt idx="109">
                  <c:v>68.87538971335691</c:v>
                </c:pt>
                <c:pt idx="110">
                  <c:v>69.118171749394634</c:v>
                </c:pt>
                <c:pt idx="111">
                  <c:v>69.472153833682626</c:v>
                </c:pt>
                <c:pt idx="112">
                  <c:v>69.951416590182504</c:v>
                </c:pt>
                <c:pt idx="113">
                  <c:v>70.554066805986068</c:v>
                </c:pt>
                <c:pt idx="114">
                  <c:v>71.25531025022643</c:v>
                </c:pt>
                <c:pt idx="115">
                  <c:v>72.004237479505477</c:v>
                </c:pt>
                <c:pt idx="116">
                  <c:v>72.726862323529971</c:v>
                </c:pt>
                <c:pt idx="117">
                  <c:v>73.336412230945001</c:v>
                </c:pt>
                <c:pt idx="118">
                  <c:v>73.749403136239181</c:v>
                </c:pt>
                <c:pt idx="119">
                  <c:v>73.903558698607426</c:v>
                </c:pt>
                <c:pt idx="120">
                  <c:v>73.772310252387911</c:v>
                </c:pt>
                <c:pt idx="121">
                  <c:v>73.371233626886166</c:v>
                </c:pt>
                <c:pt idx="122">
                  <c:v>72.754279882332995</c:v>
                </c:pt>
                <c:pt idx="123">
                  <c:v>72.001060454079763</c:v>
                </c:pt>
                <c:pt idx="124">
                  <c:v>71.199317468554469</c:v>
                </c:pt>
                <c:pt idx="125">
                  <c:v>70.427882600394184</c:v>
                </c:pt>
                <c:pt idx="126">
                  <c:v>69.744577489617626</c:v>
                </c:pt>
                <c:pt idx="127">
                  <c:v>69.181234761167957</c:v>
                </c:pt>
                <c:pt idx="128">
                  <c:v>68.745441028770401</c:v>
                </c:pt>
                <c:pt idx="129">
                  <c:v>68.42675492379658</c:v>
                </c:pt>
                <c:pt idx="130">
                  <c:v>68.20453116058269</c:v>
                </c:pt>
                <c:pt idx="131">
                  <c:v>68.054959838620732</c:v>
                </c:pt>
                <c:pt idx="132">
                  <c:v>67.955990251038457</c:v>
                </c:pt>
                <c:pt idx="133">
                  <c:v>67.889883087311119</c:v>
                </c:pt>
                <c:pt idx="134">
                  <c:v>67.843859127101808</c:v>
                </c:pt>
                <c:pt idx="135">
                  <c:v>67.809594070701237</c:v>
                </c:pt>
                <c:pt idx="136">
                  <c:v>67.782252949345391</c:v>
                </c:pt>
                <c:pt idx="137">
                  <c:v>67.759538271879336</c:v>
                </c:pt>
                <c:pt idx="138">
                  <c:v>67.740988788290096</c:v>
                </c:pt>
                <c:pt idx="139">
                  <c:v>67.727585817780664</c:v>
                </c:pt>
                <c:pt idx="140">
                  <c:v>67.721615113751199</c:v>
                </c:pt>
                <c:pt idx="141">
                  <c:v>67.726675186089338</c:v>
                </c:pt>
                <c:pt idx="142">
                  <c:v>67.747693891161802</c:v>
                </c:pt>
                <c:pt idx="143">
                  <c:v>67.790801236526917</c:v>
                </c:pt>
                <c:pt idx="144">
                  <c:v>67.862910452879504</c:v>
                </c:pt>
                <c:pt idx="145">
                  <c:v>67.970894812865765</c:v>
                </c:pt>
                <c:pt idx="146">
                  <c:v>68.12032822927543</c:v>
                </c:pt>
                <c:pt idx="147">
                  <c:v>68.313885467944928</c:v>
                </c:pt>
                <c:pt idx="148">
                  <c:v>68.549653461149973</c:v>
                </c:pt>
                <c:pt idx="149">
                  <c:v>68.819745299971231</c:v>
                </c:pt>
                <c:pt idx="150">
                  <c:v>69.109674626714863</c:v>
                </c:pt>
                <c:pt idx="151">
                  <c:v>69.398887601004745</c:v>
                </c:pt>
                <c:pt idx="152">
                  <c:v>69.662641458913811</c:v>
                </c:pt>
                <c:pt idx="153">
                  <c:v>69.875094005444836</c:v>
                </c:pt>
                <c:pt idx="154">
                  <c:v>70.013112132999566</c:v>
                </c:pt>
                <c:pt idx="155">
                  <c:v>70.06003584440478</c:v>
                </c:pt>
                <c:pt idx="156">
                  <c:v>70.008552797704681</c:v>
                </c:pt>
                <c:pt idx="157">
                  <c:v>69.861997147619803</c:v>
                </c:pt>
                <c:pt idx="158">
                  <c:v>69.633753317162643</c:v>
                </c:pt>
                <c:pt idx="159">
                  <c:v>69.344911960724559</c:v>
                </c:pt>
                <c:pt idx="160">
                  <c:v>69.02074579902343</c:v>
                </c:pt>
                <c:pt idx="161">
                  <c:v>68.686818751655551</c:v>
                </c:pt>
                <c:pt idx="162">
                  <c:v>68.365549319515509</c:v>
                </c:pt>
                <c:pt idx="163">
                  <c:v>68.073839075415663</c:v>
                </c:pt>
                <c:pt idx="164">
                  <c:v>67.822038712272473</c:v>
                </c:pt>
                <c:pt idx="165">
                  <c:v>67.614175067755937</c:v>
                </c:pt>
                <c:pt idx="166">
                  <c:v>67.449103581244017</c:v>
                </c:pt>
                <c:pt idx="167">
                  <c:v>67.322134199256695</c:v>
                </c:pt>
                <c:pt idx="168">
                  <c:v>67.226701825843804</c:v>
                </c:pt>
                <c:pt idx="169">
                  <c:v>67.155771019708865</c:v>
                </c:pt>
                <c:pt idx="170">
                  <c:v>67.102819116705675</c:v>
                </c:pt>
                <c:pt idx="171">
                  <c:v>67.062380660959448</c:v>
                </c:pt>
                <c:pt idx="172">
                  <c:v>67.030228982059029</c:v>
                </c:pt>
                <c:pt idx="173">
                  <c:v>67.003311461871121</c:v>
                </c:pt>
                <c:pt idx="174">
                  <c:v>66.979553842199579</c:v>
                </c:pt>
                <c:pt idx="175">
                  <c:v>66.957623388193213</c:v>
                </c:pt>
                <c:pt idx="176">
                  <c:v>66.936707484559506</c:v>
                </c:pt>
                <c:pt idx="177">
                  <c:v>66.916334610631679</c:v>
                </c:pt>
                <c:pt idx="178">
                  <c:v>66.896243775203132</c:v>
                </c:pt>
                <c:pt idx="179">
                  <c:v>66.876296847092604</c:v>
                </c:pt>
                <c:pt idx="180">
                  <c:v>66.856423715482023</c:v>
                </c:pt>
                <c:pt idx="181">
                  <c:v>66.836590092631837</c:v>
                </c:pt>
                <c:pt idx="182">
                  <c:v>66.816779680035395</c:v>
                </c:pt>
                <c:pt idx="183">
                  <c:v>66.796984814705809</c:v>
                </c:pt>
                <c:pt idx="184">
                  <c:v>66.777201810366122</c:v>
                </c:pt>
                <c:pt idx="185">
                  <c:v>66.757428748684916</c:v>
                </c:pt>
                <c:pt idx="186">
                  <c:v>66.737664480195335</c:v>
                </c:pt>
                <c:pt idx="187">
                  <c:v>66.717908191921751</c:v>
                </c:pt>
                <c:pt idx="188">
                  <c:v>66.69815922749423</c:v>
                </c:pt>
                <c:pt idx="189">
                  <c:v>66.678417014471407</c:v>
                </c:pt>
                <c:pt idx="190">
                  <c:v>66.658681035149073</c:v>
                </c:pt>
                <c:pt idx="191">
                  <c:v>66.638950814281614</c:v>
                </c:pt>
                <c:pt idx="192">
                  <c:v>66.619225913160562</c:v>
                </c:pt>
                <c:pt idx="193">
                  <c:v>66.59950592604828</c:v>
                </c:pt>
                <c:pt idx="194">
                  <c:v>66.579790477514109</c:v>
                </c:pt>
                <c:pt idx="195">
                  <c:v>66.560079220165235</c:v>
                </c:pt>
                <c:pt idx="196">
                  <c:v>66.540371832598552</c:v>
                </c:pt>
                <c:pt idx="197">
                  <c:v>66.520668017512122</c:v>
                </c:pt>
                <c:pt idx="198">
                  <c:v>66.500967499952552</c:v>
                </c:pt>
                <c:pt idx="199">
                  <c:v>66.481270025684921</c:v>
                </c:pt>
                <c:pt idx="200">
                  <c:v>66.461575359676914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66.209483529960124</c:v>
                </c:pt>
                <c:pt idx="1">
                  <c:v>66.235733433346454</c:v>
                </c:pt>
                <c:pt idx="2">
                  <c:v>66.261987157892264</c:v>
                </c:pt>
                <c:pt idx="3">
                  <c:v>66.288245010825406</c:v>
                </c:pt>
                <c:pt idx="4">
                  <c:v>66.314507323067517</c:v>
                </c:pt>
                <c:pt idx="5">
                  <c:v>66.340774450942504</c:v>
                </c:pt>
                <c:pt idx="6">
                  <c:v>66.367046777993593</c:v>
                </c:pt>
                <c:pt idx="7">
                  <c:v>66.39332471691354</c:v>
                </c:pt>
                <c:pt idx="8">
                  <c:v>66.41960871159344</c:v>
                </c:pt>
                <c:pt idx="9">
                  <c:v>66.445899239293951</c:v>
                </c:pt>
                <c:pt idx="10">
                  <c:v>66.472196812944404</c:v>
                </c:pt>
                <c:pt idx="11">
                  <c:v>66.498501983572922</c:v>
                </c:pt>
                <c:pt idx="12">
                  <c:v>66.524815342872259</c:v>
                </c:pt>
                <c:pt idx="13">
                  <c:v>66.551137525903712</c:v>
                </c:pt>
                <c:pt idx="14">
                  <c:v>66.577469213942081</c:v>
                </c:pt>
                <c:pt idx="15">
                  <c:v>66.603811137463396</c:v>
                </c:pt>
                <c:pt idx="16">
                  <c:v>66.630164079275303</c:v>
                </c:pt>
                <c:pt idx="17">
                  <c:v>66.656528877790464</c:v>
                </c:pt>
                <c:pt idx="18">
                  <c:v>66.682906430439516</c:v>
                </c:pt>
                <c:pt idx="19">
                  <c:v>66.709297697220492</c:v>
                </c:pt>
                <c:pt idx="20">
                  <c:v>66.73570370437767</c:v>
                </c:pt>
                <c:pt idx="21">
                  <c:v>66.762125548201297</c:v>
                </c:pt>
                <c:pt idx="22">
                  <c:v>66.788564398935918</c:v>
                </c:pt>
                <c:pt idx="23">
                  <c:v>66.815021504781797</c:v>
                </c:pt>
                <c:pt idx="24">
                  <c:v>66.841498195969649</c:v>
                </c:pt>
                <c:pt idx="25">
                  <c:v>66.867995888883982</c:v>
                </c:pt>
                <c:pt idx="26">
                  <c:v>66.894516090204277</c:v>
                </c:pt>
                <c:pt idx="27">
                  <c:v>66.921060401027887</c:v>
                </c:pt>
                <c:pt idx="28">
                  <c:v>66.947630520929181</c:v>
                </c:pt>
                <c:pt idx="29">
                  <c:v>66.974228251902559</c:v>
                </c:pt>
                <c:pt idx="30">
                  <c:v>67.000855502125546</c:v>
                </c:pt>
                <c:pt idx="31">
                  <c:v>67.027514289467859</c:v>
                </c:pt>
                <c:pt idx="32">
                  <c:v>67.054206744658629</c:v>
                </c:pt>
                <c:pt idx="33">
                  <c:v>67.080935114008923</c:v>
                </c:pt>
                <c:pt idx="34">
                  <c:v>67.107701761570937</c:v>
                </c:pt>
                <c:pt idx="35">
                  <c:v>67.134509170594413</c:v>
                </c:pt>
                <c:pt idx="36">
                  <c:v>67.16135994412079</c:v>
                </c:pt>
                <c:pt idx="37">
                  <c:v>67.188256804529757</c:v>
                </c:pt>
                <c:pt idx="38">
                  <c:v>67.215202591826184</c:v>
                </c:pt>
                <c:pt idx="39">
                  <c:v>67.242200260424212</c:v>
                </c:pt>
                <c:pt idx="40">
                  <c:v>67.269252874150368</c:v>
                </c:pt>
                <c:pt idx="41">
                  <c:v>67.296363599149402</c:v>
                </c:pt>
                <c:pt idx="42">
                  <c:v>67.32353569433343</c:v>
                </c:pt>
                <c:pt idx="43">
                  <c:v>67.350772498966961</c:v>
                </c:pt>
                <c:pt idx="44">
                  <c:v>67.378077416929074</c:v>
                </c:pt>
                <c:pt idx="45">
                  <c:v>67.405453897135146</c:v>
                </c:pt>
                <c:pt idx="46">
                  <c:v>67.432905409539345</c:v>
                </c:pt>
                <c:pt idx="47">
                  <c:v>67.460435416069927</c:v>
                </c:pt>
                <c:pt idx="48">
                  <c:v>67.488047335777622</c:v>
                </c:pt>
                <c:pt idx="49">
                  <c:v>67.515744503399318</c:v>
                </c:pt>
                <c:pt idx="50">
                  <c:v>67.543530120457291</c:v>
                </c:pt>
                <c:pt idx="51">
                  <c:v>67.571407197930483</c:v>
                </c:pt>
                <c:pt idx="52">
                  <c:v>67.599378489447119</c:v>
                </c:pt>
                <c:pt idx="53">
                  <c:v>67.62744641386233</c:v>
                </c:pt>
                <c:pt idx="54">
                  <c:v>67.655612966001357</c:v>
                </c:pt>
                <c:pt idx="55">
                  <c:v>67.683879614272186</c:v>
                </c:pt>
                <c:pt idx="56">
                  <c:v>67.712247183786587</c:v>
                </c:pt>
                <c:pt idx="57">
                  <c:v>67.74071572357856</c:v>
                </c:pt>
                <c:pt idx="58">
                  <c:v>67.7692843564854</c:v>
                </c:pt>
                <c:pt idx="59">
                  <c:v>67.797951110263355</c:v>
                </c:pt>
                <c:pt idx="60">
                  <c:v>67.826712728560281</c:v>
                </c:pt>
                <c:pt idx="61">
                  <c:v>67.855564460474227</c:v>
                </c:pt>
                <c:pt idx="62">
                  <c:v>67.884499827601815</c:v>
                </c:pt>
                <c:pt idx="63">
                  <c:v>67.913510367743925</c:v>
                </c:pt>
                <c:pt idx="64">
                  <c:v>67.942585354803015</c:v>
                </c:pt>
                <c:pt idx="65">
                  <c:v>67.971711494901214</c:v>
                </c:pt>
                <c:pt idx="66">
                  <c:v>68.000872599389083</c:v>
                </c:pt>
                <c:pt idx="67">
                  <c:v>68.030049236226475</c:v>
                </c:pt>
                <c:pt idx="68">
                  <c:v>68.059218362219141</c:v>
                </c:pt>
                <c:pt idx="69">
                  <c:v>68.08835293980556</c:v>
                </c:pt>
                <c:pt idx="70">
                  <c:v>68.117421543523477</c:v>
                </c:pt>
                <c:pt idx="71">
                  <c:v>68.146387962946605</c:v>
                </c:pt>
                <c:pt idx="72">
                  <c:v>68.175210810764412</c:v>
                </c:pt>
                <c:pt idx="73">
                  <c:v>68.203843146756952</c:v>
                </c:pt>
                <c:pt idx="74">
                  <c:v>68.232232130647475</c:v>
                </c:pt>
                <c:pt idx="75">
                  <c:v>68.260318719125536</c:v>
                </c:pt>
                <c:pt idx="76">
                  <c:v>68.288037424620143</c:v>
                </c:pt>
                <c:pt idx="77">
                  <c:v>68.31531615552575</c:v>
                </c:pt>
                <c:pt idx="78">
                  <c:v>68.342076159368375</c:v>
                </c:pt>
                <c:pt idx="79">
                  <c:v>68.368232091630006</c:v>
                </c:pt>
                <c:pt idx="80">
                  <c:v>68.393692233385536</c:v>
                </c:pt>
                <c:pt idx="81">
                  <c:v>68.418358880280735</c:v>
                </c:pt>
                <c:pt idx="82">
                  <c:v>68.442128923428868</c:v>
                </c:pt>
                <c:pt idx="83">
                  <c:v>68.464894639284111</c:v>
                </c:pt>
                <c:pt idx="84">
                  <c:v>68.48654470027202</c:v>
                </c:pt>
                <c:pt idx="85">
                  <c:v>68.506965410828883</c:v>
                </c:pt>
                <c:pt idx="86">
                  <c:v>68.52604216455363</c:v>
                </c:pt>
                <c:pt idx="87">
                  <c:v>68.543661107615009</c:v>
                </c:pt>
                <c:pt idx="88">
                  <c:v>68.559710981777897</c:v>
                </c:pt>
                <c:pt idx="89">
                  <c:v>68.57408510802081</c:v>
                </c:pt>
                <c:pt idx="90">
                  <c:v>68.586683459508407</c:v>
                </c:pt>
                <c:pt idx="91">
                  <c:v>68.597414761606316</c:v>
                </c:pt>
                <c:pt idx="92">
                  <c:v>68.606198547713561</c:v>
                </c:pt>
                <c:pt idx="93">
                  <c:v>68.612967093949948</c:v>
                </c:pt>
                <c:pt idx="94">
                  <c:v>68.617667154054132</c:v>
                </c:pt>
                <c:pt idx="95">
                  <c:v>68.620261418841395</c:v>
                </c:pt>
                <c:pt idx="96">
                  <c:v>68.62072963249912</c:v>
                </c:pt>
                <c:pt idx="97">
                  <c:v>68.61906931067891</c:v>
                </c:pt>
                <c:pt idx="98">
                  <c:v>68.615296022133208</c:v>
                </c:pt>
                <c:pt idx="99">
                  <c:v>68.609443215461724</c:v>
                </c:pt>
                <c:pt idx="100">
                  <c:v>68.601561593968398</c:v>
                </c:pt>
                <c:pt idx="101">
                  <c:v>68.591718063073259</c:v>
                </c:pt>
                <c:pt idx="102">
                  <c:v>68.579994294552819</c:v>
                </c:pt>
                <c:pt idx="103">
                  <c:v>68.566484968632352</c:v>
                </c:pt>
                <c:pt idx="104">
                  <c:v>68.551295767476034</c:v>
                </c:pt>
                <c:pt idx="105">
                  <c:v>68.53454120119838</c:v>
                </c:pt>
                <c:pt idx="106">
                  <c:v>68.516342349915277</c:v>
                </c:pt>
                <c:pt idx="107">
                  <c:v>68.496824602798497</c:v>
                </c:pt>
                <c:pt idx="108">
                  <c:v>68.476115468227562</c:v>
                </c:pt>
                <c:pt idx="109">
                  <c:v>68.45434251888129</c:v>
                </c:pt>
                <c:pt idx="110">
                  <c:v>68.431631523070223</c:v>
                </c:pt>
                <c:pt idx="111">
                  <c:v>68.40810479991697</c:v>
                </c:pt>
                <c:pt idx="112">
                  <c:v>68.38387982219497</c:v>
                </c:pt>
                <c:pt idx="113">
                  <c:v>68.359068077633324</c:v>
                </c:pt>
                <c:pt idx="114">
                  <c:v>68.333774187959818</c:v>
                </c:pt>
                <c:pt idx="115">
                  <c:v>68.308095275332391</c:v>
                </c:pt>
                <c:pt idx="116">
                  <c:v>68.282120558320045</c:v>
                </c:pt>
                <c:pt idx="117">
                  <c:v>68.255931154261262</c:v>
                </c:pt>
                <c:pt idx="118">
                  <c:v>68.229600061523499</c:v>
                </c:pt>
                <c:pt idx="119">
                  <c:v>68.203192293673638</c:v>
                </c:pt>
                <c:pt idx="120">
                  <c:v>68.176765137548472</c:v>
                </c:pt>
                <c:pt idx="121">
                  <c:v>68.150368508360813</c:v>
                </c:pt>
                <c:pt idx="122">
                  <c:v>68.124045376972589</c:v>
                </c:pt>
                <c:pt idx="123">
                  <c:v>68.097832247020065</c:v>
                </c:pt>
                <c:pt idx="124">
                  <c:v>68.071759662436591</c:v>
                </c:pt>
                <c:pt idx="125">
                  <c:v>68.04585272887951</c:v>
                </c:pt>
                <c:pt idx="126">
                  <c:v>68.020131635473135</c:v>
                </c:pt>
                <c:pt idx="127">
                  <c:v>67.994612166016424</c:v>
                </c:pt>
                <c:pt idx="128">
                  <c:v>67.969306191293697</c:v>
                </c:pt>
                <c:pt idx="129">
                  <c:v>67.944222136332343</c:v>
                </c:pt>
                <c:pt idx="130">
                  <c:v>67.919365418350878</c:v>
                </c:pt>
                <c:pt idx="131">
                  <c:v>67.894738852738499</c:v>
                </c:pt>
                <c:pt idx="132">
                  <c:v>67.870343025719819</c:v>
                </c:pt>
                <c:pt idx="133">
                  <c:v>67.846176633405577</c:v>
                </c:pt>
                <c:pt idx="134">
                  <c:v>67.822236787746704</c:v>
                </c:pt>
                <c:pt idx="135">
                  <c:v>67.798519290520574</c:v>
                </c:pt>
                <c:pt idx="136">
                  <c:v>67.775018876918395</c:v>
                </c:pt>
                <c:pt idx="137">
                  <c:v>67.751729430600605</c:v>
                </c:pt>
                <c:pt idx="138">
                  <c:v>67.728644172267977</c:v>
                </c:pt>
                <c:pt idx="139">
                  <c:v>67.705755823884189</c:v>
                </c:pt>
                <c:pt idx="140">
                  <c:v>67.683056750703656</c:v>
                </c:pt>
                <c:pt idx="141">
                  <c:v>67.660539083220058</c:v>
                </c:pt>
                <c:pt idx="142">
                  <c:v>67.63819482107445</c:v>
                </c:pt>
                <c:pt idx="143">
                  <c:v>67.616015920857237</c:v>
                </c:pt>
                <c:pt idx="144">
                  <c:v>67.593994369615885</c:v>
                </c:pt>
                <c:pt idx="145">
                  <c:v>67.572122245747096</c:v>
                </c:pt>
                <c:pt idx="146">
                  <c:v>67.550391768815473</c:v>
                </c:pt>
                <c:pt idx="147">
                  <c:v>67.52879533970308</c:v>
                </c:pt>
                <c:pt idx="148">
                  <c:v>67.507325572360926</c:v>
                </c:pt>
                <c:pt idx="149">
                  <c:v>67.485975318304625</c:v>
                </c:pt>
                <c:pt idx="150">
                  <c:v>67.464737684876312</c:v>
                </c:pt>
                <c:pt idx="151">
                  <c:v>67.443606048180996</c:v>
                </c:pt>
                <c:pt idx="152">
                  <c:v>67.422574061502559</c:v>
                </c:pt>
                <c:pt idx="153">
                  <c:v>67.401635659907654</c:v>
                </c:pt>
                <c:pt idx="154">
                  <c:v>67.380785061660674</c:v>
                </c:pt>
                <c:pt idx="155">
                  <c:v>67.360016766993041</c:v>
                </c:pt>
                <c:pt idx="156">
                  <c:v>67.339325554700437</c:v>
                </c:pt>
                <c:pt idx="157">
                  <c:v>67.318706476978804</c:v>
                </c:pt>
                <c:pt idx="158">
                  <c:v>67.298154852852733</c:v>
                </c:pt>
                <c:pt idx="159">
                  <c:v>67.27766626050186</c:v>
                </c:pt>
                <c:pt idx="160">
                  <c:v>67.25723652874521</c:v>
                </c:pt>
                <c:pt idx="161">
                  <c:v>67.236861727906245</c:v>
                </c:pt>
                <c:pt idx="162">
                  <c:v>67.216538160246614</c:v>
                </c:pt>
                <c:pt idx="163">
                  <c:v>67.196262350127313</c:v>
                </c:pt>
                <c:pt idx="164">
                  <c:v>67.176031034030203</c:v>
                </c:pt>
                <c:pt idx="165">
                  <c:v>67.155841150550017</c:v>
                </c:pt>
                <c:pt idx="166">
                  <c:v>67.135689830448172</c:v>
                </c:pt>
                <c:pt idx="167">
                  <c:v>67.115574386842226</c:v>
                </c:pt>
                <c:pt idx="168">
                  <c:v>67.095492305591065</c:v>
                </c:pt>
                <c:pt idx="169">
                  <c:v>67.075441235922938</c:v>
                </c:pt>
                <c:pt idx="170">
                  <c:v>67.055418981343166</c:v>
                </c:pt>
                <c:pt idx="171">
                  <c:v>67.035423490849396</c:v>
                </c:pt>
                <c:pt idx="172">
                  <c:v>67.015452850474531</c:v>
                </c:pt>
                <c:pt idx="173">
                  <c:v>66.995505275170885</c:v>
                </c:pt>
                <c:pt idx="174">
                  <c:v>66.97557910104409</c:v>
                </c:pt>
                <c:pt idx="175">
                  <c:v>66.955672777940464</c:v>
                </c:pt>
                <c:pt idx="176">
                  <c:v>66.935784862387791</c:v>
                </c:pt>
                <c:pt idx="177">
                  <c:v>66.915914010886894</c:v>
                </c:pt>
                <c:pt idx="178">
                  <c:v>66.896058973548207</c:v>
                </c:pt>
                <c:pt idx="179">
                  <c:v>66.876218588066195</c:v>
                </c:pt>
                <c:pt idx="180">
                  <c:v>66.856391774022356</c:v>
                </c:pt>
                <c:pt idx="181">
                  <c:v>66.836577527506932</c:v>
                </c:pt>
                <c:pt idx="182">
                  <c:v>66.816774916048089</c:v>
                </c:pt>
                <c:pt idx="183">
                  <c:v>66.796983073836728</c:v>
                </c:pt>
                <c:pt idx="184">
                  <c:v>66.777201197235001</c:v>
                </c:pt>
                <c:pt idx="185">
                  <c:v>66.757428540556035</c:v>
                </c:pt>
                <c:pt idx="186">
                  <c:v>66.737664412102234</c:v>
                </c:pt>
                <c:pt idx="187">
                  <c:v>66.717908170450102</c:v>
                </c:pt>
                <c:pt idx="188">
                  <c:v>66.698159220968648</c:v>
                </c:pt>
                <c:pt idx="189">
                  <c:v>66.678417012559947</c:v>
                </c:pt>
                <c:pt idx="190">
                  <c:v>66.65868103460943</c:v>
                </c:pt>
                <c:pt idx="191">
                  <c:v>66.638950814134773</c:v>
                </c:pt>
                <c:pt idx="192">
                  <c:v>66.619225913122051</c:v>
                </c:pt>
                <c:pt idx="193">
                  <c:v>66.599505926038546</c:v>
                </c:pt>
                <c:pt idx="194">
                  <c:v>66.579790477511736</c:v>
                </c:pt>
                <c:pt idx="195">
                  <c:v>66.560079220164681</c:v>
                </c:pt>
                <c:pt idx="196">
                  <c:v>66.540371832598424</c:v>
                </c:pt>
                <c:pt idx="197">
                  <c:v>66.520668017512094</c:v>
                </c:pt>
                <c:pt idx="198">
                  <c:v>66.500967499952552</c:v>
                </c:pt>
                <c:pt idx="199">
                  <c:v>66.481270025684921</c:v>
                </c:pt>
                <c:pt idx="200">
                  <c:v>66.461575359676914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507136"/>
        <c:axId val="376507528"/>
      </c:scatterChart>
      <c:valAx>
        <c:axId val="3765071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6507528"/>
        <c:crosses val="autoZero"/>
        <c:crossBetween val="midCat"/>
      </c:valAx>
      <c:valAx>
        <c:axId val="376507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650713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1.5385682250347098E-3</c:v>
                  </c:pt>
                  <c:pt idx="1">
                    <c:v>3.2063106012650156E-3</c:v>
                  </c:pt>
                  <c:pt idx="2">
                    <c:v>3.2766022645483598E-3</c:v>
                  </c:pt>
                  <c:pt idx="3">
                    <c:v>5.1228741933092205E-3</c:v>
                  </c:pt>
                  <c:pt idx="4">
                    <c:v>1.3334187479128321E-2</c:v>
                  </c:pt>
                  <c:pt idx="5">
                    <c:v>2.0706123019113521E-3</c:v>
                  </c:pt>
                  <c:pt idx="6">
                    <c:v>2.0713110864155834E-2</c:v>
                  </c:pt>
                  <c:pt idx="7">
                    <c:v>4.6045010763916504E-3</c:v>
                  </c:pt>
                  <c:pt idx="8">
                    <c:v>7.5370047783928779E-3</c:v>
                  </c:pt>
                  <c:pt idx="9">
                    <c:v>9.105261996884547E-3</c:v>
                  </c:pt>
                  <c:pt idx="10">
                    <c:v>7.6289411303234094E-3</c:v>
                  </c:pt>
                  <c:pt idx="11">
                    <c:v>1.7000881706276238E-2</c:v>
                  </c:pt>
                  <c:pt idx="12">
                    <c:v>7.4238423172336794E-4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1.5385682250347098E-3</c:v>
                  </c:pt>
                  <c:pt idx="1">
                    <c:v>3.2063106012650156E-3</c:v>
                  </c:pt>
                  <c:pt idx="2">
                    <c:v>3.2766022645483598E-3</c:v>
                  </c:pt>
                  <c:pt idx="3">
                    <c:v>5.1228741933092205E-3</c:v>
                  </c:pt>
                  <c:pt idx="4">
                    <c:v>1.3334187479128321E-2</c:v>
                  </c:pt>
                  <c:pt idx="5">
                    <c:v>2.0706123019113521E-3</c:v>
                  </c:pt>
                  <c:pt idx="6">
                    <c:v>2.0713110864155834E-2</c:v>
                  </c:pt>
                  <c:pt idx="7">
                    <c:v>4.6045010763916504E-3</c:v>
                  </c:pt>
                  <c:pt idx="8">
                    <c:v>7.5370047783928779E-3</c:v>
                  </c:pt>
                  <c:pt idx="9">
                    <c:v>9.105261996884547E-3</c:v>
                  </c:pt>
                  <c:pt idx="10">
                    <c:v>7.6289411303234094E-3</c:v>
                  </c:pt>
                  <c:pt idx="11">
                    <c:v>1.7000881706276238E-2</c:v>
                  </c:pt>
                  <c:pt idx="12">
                    <c:v>7.4238423172336794E-4</c:v>
                  </c:pt>
                </c:numCache>
              </c:numRef>
            </c:minus>
          </c:errBars>
          <c:xVal>
            <c:numRef>
              <c:f>A!$R$5:$AD$5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A!$C$223:$O$223</c:f>
              <c:numCache>
                <c:formatCode>0.0%</c:formatCode>
                <c:ptCount val="13"/>
                <c:pt idx="0">
                  <c:v>8.3328559754385605E-9</c:v>
                </c:pt>
                <c:pt idx="1">
                  <c:v>2.3989923459309093E-3</c:v>
                </c:pt>
                <c:pt idx="2">
                  <c:v>9.3038677686296499E-3</c:v>
                </c:pt>
                <c:pt idx="3">
                  <c:v>1.3596660740618428E-2</c:v>
                </c:pt>
                <c:pt idx="4">
                  <c:v>3.8736889823552001E-2</c:v>
                </c:pt>
                <c:pt idx="5">
                  <c:v>4.1994117470886196E-2</c:v>
                </c:pt>
                <c:pt idx="6">
                  <c:v>6.4679207287370075E-2</c:v>
                </c:pt>
                <c:pt idx="7">
                  <c:v>7.5015799915471013E-2</c:v>
                </c:pt>
                <c:pt idx="8">
                  <c:v>7.7356359359218238E-2</c:v>
                </c:pt>
                <c:pt idx="9">
                  <c:v>7.9435766474578687E-2</c:v>
                </c:pt>
                <c:pt idx="10">
                  <c:v>9.544003442214595E-2</c:v>
                </c:pt>
                <c:pt idx="11">
                  <c:v>0.1175103434110439</c:v>
                </c:pt>
                <c:pt idx="12">
                  <c:v>9.8726748271422443E-2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13480"/>
        <c:axId val="211912696"/>
      </c:scatterChart>
      <c:valAx>
        <c:axId val="21191348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912696"/>
        <c:crosses val="autoZero"/>
        <c:crossBetween val="midCat"/>
      </c:valAx>
      <c:valAx>
        <c:axId val="211912696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19134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94.442899999999995</c:v>
                </c:pt>
                <c:pt idx="1">
                  <c:v>92.357100000000003</c:v>
                </c:pt>
                <c:pt idx="2">
                  <c:v>91.642899999999997</c:v>
                </c:pt>
                <c:pt idx="3">
                  <c:v>92.4</c:v>
                </c:pt>
                <c:pt idx="4">
                  <c:v>94.442899999999995</c:v>
                </c:pt>
                <c:pt idx="5">
                  <c:v>92.371399999999994</c:v>
                </c:pt>
                <c:pt idx="6">
                  <c:v>94.357100000000003</c:v>
                </c:pt>
                <c:pt idx="7">
                  <c:v>93.871399999999994</c:v>
                </c:pt>
                <c:pt idx="8">
                  <c:v>93.7714</c:v>
                </c:pt>
                <c:pt idx="9">
                  <c:v>92.7714</c:v>
                </c:pt>
                <c:pt idx="10">
                  <c:v>92.514300000000006</c:v>
                </c:pt>
                <c:pt idx="11">
                  <c:v>92.628600000000006</c:v>
                </c:pt>
                <c:pt idx="12">
                  <c:v>92.128600000000006</c:v>
                </c:pt>
                <c:pt idx="13">
                  <c:v>92.7286</c:v>
                </c:pt>
                <c:pt idx="14">
                  <c:v>95.6571</c:v>
                </c:pt>
                <c:pt idx="15">
                  <c:v>95.328599999999994</c:v>
                </c:pt>
                <c:pt idx="16">
                  <c:v>94.4</c:v>
                </c:pt>
                <c:pt idx="17">
                  <c:v>94.171400000000006</c:v>
                </c:pt>
                <c:pt idx="18">
                  <c:v>92.2286</c:v>
                </c:pt>
                <c:pt idx="19">
                  <c:v>94.1571</c:v>
                </c:pt>
                <c:pt idx="20">
                  <c:v>94.757099999999994</c:v>
                </c:pt>
                <c:pt idx="21">
                  <c:v>94.3857</c:v>
                </c:pt>
                <c:pt idx="22">
                  <c:v>95.7714</c:v>
                </c:pt>
                <c:pt idx="23">
                  <c:v>95.328599999999994</c:v>
                </c:pt>
                <c:pt idx="24">
                  <c:v>95</c:v>
                </c:pt>
                <c:pt idx="25">
                  <c:v>96.7286</c:v>
                </c:pt>
                <c:pt idx="26">
                  <c:v>96.1571</c:v>
                </c:pt>
                <c:pt idx="27">
                  <c:v>96.957099999999997</c:v>
                </c:pt>
                <c:pt idx="28">
                  <c:v>97.3</c:v>
                </c:pt>
                <c:pt idx="29">
                  <c:v>98.257099999999994</c:v>
                </c:pt>
                <c:pt idx="30">
                  <c:v>98.757099999999994</c:v>
                </c:pt>
                <c:pt idx="31">
                  <c:v>100.1</c:v>
                </c:pt>
                <c:pt idx="32">
                  <c:v>99.642899999999997</c:v>
                </c:pt>
                <c:pt idx="33">
                  <c:v>98.757099999999994</c:v>
                </c:pt>
                <c:pt idx="34">
                  <c:v>100.1429</c:v>
                </c:pt>
                <c:pt idx="35">
                  <c:v>102.4</c:v>
                </c:pt>
                <c:pt idx="36">
                  <c:v>103.71429999999999</c:v>
                </c:pt>
                <c:pt idx="37">
                  <c:v>108.4571</c:v>
                </c:pt>
                <c:pt idx="38">
                  <c:v>113.3143</c:v>
                </c:pt>
                <c:pt idx="39">
                  <c:v>117.05710000000001</c:v>
                </c:pt>
                <c:pt idx="40">
                  <c:v>122.4143</c:v>
                </c:pt>
                <c:pt idx="41">
                  <c:v>128.52860000000001</c:v>
                </c:pt>
                <c:pt idx="42">
                  <c:v>134.38570000000001</c:v>
                </c:pt>
                <c:pt idx="43">
                  <c:v>142.6</c:v>
                </c:pt>
                <c:pt idx="44">
                  <c:v>148.4</c:v>
                </c:pt>
                <c:pt idx="45">
                  <c:v>154.78569999999999</c:v>
                </c:pt>
                <c:pt idx="46">
                  <c:v>161.12860000000001</c:v>
                </c:pt>
                <c:pt idx="47">
                  <c:v>166.61429999999999</c:v>
                </c:pt>
                <c:pt idx="48">
                  <c:v>171.44290000000001</c:v>
                </c:pt>
                <c:pt idx="49">
                  <c:v>175.84280000000001</c:v>
                </c:pt>
                <c:pt idx="50">
                  <c:v>177.4571</c:v>
                </c:pt>
                <c:pt idx="51">
                  <c:v>179.1429</c:v>
                </c:pt>
                <c:pt idx="52">
                  <c:v>178.74289999999999</c:v>
                </c:pt>
                <c:pt idx="53">
                  <c:v>177.38570000000001</c:v>
                </c:pt>
                <c:pt idx="54">
                  <c:v>173.4571</c:v>
                </c:pt>
                <c:pt idx="55">
                  <c:v>168.71430000000001</c:v>
                </c:pt>
                <c:pt idx="56">
                  <c:v>159.57140000000001</c:v>
                </c:pt>
                <c:pt idx="57">
                  <c:v>146.84280000000001</c:v>
                </c:pt>
                <c:pt idx="58">
                  <c:v>128.32859999999999</c:v>
                </c:pt>
                <c:pt idx="59">
                  <c:v>113.6857</c:v>
                </c:pt>
                <c:pt idx="60">
                  <c:v>104.9143</c:v>
                </c:pt>
                <c:pt idx="61">
                  <c:v>103.9571</c:v>
                </c:pt>
                <c:pt idx="62">
                  <c:v>100.82859999999999</c:v>
                </c:pt>
                <c:pt idx="63">
                  <c:v>102.3429</c:v>
                </c:pt>
                <c:pt idx="64">
                  <c:v>102.67140000000001</c:v>
                </c:pt>
                <c:pt idx="65">
                  <c:v>102.5857</c:v>
                </c:pt>
                <c:pt idx="66">
                  <c:v>103.67140000000001</c:v>
                </c:pt>
                <c:pt idx="67">
                  <c:v>105.5714</c:v>
                </c:pt>
                <c:pt idx="68">
                  <c:v>107.9</c:v>
                </c:pt>
                <c:pt idx="69">
                  <c:v>110.9286</c:v>
                </c:pt>
                <c:pt idx="70">
                  <c:v>112.5</c:v>
                </c:pt>
                <c:pt idx="71">
                  <c:v>115.8143</c:v>
                </c:pt>
                <c:pt idx="72">
                  <c:v>117.25709999999999</c:v>
                </c:pt>
                <c:pt idx="73">
                  <c:v>120.6857</c:v>
                </c:pt>
                <c:pt idx="74">
                  <c:v>123.5429</c:v>
                </c:pt>
                <c:pt idx="75">
                  <c:v>125.75709999999999</c:v>
                </c:pt>
                <c:pt idx="76">
                  <c:v>126.9286</c:v>
                </c:pt>
                <c:pt idx="77">
                  <c:v>127.1429</c:v>
                </c:pt>
                <c:pt idx="78">
                  <c:v>127.6</c:v>
                </c:pt>
                <c:pt idx="79">
                  <c:v>125.0429</c:v>
                </c:pt>
                <c:pt idx="80">
                  <c:v>122.1571</c:v>
                </c:pt>
                <c:pt idx="81">
                  <c:v>116.7714</c:v>
                </c:pt>
                <c:pt idx="82">
                  <c:v>112.25709999999999</c:v>
                </c:pt>
                <c:pt idx="83">
                  <c:v>105.75709999999999</c:v>
                </c:pt>
                <c:pt idx="84">
                  <c:v>100.7</c:v>
                </c:pt>
                <c:pt idx="85">
                  <c:v>99.428600000000003</c:v>
                </c:pt>
                <c:pt idx="86">
                  <c:v>97.085700000000003</c:v>
                </c:pt>
                <c:pt idx="87">
                  <c:v>95.8</c:v>
                </c:pt>
                <c:pt idx="88">
                  <c:v>95.914299999999997</c:v>
                </c:pt>
                <c:pt idx="89">
                  <c:v>95.3429</c:v>
                </c:pt>
                <c:pt idx="90">
                  <c:v>95.185699999999997</c:v>
                </c:pt>
                <c:pt idx="91">
                  <c:v>96.414299999999997</c:v>
                </c:pt>
                <c:pt idx="92">
                  <c:v>95.371399999999994</c:v>
                </c:pt>
                <c:pt idx="93">
                  <c:v>93.7714</c:v>
                </c:pt>
                <c:pt idx="94">
                  <c:v>94.7714</c:v>
                </c:pt>
                <c:pt idx="95">
                  <c:v>94.714299999999994</c:v>
                </c:pt>
                <c:pt idx="96">
                  <c:v>95.371399999999994</c:v>
                </c:pt>
                <c:pt idx="97">
                  <c:v>93.757099999999994</c:v>
                </c:pt>
                <c:pt idx="98">
                  <c:v>94</c:v>
                </c:pt>
                <c:pt idx="99">
                  <c:v>94.757099999999994</c:v>
                </c:pt>
                <c:pt idx="100">
                  <c:v>93.985699999999994</c:v>
                </c:pt>
                <c:pt idx="101">
                  <c:v>94.971400000000003</c:v>
                </c:pt>
                <c:pt idx="102">
                  <c:v>96.357100000000003</c:v>
                </c:pt>
                <c:pt idx="103">
                  <c:v>94.5</c:v>
                </c:pt>
                <c:pt idx="104">
                  <c:v>93.785700000000006</c:v>
                </c:pt>
                <c:pt idx="105">
                  <c:v>94.571399999999997</c:v>
                </c:pt>
                <c:pt idx="106">
                  <c:v>93.457099999999997</c:v>
                </c:pt>
                <c:pt idx="107">
                  <c:v>93.628600000000006</c:v>
                </c:pt>
                <c:pt idx="108">
                  <c:v>94.2714</c:v>
                </c:pt>
                <c:pt idx="109">
                  <c:v>93.985699999999994</c:v>
                </c:pt>
                <c:pt idx="110">
                  <c:v>93.542900000000003</c:v>
                </c:pt>
                <c:pt idx="111">
                  <c:v>93.7714</c:v>
                </c:pt>
                <c:pt idx="112">
                  <c:v>94.557100000000005</c:v>
                </c:pt>
                <c:pt idx="113">
                  <c:v>95.457099999999997</c:v>
                </c:pt>
                <c:pt idx="114">
                  <c:v>95.8429</c:v>
                </c:pt>
                <c:pt idx="115">
                  <c:v>94.528599999999997</c:v>
                </c:pt>
                <c:pt idx="116">
                  <c:v>95.6143</c:v>
                </c:pt>
                <c:pt idx="117">
                  <c:v>95.914299999999997</c:v>
                </c:pt>
                <c:pt idx="118">
                  <c:v>94.642899999999997</c:v>
                </c:pt>
                <c:pt idx="119">
                  <c:v>94.542900000000003</c:v>
                </c:pt>
                <c:pt idx="120">
                  <c:v>94.357100000000003</c:v>
                </c:pt>
                <c:pt idx="121">
                  <c:v>93.757099999999994</c:v>
                </c:pt>
                <c:pt idx="122">
                  <c:v>94.128600000000006</c:v>
                </c:pt>
                <c:pt idx="123">
                  <c:v>94.557100000000005</c:v>
                </c:pt>
                <c:pt idx="124">
                  <c:v>92.628600000000006</c:v>
                </c:pt>
                <c:pt idx="125">
                  <c:v>92.5</c:v>
                </c:pt>
                <c:pt idx="126">
                  <c:v>91.785700000000006</c:v>
                </c:pt>
                <c:pt idx="127">
                  <c:v>92.328599999999994</c:v>
                </c:pt>
                <c:pt idx="128">
                  <c:v>91.714299999999994</c:v>
                </c:pt>
                <c:pt idx="129">
                  <c:v>91.028599999999997</c:v>
                </c:pt>
                <c:pt idx="130">
                  <c:v>91.242900000000006</c:v>
                </c:pt>
                <c:pt idx="131">
                  <c:v>90.014300000000006</c:v>
                </c:pt>
                <c:pt idx="132">
                  <c:v>91.2286</c:v>
                </c:pt>
                <c:pt idx="133">
                  <c:v>92.2286</c:v>
                </c:pt>
                <c:pt idx="134">
                  <c:v>91.7</c:v>
                </c:pt>
                <c:pt idx="135">
                  <c:v>92.1571</c:v>
                </c:pt>
                <c:pt idx="136">
                  <c:v>90.942899999999995</c:v>
                </c:pt>
                <c:pt idx="137">
                  <c:v>90.314300000000003</c:v>
                </c:pt>
                <c:pt idx="138">
                  <c:v>90.414299999999997</c:v>
                </c:pt>
                <c:pt idx="139">
                  <c:v>90.4</c:v>
                </c:pt>
                <c:pt idx="140">
                  <c:v>91.028599999999997</c:v>
                </c:pt>
                <c:pt idx="141">
                  <c:v>92.014300000000006</c:v>
                </c:pt>
                <c:pt idx="142">
                  <c:v>90.671400000000006</c:v>
                </c:pt>
                <c:pt idx="143">
                  <c:v>91.8</c:v>
                </c:pt>
                <c:pt idx="144">
                  <c:v>90.285700000000006</c:v>
                </c:pt>
                <c:pt idx="145">
                  <c:v>90.357100000000003</c:v>
                </c:pt>
                <c:pt idx="146">
                  <c:v>90.485699999999994</c:v>
                </c:pt>
                <c:pt idx="147">
                  <c:v>90.957099999999997</c:v>
                </c:pt>
                <c:pt idx="148">
                  <c:v>90.457099999999997</c:v>
                </c:pt>
                <c:pt idx="149">
                  <c:v>90.742900000000006</c:v>
                </c:pt>
                <c:pt idx="150">
                  <c:v>92.428600000000003</c:v>
                </c:pt>
                <c:pt idx="151">
                  <c:v>91.085700000000003</c:v>
                </c:pt>
                <c:pt idx="152">
                  <c:v>92.1571</c:v>
                </c:pt>
                <c:pt idx="153">
                  <c:v>91.3</c:v>
                </c:pt>
                <c:pt idx="154">
                  <c:v>91.642899999999997</c:v>
                </c:pt>
                <c:pt idx="155">
                  <c:v>91.757099999999994</c:v>
                </c:pt>
                <c:pt idx="156">
                  <c:v>92.485699999999994</c:v>
                </c:pt>
                <c:pt idx="157">
                  <c:v>91.285700000000006</c:v>
                </c:pt>
                <c:pt idx="158">
                  <c:v>91.6</c:v>
                </c:pt>
                <c:pt idx="159">
                  <c:v>91.642899999999997</c:v>
                </c:pt>
                <c:pt idx="160">
                  <c:v>91.242900000000006</c:v>
                </c:pt>
                <c:pt idx="161">
                  <c:v>90.457099999999997</c:v>
                </c:pt>
                <c:pt idx="162">
                  <c:v>89.642899999999997</c:v>
                </c:pt>
                <c:pt idx="163">
                  <c:v>90.9</c:v>
                </c:pt>
                <c:pt idx="164">
                  <c:v>89.8</c:v>
                </c:pt>
                <c:pt idx="165">
                  <c:v>89.957099999999997</c:v>
                </c:pt>
                <c:pt idx="166">
                  <c:v>91.085700000000003</c:v>
                </c:pt>
                <c:pt idx="167">
                  <c:v>89.928600000000003</c:v>
                </c:pt>
                <c:pt idx="168">
                  <c:v>89.985699999999994</c:v>
                </c:pt>
                <c:pt idx="169">
                  <c:v>89.628600000000006</c:v>
                </c:pt>
                <c:pt idx="170">
                  <c:v>89.828599999999994</c:v>
                </c:pt>
                <c:pt idx="171">
                  <c:v>90.257099999999994</c:v>
                </c:pt>
                <c:pt idx="172">
                  <c:v>90.185699999999997</c:v>
                </c:pt>
                <c:pt idx="173">
                  <c:v>89.585700000000003</c:v>
                </c:pt>
                <c:pt idx="174">
                  <c:v>89.714299999999994</c:v>
                </c:pt>
                <c:pt idx="175">
                  <c:v>90.1571</c:v>
                </c:pt>
                <c:pt idx="176">
                  <c:v>89.957099999999997</c:v>
                </c:pt>
                <c:pt idx="177">
                  <c:v>89.971400000000003</c:v>
                </c:pt>
                <c:pt idx="178">
                  <c:v>89.4</c:v>
                </c:pt>
                <c:pt idx="179">
                  <c:v>90.414299999999997</c:v>
                </c:pt>
                <c:pt idx="180">
                  <c:v>90.328599999999994</c:v>
                </c:pt>
                <c:pt idx="181">
                  <c:v>88.971400000000003</c:v>
                </c:pt>
                <c:pt idx="182">
                  <c:v>89.928600000000003</c:v>
                </c:pt>
                <c:pt idx="183">
                  <c:v>89.671400000000006</c:v>
                </c:pt>
                <c:pt idx="184">
                  <c:v>90.071399999999997</c:v>
                </c:pt>
                <c:pt idx="185">
                  <c:v>89.128600000000006</c:v>
                </c:pt>
                <c:pt idx="186">
                  <c:v>88.571399999999997</c:v>
                </c:pt>
                <c:pt idx="187">
                  <c:v>89.357100000000003</c:v>
                </c:pt>
                <c:pt idx="188">
                  <c:v>91.571399999999997</c:v>
                </c:pt>
                <c:pt idx="189">
                  <c:v>90.142899999999997</c:v>
                </c:pt>
                <c:pt idx="190">
                  <c:v>90.171400000000006</c:v>
                </c:pt>
                <c:pt idx="191">
                  <c:v>89.257099999999994</c:v>
                </c:pt>
                <c:pt idx="192">
                  <c:v>89.371399999999994</c:v>
                </c:pt>
                <c:pt idx="193">
                  <c:v>88.6</c:v>
                </c:pt>
                <c:pt idx="194">
                  <c:v>89.171400000000006</c:v>
                </c:pt>
                <c:pt idx="195">
                  <c:v>90.314300000000003</c:v>
                </c:pt>
                <c:pt idx="196">
                  <c:v>88.857100000000003</c:v>
                </c:pt>
                <c:pt idx="197">
                  <c:v>88.628600000000006</c:v>
                </c:pt>
                <c:pt idx="198">
                  <c:v>90.542900000000003</c:v>
                </c:pt>
                <c:pt idx="199">
                  <c:v>89.928600000000003</c:v>
                </c:pt>
                <c:pt idx="200">
                  <c:v>89.671400000000006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94.625021988444971</c:v>
                </c:pt>
                <c:pt idx="1">
                  <c:v>94.62868304715748</c:v>
                </c:pt>
                <c:pt idx="2">
                  <c:v>94.632348230008262</c:v>
                </c:pt>
                <c:pt idx="3">
                  <c:v>94.636017869320142</c:v>
                </c:pt>
                <c:pt idx="4">
                  <c:v>94.639692323134042</c:v>
                </c:pt>
                <c:pt idx="5">
                  <c:v>94.643371977074693</c:v>
                </c:pt>
                <c:pt idx="6">
                  <c:v>94.647057246336786</c:v>
                </c:pt>
                <c:pt idx="7">
                  <c:v>94.650748577797032</c:v>
                </c:pt>
                <c:pt idx="8">
                  <c:v>94.65444645225881</c:v>
                </c:pt>
                <c:pt idx="9">
                  <c:v>94.658151386838313</c:v>
                </c:pt>
                <c:pt idx="10">
                  <c:v>94.661863937509693</c:v>
                </c:pt>
                <c:pt idx="11">
                  <c:v>94.665584701858663</c:v>
                </c:pt>
                <c:pt idx="12">
                  <c:v>94.669314322198787</c:v>
                </c:pt>
                <c:pt idx="13">
                  <c:v>94.673053489549105</c:v>
                </c:pt>
                <c:pt idx="14">
                  <c:v>94.676802950037029</c:v>
                </c:pt>
                <c:pt idx="15">
                  <c:v>94.680563518465192</c:v>
                </c:pt>
                <c:pt idx="16">
                  <c:v>94.684336112837869</c:v>
                </c:pt>
                <c:pt idx="17">
                  <c:v>94.688121848377861</c:v>
                </c:pt>
                <c:pt idx="18">
                  <c:v>94.691922294186</c:v>
                </c:pt>
                <c:pt idx="19">
                  <c:v>94.695740156984499</c:v>
                </c:pt>
                <c:pt idx="20">
                  <c:v>94.699581040450639</c:v>
                </c:pt>
                <c:pt idx="21">
                  <c:v>94.703457799649556</c:v>
                </c:pt>
                <c:pt idx="22">
                  <c:v>94.707400887263404</c:v>
                </c:pt>
                <c:pt idx="23">
                  <c:v>94.711481922354281</c:v>
                </c:pt>
                <c:pt idx="24">
                  <c:v>94.715865106160038</c:v>
                </c:pt>
                <c:pt idx="25">
                  <c:v>94.720914504062804</c:v>
                </c:pt>
                <c:pt idx="26">
                  <c:v>94.727407842007977</c:v>
                </c:pt>
                <c:pt idx="27">
                  <c:v>94.73694271429143</c:v>
                </c:pt>
                <c:pt idx="28">
                  <c:v>94.752670751589406</c:v>
                </c:pt>
                <c:pt idx="29">
                  <c:v>94.78055616667632</c:v>
                </c:pt>
                <c:pt idx="30">
                  <c:v>94.8314139534763</c:v>
                </c:pt>
                <c:pt idx="31">
                  <c:v>94.924010832979363</c:v>
                </c:pt>
                <c:pt idx="32">
                  <c:v>95.08946035574931</c:v>
                </c:pt>
                <c:pt idx="33">
                  <c:v>95.376947898803735</c:v>
                </c:pt>
                <c:pt idx="34">
                  <c:v>95.860417506960331</c:v>
                </c:pt>
                <c:pt idx="35">
                  <c:v>96.645210177223206</c:v>
                </c:pt>
                <c:pt idx="36">
                  <c:v>97.872812862980027</c:v>
                </c:pt>
                <c:pt idx="37">
                  <c:v>99.721037590645238</c:v>
                </c:pt>
                <c:pt idx="38">
                  <c:v>102.39642550062906</c:v>
                </c:pt>
                <c:pt idx="39">
                  <c:v>106.11588959188335</c:v>
                </c:pt>
                <c:pt idx="40">
                  <c:v>111.07597643557963</c:v>
                </c:pt>
                <c:pt idx="41">
                  <c:v>117.41081908172444</c:v>
                </c:pt>
                <c:pt idx="42">
                  <c:v>125.14360741784861</c:v>
                </c:pt>
                <c:pt idx="43">
                  <c:v>134.14039026761162</c:v>
                </c:pt>
                <c:pt idx="44">
                  <c:v>144.07793508360967</c:v>
                </c:pt>
                <c:pt idx="45">
                  <c:v>154.43776028721268</c:v>
                </c:pt>
                <c:pt idx="46">
                  <c:v>164.53529566077816</c:v>
                </c:pt>
                <c:pt idx="47">
                  <c:v>173.58638282002806</c:v>
                </c:pt>
                <c:pt idx="48">
                  <c:v>180.80427647343012</c:v>
                </c:pt>
                <c:pt idx="49">
                  <c:v>185.51137154550295</c:v>
                </c:pt>
                <c:pt idx="50">
                  <c:v>187.24393733282318</c:v>
                </c:pt>
                <c:pt idx="51">
                  <c:v>185.82748891407039</c:v>
                </c:pt>
                <c:pt idx="52">
                  <c:v>181.40583844271947</c:v>
                </c:pt>
                <c:pt idx="53">
                  <c:v>174.4171335049916</c:v>
                </c:pt>
                <c:pt idx="54">
                  <c:v>165.52241848240354</c:v>
                </c:pt>
                <c:pt idx="55">
                  <c:v>155.50286618505925</c:v>
                </c:pt>
                <c:pt idx="56">
                  <c:v>145.14781650689426</c:v>
                </c:pt>
                <c:pt idx="57">
                  <c:v>135.15573135071116</c:v>
                </c:pt>
                <c:pt idx="58">
                  <c:v>126.06472318247124</c:v>
                </c:pt>
                <c:pt idx="59">
                  <c:v>118.22062978133368</c:v>
                </c:pt>
                <c:pt idx="60">
                  <c:v>111.78154445020881</c:v>
                </c:pt>
                <c:pt idx="61">
                  <c:v>106.75072912361934</c:v>
                </c:pt>
                <c:pt idx="62">
                  <c:v>103.02624645470542</c:v>
                </c:pt>
                <c:pt idx="63">
                  <c:v>100.45539103899148</c:v>
                </c:pt>
                <c:pt idx="64">
                  <c:v>98.883988717862934</c:v>
                </c:pt>
                <c:pt idx="65">
                  <c:v>98.193410474999979</c:v>
                </c:pt>
                <c:pt idx="66">
                  <c:v>98.320613216573506</c:v>
                </c:pt>
                <c:pt idx="67">
                  <c:v>99.258412768718912</c:v>
                </c:pt>
                <c:pt idx="68">
                  <c:v>101.03513110875251</c:v>
                </c:pt>
                <c:pt idx="69">
                  <c:v>103.67575428316039</c:v>
                </c:pt>
                <c:pt idx="70">
                  <c:v>107.15134796300485</c:v>
                </c:pt>
                <c:pt idx="71">
                  <c:v>111.32897722632322</c:v>
                </c:pt>
                <c:pt idx="72">
                  <c:v>115.93850697861234</c:v>
                </c:pt>
                <c:pt idx="73">
                  <c:v>120.57239052707983</c:v>
                </c:pt>
                <c:pt idx="74">
                  <c:v>124.72776636039603</c:v>
                </c:pt>
                <c:pt idx="75">
                  <c:v>127.88746323520975</c:v>
                </c:pt>
                <c:pt idx="76">
                  <c:v>129.62185904090302</c:v>
                </c:pt>
                <c:pt idx="77">
                  <c:v>129.68311860310831</c:v>
                </c:pt>
                <c:pt idx="78">
                  <c:v>128.06256802002176</c:v>
                </c:pt>
                <c:pt idx="79">
                  <c:v>124.99241838840189</c:v>
                </c:pt>
                <c:pt idx="80">
                  <c:v>120.89110837059241</c:v>
                </c:pt>
                <c:pt idx="81">
                  <c:v>116.26984316560144</c:v>
                </c:pt>
                <c:pt idx="82">
                  <c:v>111.62898984828065</c:v>
                </c:pt>
                <c:pt idx="83">
                  <c:v>107.3729208350581</c:v>
                </c:pt>
                <c:pt idx="84">
                  <c:v>103.76195352984551</c:v>
                </c:pt>
                <c:pt idx="85">
                  <c:v>100.90551799601843</c:v>
                </c:pt>
                <c:pt idx="86">
                  <c:v>98.787883657057918</c:v>
                </c:pt>
                <c:pt idx="87">
                  <c:v>97.310956278440599</c:v>
                </c:pt>
                <c:pt idx="88">
                  <c:v>96.33865385246159</c:v>
                </c:pt>
                <c:pt idx="89">
                  <c:v>95.732138713901634</c:v>
                </c:pt>
                <c:pt idx="90">
                  <c:v>95.371512638182665</c:v>
                </c:pt>
                <c:pt idx="91">
                  <c:v>95.164797754510872</c:v>
                </c:pt>
                <c:pt idx="92">
                  <c:v>95.047869571768544</c:v>
                </c:pt>
                <c:pt idx="93">
                  <c:v>94.979575238408074</c:v>
                </c:pt>
                <c:pt idx="94">
                  <c:v>94.935406150790115</c:v>
                </c:pt>
                <c:pt idx="95">
                  <c:v>94.901742204127359</c:v>
                </c:pt>
                <c:pt idx="96">
                  <c:v>94.871492707429596</c:v>
                </c:pt>
                <c:pt idx="97">
                  <c:v>94.841191546808318</c:v>
                </c:pt>
                <c:pt idx="98">
                  <c:v>94.809249834530704</c:v>
                </c:pt>
                <c:pt idx="99">
                  <c:v>94.774993507641383</c:v>
                </c:pt>
                <c:pt idx="100">
                  <c:v>94.738173579612166</c:v>
                </c:pt>
                <c:pt idx="101">
                  <c:v>94.698734411716714</c:v>
                </c:pt>
                <c:pt idx="102">
                  <c:v>94.656711415687653</c:v>
                </c:pt>
                <c:pt idx="103">
                  <c:v>94.612189417346627</c:v>
                </c:pt>
                <c:pt idx="104">
                  <c:v>94.565288929625638</c:v>
                </c:pt>
                <c:pt idx="105">
                  <c:v>94.516167338574846</c:v>
                </c:pt>
                <c:pt idx="106">
                  <c:v>94.465032287819994</c:v>
                </c:pt>
                <c:pt idx="107">
                  <c:v>94.412169486084522</c:v>
                </c:pt>
                <c:pt idx="108">
                  <c:v>94.357988153640903</c:v>
                </c:pt>
                <c:pt idx="109">
                  <c:v>94.303083708230702</c:v>
                </c:pt>
                <c:pt idx="110">
                  <c:v>94.248307657515298</c:v>
                </c:pt>
                <c:pt idx="111">
                  <c:v>94.194818964056978</c:v>
                </c:pt>
                <c:pt idx="112">
                  <c:v>94.144073336579694</c:v>
                </c:pt>
                <c:pt idx="113">
                  <c:v>94.09769668381432</c:v>
                </c:pt>
                <c:pt idx="114">
                  <c:v>94.057200224939649</c:v>
                </c:pt>
                <c:pt idx="115">
                  <c:v>94.023538784557644</c:v>
                </c:pt>
                <c:pt idx="116">
                  <c:v>93.996588673601082</c:v>
                </c:pt>
                <c:pt idx="117">
                  <c:v>93.974703570983792</c:v>
                </c:pt>
                <c:pt idx="118">
                  <c:v>93.954552924174251</c:v>
                </c:pt>
                <c:pt idx="119">
                  <c:v>93.931413707519908</c:v>
                </c:pt>
                <c:pt idx="120">
                  <c:v>93.899957248334971</c:v>
                </c:pt>
                <c:pt idx="121">
                  <c:v>93.855382903489087</c:v>
                </c:pt>
                <c:pt idx="122">
                  <c:v>93.794580186195972</c:v>
                </c:pt>
                <c:pt idx="123">
                  <c:v>93.716940062715878</c:v>
                </c:pt>
                <c:pt idx="124">
                  <c:v>93.624531231441935</c:v>
                </c:pt>
                <c:pt idx="125">
                  <c:v>93.521578124563334</c:v>
                </c:pt>
                <c:pt idx="126">
                  <c:v>93.413427050738221</c:v>
                </c:pt>
                <c:pt idx="127">
                  <c:v>93.305352539034516</c:v>
                </c:pt>
                <c:pt idx="128">
                  <c:v>93.201570267817701</c:v>
                </c:pt>
                <c:pt idx="129">
                  <c:v>93.104696769172307</c:v>
                </c:pt>
                <c:pt idx="130">
                  <c:v>93.01570406895172</c:v>
                </c:pt>
                <c:pt idx="131">
                  <c:v>92.934250744898918</c:v>
                </c:pt>
                <c:pt idx="132">
                  <c:v>92.859189446158695</c:v>
                </c:pt>
                <c:pt idx="133">
                  <c:v>92.789062275408213</c:v>
                </c:pt>
                <c:pt idx="134">
                  <c:v>92.722465868602853</c:v>
                </c:pt>
                <c:pt idx="135">
                  <c:v>92.658250806158037</c:v>
                </c:pt>
                <c:pt idx="136">
                  <c:v>92.595580668417639</c:v>
                </c:pt>
                <c:pt idx="137">
                  <c:v>92.53390256849184</c:v>
                </c:pt>
                <c:pt idx="138">
                  <c:v>92.472879547234342</c:v>
                </c:pt>
                <c:pt idx="139">
                  <c:v>92.412319574418987</c:v>
                </c:pt>
                <c:pt idx="140">
                  <c:v>92.35211830110832</c:v>
                </c:pt>
                <c:pt idx="141">
                  <c:v>92.292219799671173</c:v>
                </c:pt>
                <c:pt idx="142">
                  <c:v>92.232592746795206</c:v>
                </c:pt>
                <c:pt idx="143">
                  <c:v>92.173217395813623</c:v>
                </c:pt>
                <c:pt idx="144">
                  <c:v>92.114079088433613</c:v>
                </c:pt>
                <c:pt idx="145">
                  <c:v>92.055165303225877</c:v>
                </c:pt>
                <c:pt idx="146">
                  <c:v>91.996464435773149</c:v>
                </c:pt>
                <c:pt idx="147">
                  <c:v>91.93796535147456</c:v>
                </c:pt>
                <c:pt idx="148">
                  <c:v>91.879657252134962</c:v>
                </c:pt>
                <c:pt idx="149">
                  <c:v>91.821529656618267</c:v>
                </c:pt>
                <c:pt idx="150">
                  <c:v>91.763572416258839</c:v>
                </c:pt>
                <c:pt idx="151">
                  <c:v>91.705775736514013</c:v>
                </c:pt>
                <c:pt idx="152">
                  <c:v>91.648130195882061</c:v>
                </c:pt>
                <c:pt idx="153">
                  <c:v>91.590626759921008</c:v>
                </c:pt>
                <c:pt idx="154">
                  <c:v>91.53325679028076</c:v>
                </c:pt>
                <c:pt idx="155">
                  <c:v>91.476012049145965</c:v>
                </c:pt>
                <c:pt idx="156">
                  <c:v>91.418884699527126</c:v>
                </c:pt>
                <c:pt idx="157">
                  <c:v>91.361867301821633</c:v>
                </c:pt>
                <c:pt idx="158">
                  <c:v>91.304952807097806</c:v>
                </c:pt>
                <c:pt idx="159">
                  <c:v>91.248134547636681</c:v>
                </c:pt>
                <c:pt idx="160">
                  <c:v>91.19140622534799</c:v>
                </c:pt>
                <c:pt idx="161">
                  <c:v>91.134761898715908</c:v>
                </c:pt>
                <c:pt idx="162">
                  <c:v>91.078195968893596</c:v>
                </c:pt>
                <c:pt idx="163">
                  <c:v>91.021703165454852</c:v>
                </c:pt>
                <c:pt idx="164">
                  <c:v>90.96527853215423</c:v>
                </c:pt>
                <c:pt idx="165">
                  <c:v>90.908917412884009</c:v>
                </c:pt>
                <c:pt idx="166">
                  <c:v>90.852615437886925</c:v>
                </c:pt>
                <c:pt idx="167">
                  <c:v>90.796368510206847</c:v>
                </c:pt>
                <c:pt idx="168">
                  <c:v>90.740172792337219</c:v>
                </c:pt>
                <c:pt idx="169">
                  <c:v>90.684024693045814</c:v>
                </c:pt>
                <c:pt idx="170">
                  <c:v>90.627920854388577</c:v>
                </c:pt>
                <c:pt idx="171">
                  <c:v>90.571858138960266</c:v>
                </c:pt>
                <c:pt idx="172">
                  <c:v>90.51583361744855</c:v>
                </c:pt>
                <c:pt idx="173">
                  <c:v>90.459844556562899</c:v>
                </c:pt>
                <c:pt idx="174">
                  <c:v>90.403888407399137</c:v>
                </c:pt>
                <c:pt idx="175">
                  <c:v>90.347962794284243</c:v>
                </c:pt>
                <c:pt idx="176">
                  <c:v>90.292065504126725</c:v>
                </c:pt>
                <c:pt idx="177">
                  <c:v>90.236194476283401</c:v>
                </c:pt>
                <c:pt idx="178">
                  <c:v>90.180347792940509</c:v>
                </c:pt>
                <c:pt idx="179">
                  <c:v>90.124523670000102</c:v>
                </c:pt>
                <c:pt idx="180">
                  <c:v>90.068720448457981</c:v>
                </c:pt>
                <c:pt idx="181">
                  <c:v>90.012936586257609</c:v>
                </c:pt>
                <c:pt idx="182">
                  <c:v>89.957170650602563</c:v>
                </c:pt>
                <c:pt idx="183">
                  <c:v>89.901421310710546</c:v>
                </c:pt>
                <c:pt idx="184">
                  <c:v>89.8456873309907</c:v>
                </c:pt>
                <c:pt idx="185">
                  <c:v>89.789967564626636</c:v>
                </c:pt>
                <c:pt idx="186">
                  <c:v>89.73426094754717</c:v>
                </c:pt>
                <c:pt idx="187">
                  <c:v>89.678566492766635</c:v>
                </c:pt>
                <c:pt idx="188">
                  <c:v>89.622883285077194</c:v>
                </c:pt>
                <c:pt idx="189">
                  <c:v>89.567210476075388</c:v>
                </c:pt>
                <c:pt idx="190">
                  <c:v>89.511547279505677</c:v>
                </c:pt>
                <c:pt idx="191">
                  <c:v>89.455892966904003</c:v>
                </c:pt>
                <c:pt idx="192">
                  <c:v>89.400246863525084</c:v>
                </c:pt>
                <c:pt idx="193">
                  <c:v>89.344608344537463</c:v>
                </c:pt>
                <c:pt idx="194">
                  <c:v>89.288976831470777</c:v>
                </c:pt>
                <c:pt idx="195">
                  <c:v>89.233351788900961</c:v>
                </c:pt>
                <c:pt idx="196">
                  <c:v>89.177732721358581</c:v>
                </c:pt>
                <c:pt idx="197">
                  <c:v>89.122119170447419</c:v>
                </c:pt>
                <c:pt idx="198">
                  <c:v>89.066510712160053</c:v>
                </c:pt>
                <c:pt idx="199">
                  <c:v>89.010906954378143</c:v>
                </c:pt>
                <c:pt idx="200">
                  <c:v>88.955307534546051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94.625021988444971</c:v>
                </c:pt>
                <c:pt idx="1">
                  <c:v>94.62868304715748</c:v>
                </c:pt>
                <c:pt idx="2">
                  <c:v>94.632348230008262</c:v>
                </c:pt>
                <c:pt idx="3">
                  <c:v>94.636017869320142</c:v>
                </c:pt>
                <c:pt idx="4">
                  <c:v>94.639692323134028</c:v>
                </c:pt>
                <c:pt idx="5">
                  <c:v>94.643371977074622</c:v>
                </c:pt>
                <c:pt idx="6">
                  <c:v>94.647057246336487</c:v>
                </c:pt>
                <c:pt idx="7">
                  <c:v>94.650748577795667</c:v>
                </c:pt>
                <c:pt idx="8">
                  <c:v>94.654446452252941</c:v>
                </c:pt>
                <c:pt idx="9">
                  <c:v>94.658151386813842</c:v>
                </c:pt>
                <c:pt idx="10">
                  <c:v>94.661863937411056</c:v>
                </c:pt>
                <c:pt idx="11">
                  <c:v>94.665584701474586</c:v>
                </c:pt>
                <c:pt idx="12">
                  <c:v>94.669314320753728</c:v>
                </c:pt>
                <c:pt idx="13">
                  <c:v>94.673053484295934</c:v>
                </c:pt>
                <c:pt idx="14">
                  <c:v>94.676802931585669</c:v>
                </c:pt>
                <c:pt idx="15">
                  <c:v>94.680563455846098</c:v>
                </c:pt>
                <c:pt idx="16">
                  <c:v>94.684335907505684</c:v>
                </c:pt>
                <c:pt idx="17">
                  <c:v>94.688121197830142</c:v>
                </c:pt>
                <c:pt idx="18">
                  <c:v>94.6919203027187</c:v>
                </c:pt>
                <c:pt idx="19">
                  <c:v>94.695734266662058</c:v>
                </c:pt>
                <c:pt idx="20">
                  <c:v>94.699564206857374</c:v>
                </c:pt>
                <c:pt idx="21">
                  <c:v>94.70341131747233</c:v>
                </c:pt>
                <c:pt idx="22">
                  <c:v>94.707276874048333</c:v>
                </c:pt>
                <c:pt idx="23">
                  <c:v>94.711162238028464</c:v>
                </c:pt>
                <c:pt idx="24">
                  <c:v>94.715068861392353</c:v>
                </c:pt>
                <c:pt idx="25">
                  <c:v>94.718998291374405</c:v>
                </c:pt>
                <c:pt idx="26">
                  <c:v>94.722952175237353</c:v>
                </c:pt>
                <c:pt idx="27">
                  <c:v>94.726932265065301</c:v>
                </c:pt>
                <c:pt idx="28">
                  <c:v>94.730940422533891</c:v>
                </c:pt>
                <c:pt idx="29">
                  <c:v>94.734978623605812</c:v>
                </c:pt>
                <c:pt idx="30">
                  <c:v>94.739048963090411</c:v>
                </c:pt>
                <c:pt idx="31">
                  <c:v>94.743153658993791</c:v>
                </c:pt>
                <c:pt idx="32">
                  <c:v>94.747295056574075</c:v>
                </c:pt>
                <c:pt idx="33">
                  <c:v>94.751475631999853</c:v>
                </c:pt>
                <c:pt idx="34">
                  <c:v>94.75569799549379</c:v>
                </c:pt>
                <c:pt idx="35">
                  <c:v>94.75996489382355</c:v>
                </c:pt>
                <c:pt idx="36">
                  <c:v>94.764279211980252</c:v>
                </c:pt>
                <c:pt idx="37">
                  <c:v>94.768643973859383</c:v>
                </c:pt>
                <c:pt idx="38">
                  <c:v>94.773062341731134</c:v>
                </c:pt>
                <c:pt idx="39">
                  <c:v>94.777537614255422</c:v>
                </c:pt>
                <c:pt idx="40">
                  <c:v>94.782073222760943</c:v>
                </c:pt>
                <c:pt idx="41">
                  <c:v>94.786672725467469</c:v>
                </c:pt>
                <c:pt idx="42">
                  <c:v>94.791339799286618</c:v>
                </c:pt>
                <c:pt idx="43">
                  <c:v>94.796078228785817</c:v>
                </c:pt>
                <c:pt idx="44">
                  <c:v>94.800891891845467</c:v>
                </c:pt>
                <c:pt idx="45">
                  <c:v>94.80578474147876</c:v>
                </c:pt>
                <c:pt idx="46">
                  <c:v>94.810760783215429</c:v>
                </c:pt>
                <c:pt idx="47">
                  <c:v>94.815824047379735</c:v>
                </c:pt>
                <c:pt idx="48">
                  <c:v>94.820978555510877</c:v>
                </c:pt>
                <c:pt idx="49">
                  <c:v>94.826228280090419</c:v>
                </c:pt>
                <c:pt idx="50">
                  <c:v>94.831577096647848</c:v>
                </c:pt>
                <c:pt idx="51">
                  <c:v>94.837028727219078</c:v>
                </c:pt>
                <c:pt idx="52">
                  <c:v>94.842586674029917</c:v>
                </c:pt>
                <c:pt idx="53">
                  <c:v>94.848254142172038</c:v>
                </c:pt>
                <c:pt idx="54">
                  <c:v>94.854033949931804</c:v>
                </c:pt>
                <c:pt idx="55">
                  <c:v>94.859928425327539</c:v>
                </c:pt>
                <c:pt idx="56">
                  <c:v>94.865939287311164</c:v>
                </c:pt>
                <c:pt idx="57">
                  <c:v>94.872067509998232</c:v>
                </c:pt>
                <c:pt idx="58">
                  <c:v>94.878313168217431</c:v>
                </c:pt>
                <c:pt idx="59">
                  <c:v>94.884675262616852</c:v>
                </c:pt>
                <c:pt idx="60">
                  <c:v>94.891151522546437</c:v>
                </c:pt>
                <c:pt idx="61">
                  <c:v>94.89773818495901</c:v>
                </c:pt>
                <c:pt idx="62">
                  <c:v>94.904429747654291</c:v>
                </c:pt>
                <c:pt idx="63">
                  <c:v>94.911218695345084</c:v>
                </c:pt>
                <c:pt idx="64">
                  <c:v>94.918095197271171</c:v>
                </c:pt>
                <c:pt idx="65">
                  <c:v>94.925046775446759</c:v>
                </c:pt>
                <c:pt idx="66">
                  <c:v>94.932057943124533</c:v>
                </c:pt>
                <c:pt idx="67">
                  <c:v>94.939109813719682</c:v>
                </c:pt>
                <c:pt idx="68">
                  <c:v>94.946179681288314</c:v>
                </c:pt>
                <c:pt idx="69">
                  <c:v>94.953240574723225</c:v>
                </c:pt>
                <c:pt idx="70">
                  <c:v>94.960260789143263</c:v>
                </c:pt>
                <c:pt idx="71">
                  <c:v>94.967203399531869</c:v>
                </c:pt>
                <c:pt idx="72">
                  <c:v>94.974025763540922</c:v>
                </c:pt>
                <c:pt idx="73">
                  <c:v>94.980679022522935</c:v>
                </c:pt>
                <c:pt idx="74">
                  <c:v>94.987107612274627</c:v>
                </c:pt>
                <c:pt idx="75">
                  <c:v>94.993248797635601</c:v>
                </c:pt>
                <c:pt idx="76">
                  <c:v>94.999032247925527</c:v>
                </c:pt>
                <c:pt idx="77">
                  <c:v>95.00437967312574</c:v>
                </c:pt>
                <c:pt idx="78">
                  <c:v>95.009204543579244</c:v>
                </c:pt>
                <c:pt idx="79">
                  <c:v>95.013411918617706</c:v>
                </c:pt>
                <c:pt idx="80">
                  <c:v>95.016898411690946</c:v>
                </c:pt>
                <c:pt idx="81">
                  <c:v>95.019552321003772</c:v>
                </c:pt>
                <c:pt idx="82">
                  <c:v>95.021253955040208</c:v>
                </c:pt>
                <c:pt idx="83">
                  <c:v>95.02187618134019</c:v>
                </c:pt>
                <c:pt idx="84">
                  <c:v>95.021285224154241</c:v>
                </c:pt>
                <c:pt idx="85">
                  <c:v>95.019341731830863</c:v>
                </c:pt>
                <c:pt idx="86">
                  <c:v>95.015902127760967</c:v>
                </c:pt>
                <c:pt idx="87">
                  <c:v>95.010820249306249</c:v>
                </c:pt>
                <c:pt idx="88">
                  <c:v>95.003949267434606</c:v>
                </c:pt>
                <c:pt idx="89">
                  <c:v>94.995143866059109</c:v>
                </c:pt>
                <c:pt idx="90">
                  <c:v>94.984262644857012</c:v>
                </c:pt>
                <c:pt idx="91">
                  <c:v>94.971170693428761</c:v>
                </c:pt>
                <c:pt idx="92">
                  <c:v>94.955742269082634</c:v>
                </c:pt>
                <c:pt idx="93">
                  <c:v>94.937863496530326</c:v>
                </c:pt>
                <c:pt idx="94">
                  <c:v>94.917434996679773</c:v>
                </c:pt>
                <c:pt idx="95">
                  <c:v>94.894374344807346</c:v>
                </c:pt>
                <c:pt idx="96">
                  <c:v>94.868618256797731</c:v>
                </c:pt>
                <c:pt idx="97">
                  <c:v>94.840124406624668</c:v>
                </c:pt>
                <c:pt idx="98">
                  <c:v>94.808872789106104</c:v>
                </c:pt>
                <c:pt idx="99">
                  <c:v>94.774866558926107</c:v>
                </c:pt>
                <c:pt idx="100">
                  <c:v>94.738132299095639</c:v>
                </c:pt>
                <c:pt idx="101">
                  <c:v>94.6987196979955</c:v>
                </c:pt>
                <c:pt idx="102">
                  <c:v>94.656700642052328</c:v>
                </c:pt>
                <c:pt idx="103">
                  <c:v>94.612167758846311</c:v>
                </c:pt>
                <c:pt idx="104">
                  <c:v>94.565232470936877</c:v>
                </c:pt>
                <c:pt idx="105">
                  <c:v>94.516022642033704</c:v>
                </c:pt>
                <c:pt idx="106">
                  <c:v>94.464679912880143</c:v>
                </c:pt>
                <c:pt idx="107">
                  <c:v>94.411356833456267</c:v>
                </c:pt>
                <c:pt idx="108">
                  <c:v>94.356213900587889</c:v>
                </c:pt>
                <c:pt idx="109">
                  <c:v>94.299416606107258</c:v>
                </c:pt>
                <c:pt idx="110">
                  <c:v>94.241132591216967</c:v>
                </c:pt>
                <c:pt idx="111">
                  <c:v>94.181528988900254</c:v>
                </c:pt>
                <c:pt idx="112">
                  <c:v>94.120770019543613</c:v>
                </c:pt>
                <c:pt idx="113">
                  <c:v>94.059014886874252</c:v>
                </c:pt>
                <c:pt idx="114">
                  <c:v>93.996416003237442</c:v>
                </c:pt>
                <c:pt idx="115">
                  <c:v>93.93311755629928</c:v>
                </c:pt>
                <c:pt idx="116">
                  <c:v>93.869254414324715</c:v>
                </c:pt>
                <c:pt idx="117">
                  <c:v>93.804951354809802</c:v>
                </c:pt>
                <c:pt idx="118">
                  <c:v>93.74032259170356</c:v>
                </c:pt>
                <c:pt idx="119">
                  <c:v>93.675471569751906</c:v>
                </c:pt>
                <c:pt idx="120">
                  <c:v>93.610490990448227</c:v>
                </c:pt>
                <c:pt idx="121">
                  <c:v>93.545463032355926</c:v>
                </c:pt>
                <c:pt idx="122">
                  <c:v>93.480459728779962</c:v>
                </c:pt>
                <c:pt idx="123">
                  <c:v>93.415543467471352</c:v>
                </c:pt>
                <c:pt idx="124">
                  <c:v>93.350767579835463</c:v>
                </c:pt>
                <c:pt idx="125">
                  <c:v>93.286176990594441</c:v>
                </c:pt>
                <c:pt idx="126">
                  <c:v>93.221808902703302</c:v>
                </c:pt>
                <c:pt idx="127">
                  <c:v>93.157693496269246</c:v>
                </c:pt>
                <c:pt idx="128">
                  <c:v>93.093854624074055</c:v>
                </c:pt>
                <c:pt idx="129">
                  <c:v>93.030310489905318</c:v>
                </c:pt>
                <c:pt idx="130">
                  <c:v>92.967074299168175</c:v>
                </c:pt>
                <c:pt idx="131">
                  <c:v>92.904154874127485</c:v>
                </c:pt>
                <c:pt idx="132">
                  <c:v>92.841557228597082</c:v>
                </c:pt>
                <c:pt idx="133">
                  <c:v>92.779283098959681</c:v>
                </c:pt>
                <c:pt idx="134">
                  <c:v>92.717331430085054</c:v>
                </c:pt>
                <c:pt idx="135">
                  <c:v>92.655698816054482</c:v>
                </c:pt>
                <c:pt idx="136">
                  <c:v>92.594379896631281</c:v>
                </c:pt>
                <c:pt idx="137">
                  <c:v>92.533367711185548</c:v>
                </c:pt>
                <c:pt idx="138">
                  <c:v>92.472654012325066</c:v>
                </c:pt>
                <c:pt idx="139">
                  <c:v>92.412229541843303</c:v>
                </c:pt>
                <c:pt idx="140">
                  <c:v>92.35208427180568</c:v>
                </c:pt>
                <c:pt idx="141">
                  <c:v>92.292207613685974</c:v>
                </c:pt>
                <c:pt idx="142">
                  <c:v>92.232588598465426</c:v>
                </c:pt>
                <c:pt idx="143">
                  <c:v>92.173216030538882</c:v>
                </c:pt>
                <c:pt idx="144">
                  <c:v>92.114078618155077</c:v>
                </c:pt>
                <c:pt idx="145">
                  <c:v>92.055165082966809</c:v>
                </c:pt>
                <c:pt idx="146">
                  <c:v>91.996464251095276</c:v>
                </c:pt>
                <c:pt idx="147">
                  <c:v>91.937965127928095</c:v>
                </c:pt>
                <c:pt idx="148">
                  <c:v>91.879656958683441</c:v>
                </c:pt>
                <c:pt idx="149">
                  <c:v>91.821529276585977</c:v>
                </c:pt>
                <c:pt idx="150">
                  <c:v>91.763571940320219</c:v>
                </c:pt>
                <c:pt idx="151">
                  <c:v>91.705775162254326</c:v>
                </c:pt>
                <c:pt idx="152">
                  <c:v>91.648129528766162</c:v>
                </c:pt>
                <c:pt idx="153">
                  <c:v>91.590626013852898</c:v>
                </c:pt>
                <c:pt idx="154">
                  <c:v>91.53325598706725</c:v>
                </c:pt>
                <c:pt idx="155">
                  <c:v>91.476011216697486</c:v>
                </c:pt>
                <c:pt idx="156">
                  <c:v>91.41888386899339</c:v>
                </c:pt>
                <c:pt idx="157">
                  <c:v>91.361866504137922</c:v>
                </c:pt>
                <c:pt idx="158">
                  <c:v>91.3049520695712</c:v>
                </c:pt>
                <c:pt idx="159">
                  <c:v>91.248133891191941</c:v>
                </c:pt>
                <c:pt idx="160">
                  <c:v>91.191405662887291</c:v>
                </c:pt>
                <c:pt idx="161">
                  <c:v>91.134761434778156</c:v>
                </c:pt>
                <c:pt idx="162">
                  <c:v>91.078195600509602</c:v>
                </c:pt>
                <c:pt idx="163">
                  <c:v>91.021702883866084</c:v>
                </c:pt>
                <c:pt idx="164">
                  <c:v>90.965278324947718</c:v>
                </c:pt>
                <c:pt idx="165">
                  <c:v>90.908917266104638</c:v>
                </c:pt>
                <c:pt idx="166">
                  <c:v>90.852615337794745</c:v>
                </c:pt>
                <c:pt idx="167">
                  <c:v>90.796368444500274</c:v>
                </c:pt>
                <c:pt idx="168">
                  <c:v>90.740172750814011</c:v>
                </c:pt>
                <c:pt idx="169">
                  <c:v>90.684024667785039</c:v>
                </c:pt>
                <c:pt idx="170">
                  <c:v>90.627920839594907</c:v>
                </c:pt>
                <c:pt idx="171">
                  <c:v>90.571858130620029</c:v>
                </c:pt>
                <c:pt idx="172">
                  <c:v>90.515833612922137</c:v>
                </c:pt>
                <c:pt idx="173">
                  <c:v>90.459844554198042</c:v>
                </c:pt>
                <c:pt idx="174">
                  <c:v>90.403888406209731</c:v>
                </c:pt>
                <c:pt idx="175">
                  <c:v>90.347962793708376</c:v>
                </c:pt>
                <c:pt idx="176">
                  <c:v>90.292065503858311</c:v>
                </c:pt>
                <c:pt idx="177">
                  <c:v>90.236194476162964</c:v>
                </c:pt>
                <c:pt idx="178">
                  <c:v>90.180347792888497</c:v>
                </c:pt>
                <c:pt idx="179">
                  <c:v>90.124523669978473</c:v>
                </c:pt>
                <c:pt idx="180">
                  <c:v>90.068720448449326</c:v>
                </c:pt>
                <c:pt idx="181">
                  <c:v>90.01293658625427</c:v>
                </c:pt>
                <c:pt idx="182">
                  <c:v>89.957170650601327</c:v>
                </c:pt>
                <c:pt idx="183">
                  <c:v>89.901421310710106</c:v>
                </c:pt>
                <c:pt idx="184">
                  <c:v>89.845687330990543</c:v>
                </c:pt>
                <c:pt idx="185">
                  <c:v>89.789967564626579</c:v>
                </c:pt>
                <c:pt idx="186">
                  <c:v>89.734260947547156</c:v>
                </c:pt>
                <c:pt idx="187">
                  <c:v>89.678566492766635</c:v>
                </c:pt>
                <c:pt idx="188">
                  <c:v>89.622883285077194</c:v>
                </c:pt>
                <c:pt idx="189">
                  <c:v>89.567210476075388</c:v>
                </c:pt>
                <c:pt idx="190">
                  <c:v>89.511547279505677</c:v>
                </c:pt>
                <c:pt idx="191">
                  <c:v>89.455892966904003</c:v>
                </c:pt>
                <c:pt idx="192">
                  <c:v>89.400246863525084</c:v>
                </c:pt>
                <c:pt idx="193">
                  <c:v>89.344608344537463</c:v>
                </c:pt>
                <c:pt idx="194">
                  <c:v>89.288976831470777</c:v>
                </c:pt>
                <c:pt idx="195">
                  <c:v>89.233351788900961</c:v>
                </c:pt>
                <c:pt idx="196">
                  <c:v>89.177732721358581</c:v>
                </c:pt>
                <c:pt idx="197">
                  <c:v>89.122119170447419</c:v>
                </c:pt>
                <c:pt idx="198">
                  <c:v>89.066510712160053</c:v>
                </c:pt>
                <c:pt idx="199">
                  <c:v>89.010906954378143</c:v>
                </c:pt>
                <c:pt idx="200">
                  <c:v>88.955307534546051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355624"/>
        <c:axId val="504356016"/>
      </c:scatterChart>
      <c:valAx>
        <c:axId val="504355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4356016"/>
        <c:crosses val="autoZero"/>
        <c:crossBetween val="midCat"/>
      </c:valAx>
      <c:valAx>
        <c:axId val="504356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4355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95.543000000000006</c:v>
                </c:pt>
                <c:pt idx="1">
                  <c:v>95.870999999999995</c:v>
                </c:pt>
                <c:pt idx="2">
                  <c:v>96.228999999999999</c:v>
                </c:pt>
                <c:pt idx="3">
                  <c:v>96.414000000000001</c:v>
                </c:pt>
                <c:pt idx="4">
                  <c:v>95.570999999999998</c:v>
                </c:pt>
                <c:pt idx="5">
                  <c:v>96.3</c:v>
                </c:pt>
                <c:pt idx="6">
                  <c:v>95.742999999999995</c:v>
                </c:pt>
                <c:pt idx="7">
                  <c:v>95.143000000000001</c:v>
                </c:pt>
                <c:pt idx="8">
                  <c:v>95.3</c:v>
                </c:pt>
                <c:pt idx="9">
                  <c:v>96.213999999999999</c:v>
                </c:pt>
                <c:pt idx="10">
                  <c:v>97.057000000000002</c:v>
                </c:pt>
                <c:pt idx="11">
                  <c:v>97.471000000000004</c:v>
                </c:pt>
                <c:pt idx="12">
                  <c:v>98.043000000000006</c:v>
                </c:pt>
                <c:pt idx="13">
                  <c:v>98.028999999999996</c:v>
                </c:pt>
                <c:pt idx="14">
                  <c:v>97.757000000000005</c:v>
                </c:pt>
                <c:pt idx="15">
                  <c:v>97.313999999999993</c:v>
                </c:pt>
                <c:pt idx="16">
                  <c:v>97.2</c:v>
                </c:pt>
                <c:pt idx="17">
                  <c:v>97.257000000000005</c:v>
                </c:pt>
                <c:pt idx="18">
                  <c:v>97.328999999999994</c:v>
                </c:pt>
                <c:pt idx="19">
                  <c:v>98.771000000000001</c:v>
                </c:pt>
                <c:pt idx="20">
                  <c:v>97.786000000000001</c:v>
                </c:pt>
                <c:pt idx="21">
                  <c:v>97.257000000000005</c:v>
                </c:pt>
                <c:pt idx="22">
                  <c:v>97.8</c:v>
                </c:pt>
                <c:pt idx="23">
                  <c:v>98.456999999999994</c:v>
                </c:pt>
                <c:pt idx="24">
                  <c:v>98.914000000000001</c:v>
                </c:pt>
                <c:pt idx="25">
                  <c:v>99.671000000000006</c:v>
                </c:pt>
                <c:pt idx="26">
                  <c:v>101.386</c:v>
                </c:pt>
                <c:pt idx="27">
                  <c:v>99.3</c:v>
                </c:pt>
                <c:pt idx="28">
                  <c:v>99.370999999999995</c:v>
                </c:pt>
                <c:pt idx="29">
                  <c:v>100.414</c:v>
                </c:pt>
                <c:pt idx="30">
                  <c:v>100.7</c:v>
                </c:pt>
                <c:pt idx="31">
                  <c:v>102.32899999999999</c:v>
                </c:pt>
                <c:pt idx="32">
                  <c:v>103.17100000000001</c:v>
                </c:pt>
                <c:pt idx="33">
                  <c:v>104.557</c:v>
                </c:pt>
                <c:pt idx="34">
                  <c:v>104.986</c:v>
                </c:pt>
                <c:pt idx="35">
                  <c:v>106.68600000000001</c:v>
                </c:pt>
                <c:pt idx="36">
                  <c:v>110.429</c:v>
                </c:pt>
                <c:pt idx="37">
                  <c:v>114.086</c:v>
                </c:pt>
                <c:pt idx="38">
                  <c:v>118.571</c:v>
                </c:pt>
                <c:pt idx="39">
                  <c:v>124.057</c:v>
                </c:pt>
                <c:pt idx="40">
                  <c:v>128.94300000000001</c:v>
                </c:pt>
                <c:pt idx="41">
                  <c:v>136.17099999999999</c:v>
                </c:pt>
                <c:pt idx="42">
                  <c:v>143.87100000000001</c:v>
                </c:pt>
                <c:pt idx="43">
                  <c:v>152.72900000000001</c:v>
                </c:pt>
                <c:pt idx="44">
                  <c:v>160.34299999999999</c:v>
                </c:pt>
                <c:pt idx="45">
                  <c:v>168.31399999999999</c:v>
                </c:pt>
                <c:pt idx="46">
                  <c:v>176.62899999999999</c:v>
                </c:pt>
                <c:pt idx="47">
                  <c:v>182.74299999999999</c:v>
                </c:pt>
                <c:pt idx="48">
                  <c:v>187.643</c:v>
                </c:pt>
                <c:pt idx="49">
                  <c:v>192.25700000000001</c:v>
                </c:pt>
                <c:pt idx="50">
                  <c:v>195.471</c:v>
                </c:pt>
                <c:pt idx="51">
                  <c:v>194.929</c:v>
                </c:pt>
                <c:pt idx="52">
                  <c:v>193.971</c:v>
                </c:pt>
                <c:pt idx="53">
                  <c:v>190.3</c:v>
                </c:pt>
                <c:pt idx="54">
                  <c:v>182.05699999999999</c:v>
                </c:pt>
                <c:pt idx="55">
                  <c:v>167.929</c:v>
                </c:pt>
                <c:pt idx="56">
                  <c:v>146.714</c:v>
                </c:pt>
                <c:pt idx="57">
                  <c:v>122.614</c:v>
                </c:pt>
                <c:pt idx="58">
                  <c:v>108.414</c:v>
                </c:pt>
                <c:pt idx="59">
                  <c:v>103.9</c:v>
                </c:pt>
                <c:pt idx="60">
                  <c:v>101.18600000000001</c:v>
                </c:pt>
                <c:pt idx="61">
                  <c:v>100.714</c:v>
                </c:pt>
                <c:pt idx="62">
                  <c:v>100.857</c:v>
                </c:pt>
                <c:pt idx="63">
                  <c:v>101.971</c:v>
                </c:pt>
                <c:pt idx="64">
                  <c:v>102.143</c:v>
                </c:pt>
                <c:pt idx="65">
                  <c:v>104.32899999999999</c:v>
                </c:pt>
                <c:pt idx="66">
                  <c:v>107.129</c:v>
                </c:pt>
                <c:pt idx="67">
                  <c:v>108.95699999999999</c:v>
                </c:pt>
                <c:pt idx="68">
                  <c:v>113.357</c:v>
                </c:pt>
                <c:pt idx="69">
                  <c:v>117.229</c:v>
                </c:pt>
                <c:pt idx="70">
                  <c:v>121.24299999999999</c:v>
                </c:pt>
                <c:pt idx="71">
                  <c:v>125.7</c:v>
                </c:pt>
                <c:pt idx="72">
                  <c:v>129.05699999999999</c:v>
                </c:pt>
                <c:pt idx="73">
                  <c:v>133.071</c:v>
                </c:pt>
                <c:pt idx="74">
                  <c:v>133.72900000000001</c:v>
                </c:pt>
                <c:pt idx="75">
                  <c:v>136.1</c:v>
                </c:pt>
                <c:pt idx="76">
                  <c:v>135.857</c:v>
                </c:pt>
                <c:pt idx="77">
                  <c:v>133.614</c:v>
                </c:pt>
                <c:pt idx="78">
                  <c:v>129.34299999999999</c:v>
                </c:pt>
                <c:pt idx="79">
                  <c:v>121.9</c:v>
                </c:pt>
                <c:pt idx="80">
                  <c:v>113.157</c:v>
                </c:pt>
                <c:pt idx="81">
                  <c:v>108</c:v>
                </c:pt>
                <c:pt idx="82">
                  <c:v>104.214</c:v>
                </c:pt>
                <c:pt idx="83">
                  <c:v>101.014</c:v>
                </c:pt>
                <c:pt idx="84">
                  <c:v>99.914000000000001</c:v>
                </c:pt>
                <c:pt idx="85">
                  <c:v>99.629000000000005</c:v>
                </c:pt>
                <c:pt idx="86">
                  <c:v>98.671000000000006</c:v>
                </c:pt>
                <c:pt idx="87">
                  <c:v>98.1</c:v>
                </c:pt>
                <c:pt idx="88">
                  <c:v>97.856999999999999</c:v>
                </c:pt>
                <c:pt idx="89">
                  <c:v>98.385999999999996</c:v>
                </c:pt>
                <c:pt idx="90">
                  <c:v>96.9</c:v>
                </c:pt>
                <c:pt idx="91">
                  <c:v>97.757000000000005</c:v>
                </c:pt>
                <c:pt idx="92">
                  <c:v>96.286000000000001</c:v>
                </c:pt>
                <c:pt idx="93">
                  <c:v>98.070999999999998</c:v>
                </c:pt>
                <c:pt idx="94">
                  <c:v>97.456999999999994</c:v>
                </c:pt>
                <c:pt idx="95">
                  <c:v>96.643000000000001</c:v>
                </c:pt>
                <c:pt idx="96">
                  <c:v>97.3</c:v>
                </c:pt>
                <c:pt idx="97">
                  <c:v>96.771000000000001</c:v>
                </c:pt>
                <c:pt idx="98">
                  <c:v>96.570999999999998</c:v>
                </c:pt>
                <c:pt idx="99">
                  <c:v>97.471000000000004</c:v>
                </c:pt>
                <c:pt idx="100">
                  <c:v>96.786000000000001</c:v>
                </c:pt>
                <c:pt idx="101">
                  <c:v>97.328999999999994</c:v>
                </c:pt>
                <c:pt idx="102">
                  <c:v>97.7</c:v>
                </c:pt>
                <c:pt idx="103">
                  <c:v>97.186000000000007</c:v>
                </c:pt>
                <c:pt idx="104">
                  <c:v>94.742999999999995</c:v>
                </c:pt>
                <c:pt idx="105">
                  <c:v>96.257000000000005</c:v>
                </c:pt>
                <c:pt idx="106">
                  <c:v>96.228999999999999</c:v>
                </c:pt>
                <c:pt idx="107">
                  <c:v>97.057000000000002</c:v>
                </c:pt>
                <c:pt idx="108">
                  <c:v>95.7</c:v>
                </c:pt>
                <c:pt idx="109">
                  <c:v>96.286000000000001</c:v>
                </c:pt>
                <c:pt idx="110">
                  <c:v>95.742999999999995</c:v>
                </c:pt>
                <c:pt idx="111">
                  <c:v>95.585999999999999</c:v>
                </c:pt>
                <c:pt idx="112">
                  <c:v>95.971000000000004</c:v>
                </c:pt>
                <c:pt idx="113">
                  <c:v>96.186000000000007</c:v>
                </c:pt>
                <c:pt idx="114">
                  <c:v>95.513999999999996</c:v>
                </c:pt>
                <c:pt idx="115">
                  <c:v>96.828999999999994</c:v>
                </c:pt>
                <c:pt idx="116">
                  <c:v>96.429000000000002</c:v>
                </c:pt>
                <c:pt idx="117">
                  <c:v>97.271000000000001</c:v>
                </c:pt>
                <c:pt idx="118">
                  <c:v>97.385999999999996</c:v>
                </c:pt>
                <c:pt idx="119">
                  <c:v>97.313999999999993</c:v>
                </c:pt>
                <c:pt idx="120">
                  <c:v>97.156999999999996</c:v>
                </c:pt>
                <c:pt idx="121">
                  <c:v>97.286000000000001</c:v>
                </c:pt>
                <c:pt idx="122">
                  <c:v>97.114000000000004</c:v>
                </c:pt>
                <c:pt idx="123">
                  <c:v>96.742999999999995</c:v>
                </c:pt>
                <c:pt idx="124">
                  <c:v>95.942999999999998</c:v>
                </c:pt>
                <c:pt idx="125">
                  <c:v>95.143000000000001</c:v>
                </c:pt>
                <c:pt idx="126">
                  <c:v>95.614000000000004</c:v>
                </c:pt>
                <c:pt idx="127">
                  <c:v>94.986000000000004</c:v>
                </c:pt>
                <c:pt idx="128">
                  <c:v>93.513999999999996</c:v>
                </c:pt>
                <c:pt idx="129">
                  <c:v>94.242999999999995</c:v>
                </c:pt>
                <c:pt idx="130">
                  <c:v>92.856999999999999</c:v>
                </c:pt>
                <c:pt idx="131">
                  <c:v>93.6</c:v>
                </c:pt>
                <c:pt idx="132">
                  <c:v>92.429000000000002</c:v>
                </c:pt>
                <c:pt idx="133">
                  <c:v>93.356999999999999</c:v>
                </c:pt>
                <c:pt idx="134">
                  <c:v>93.070999999999998</c:v>
                </c:pt>
                <c:pt idx="135">
                  <c:v>92.656999999999996</c:v>
                </c:pt>
                <c:pt idx="136">
                  <c:v>93.513999999999996</c:v>
                </c:pt>
                <c:pt idx="137">
                  <c:v>93.8</c:v>
                </c:pt>
                <c:pt idx="138">
                  <c:v>93.085999999999999</c:v>
                </c:pt>
                <c:pt idx="139">
                  <c:v>93.028999999999996</c:v>
                </c:pt>
                <c:pt idx="140">
                  <c:v>92.057000000000002</c:v>
                </c:pt>
                <c:pt idx="141">
                  <c:v>93.442999999999998</c:v>
                </c:pt>
                <c:pt idx="142">
                  <c:v>93.328999999999994</c:v>
                </c:pt>
                <c:pt idx="143">
                  <c:v>93.143000000000001</c:v>
                </c:pt>
                <c:pt idx="144">
                  <c:v>93.8</c:v>
                </c:pt>
                <c:pt idx="145">
                  <c:v>95.828999999999994</c:v>
                </c:pt>
                <c:pt idx="146">
                  <c:v>94.656999999999996</c:v>
                </c:pt>
                <c:pt idx="147">
                  <c:v>93.914000000000001</c:v>
                </c:pt>
                <c:pt idx="148">
                  <c:v>93.129000000000005</c:v>
                </c:pt>
                <c:pt idx="149">
                  <c:v>93.271000000000001</c:v>
                </c:pt>
                <c:pt idx="150">
                  <c:v>92.114000000000004</c:v>
                </c:pt>
                <c:pt idx="151">
                  <c:v>93.713999999999999</c:v>
                </c:pt>
                <c:pt idx="152">
                  <c:v>94.513999999999996</c:v>
                </c:pt>
                <c:pt idx="153">
                  <c:v>93.043000000000006</c:v>
                </c:pt>
                <c:pt idx="154">
                  <c:v>93.328999999999994</c:v>
                </c:pt>
                <c:pt idx="155">
                  <c:v>95.028999999999996</c:v>
                </c:pt>
                <c:pt idx="156">
                  <c:v>93.885999999999996</c:v>
                </c:pt>
                <c:pt idx="157">
                  <c:v>93.5</c:v>
                </c:pt>
                <c:pt idx="158">
                  <c:v>92.370999999999995</c:v>
                </c:pt>
                <c:pt idx="159">
                  <c:v>92.713999999999999</c:v>
                </c:pt>
                <c:pt idx="160">
                  <c:v>92.343000000000004</c:v>
                </c:pt>
                <c:pt idx="161">
                  <c:v>92.343000000000004</c:v>
                </c:pt>
                <c:pt idx="162">
                  <c:v>92.486000000000004</c:v>
                </c:pt>
                <c:pt idx="163">
                  <c:v>92.885999999999996</c:v>
                </c:pt>
                <c:pt idx="164">
                  <c:v>92.186000000000007</c:v>
                </c:pt>
                <c:pt idx="165">
                  <c:v>92.429000000000002</c:v>
                </c:pt>
                <c:pt idx="166">
                  <c:v>92.986000000000004</c:v>
                </c:pt>
                <c:pt idx="167">
                  <c:v>92.143000000000001</c:v>
                </c:pt>
                <c:pt idx="168">
                  <c:v>92.242999999999995</c:v>
                </c:pt>
                <c:pt idx="169">
                  <c:v>91.114000000000004</c:v>
                </c:pt>
                <c:pt idx="170">
                  <c:v>92.486000000000004</c:v>
                </c:pt>
                <c:pt idx="171">
                  <c:v>93.057000000000002</c:v>
                </c:pt>
                <c:pt idx="172">
                  <c:v>91.471000000000004</c:v>
                </c:pt>
                <c:pt idx="173">
                  <c:v>92.942999999999998</c:v>
                </c:pt>
                <c:pt idx="174">
                  <c:v>93</c:v>
                </c:pt>
                <c:pt idx="175">
                  <c:v>93.328999999999994</c:v>
                </c:pt>
                <c:pt idx="176">
                  <c:v>91.8</c:v>
                </c:pt>
                <c:pt idx="177">
                  <c:v>92.5</c:v>
                </c:pt>
                <c:pt idx="178">
                  <c:v>90.456999999999994</c:v>
                </c:pt>
                <c:pt idx="179">
                  <c:v>92.557000000000002</c:v>
                </c:pt>
                <c:pt idx="180">
                  <c:v>92.557000000000002</c:v>
                </c:pt>
                <c:pt idx="181">
                  <c:v>91.013999999999996</c:v>
                </c:pt>
                <c:pt idx="182">
                  <c:v>91.4</c:v>
                </c:pt>
                <c:pt idx="183">
                  <c:v>93.742999999999995</c:v>
                </c:pt>
                <c:pt idx="184">
                  <c:v>93.728999999999999</c:v>
                </c:pt>
                <c:pt idx="185">
                  <c:v>92.356999999999999</c:v>
                </c:pt>
                <c:pt idx="186">
                  <c:v>92.570999999999998</c:v>
                </c:pt>
                <c:pt idx="187">
                  <c:v>92.757000000000005</c:v>
                </c:pt>
                <c:pt idx="188">
                  <c:v>93.2</c:v>
                </c:pt>
                <c:pt idx="189">
                  <c:v>92.114000000000004</c:v>
                </c:pt>
                <c:pt idx="190">
                  <c:v>92.129000000000005</c:v>
                </c:pt>
                <c:pt idx="191">
                  <c:v>92.070999999999998</c:v>
                </c:pt>
                <c:pt idx="192">
                  <c:v>90.313999999999993</c:v>
                </c:pt>
                <c:pt idx="193">
                  <c:v>92.328999999999994</c:v>
                </c:pt>
                <c:pt idx="194">
                  <c:v>92.228999999999999</c:v>
                </c:pt>
                <c:pt idx="195">
                  <c:v>92.286000000000001</c:v>
                </c:pt>
                <c:pt idx="196">
                  <c:v>90.742999999999995</c:v>
                </c:pt>
                <c:pt idx="197">
                  <c:v>93.986000000000004</c:v>
                </c:pt>
                <c:pt idx="198">
                  <c:v>93.328999999999994</c:v>
                </c:pt>
                <c:pt idx="199">
                  <c:v>92.286000000000001</c:v>
                </c:pt>
                <c:pt idx="200">
                  <c:v>92.614000000000004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97.942435811333397</c:v>
                </c:pt>
                <c:pt idx="1">
                  <c:v>97.938203706827508</c:v>
                </c:pt>
                <c:pt idx="2">
                  <c:v>97.933975546461923</c:v>
                </c:pt>
                <c:pt idx="3">
                  <c:v>97.929751640852828</c:v>
                </c:pt>
                <c:pt idx="4">
                  <c:v>97.925532323817649</c:v>
                </c:pt>
                <c:pt idx="5">
                  <c:v>97.921317953956475</c:v>
                </c:pt>
                <c:pt idx="6">
                  <c:v>97.917108916322604</c:v>
                </c:pt>
                <c:pt idx="7">
                  <c:v>97.912905624183693</c:v>
                </c:pt>
                <c:pt idx="8">
                  <c:v>97.908708520877255</c:v>
                </c:pt>
                <c:pt idx="9">
                  <c:v>97.904518081764905</c:v>
                </c:pt>
                <c:pt idx="10">
                  <c:v>97.900334816301736</c:v>
                </c:pt>
                <c:pt idx="11">
                  <c:v>97.896159270274126</c:v>
                </c:pt>
                <c:pt idx="12">
                  <c:v>97.891992028396587</c:v>
                </c:pt>
                <c:pt idx="13">
                  <c:v>97.887833717908464</c:v>
                </c:pt>
                <c:pt idx="14">
                  <c:v>97.88368501524711</c:v>
                </c:pt>
                <c:pt idx="15">
                  <c:v>97.879546662239335</c:v>
                </c:pt>
                <c:pt idx="16">
                  <c:v>97.875419510946728</c:v>
                </c:pt>
                <c:pt idx="17">
                  <c:v>97.871304651573851</c:v>
                </c:pt>
                <c:pt idx="18">
                  <c:v>97.867203771413813</c:v>
                </c:pt>
                <c:pt idx="19">
                  <c:v>97.863120129439821</c:v>
                </c:pt>
                <c:pt idx="20">
                  <c:v>97.859061100862746</c:v>
                </c:pt>
                <c:pt idx="21">
                  <c:v>97.855044549236666</c:v>
                </c:pt>
                <c:pt idx="22">
                  <c:v>97.851114109604509</c:v>
                </c:pt>
                <c:pt idx="23">
                  <c:v>97.847374256284468</c:v>
                </c:pt>
                <c:pt idx="24">
                  <c:v>97.844067192468202</c:v>
                </c:pt>
                <c:pt idx="25">
                  <c:v>97.841733734889885</c:v>
                </c:pt>
                <c:pt idx="26">
                  <c:v>97.841534053268802</c:v>
                </c:pt>
                <c:pt idx="27">
                  <c:v>97.845855677337767</c:v>
                </c:pt>
                <c:pt idx="28">
                  <c:v>97.859406598881037</c:v>
                </c:pt>
                <c:pt idx="29">
                  <c:v>97.891072721118576</c:v>
                </c:pt>
                <c:pt idx="30">
                  <c:v>97.95688690491356</c:v>
                </c:pt>
                <c:pt idx="31">
                  <c:v>98.084462694612995</c:v>
                </c:pt>
                <c:pt idx="32">
                  <c:v>98.319113992939236</c:v>
                </c:pt>
                <c:pt idx="33">
                  <c:v>98.731521151504538</c:v>
                </c:pt>
                <c:pt idx="34">
                  <c:v>99.426139475432294</c:v>
                </c:pt>
                <c:pt idx="35">
                  <c:v>100.54857684105501</c:v>
                </c:pt>
                <c:pt idx="36">
                  <c:v>102.28903559204286</c:v>
                </c:pt>
                <c:pt idx="37">
                  <c:v>104.8779598084422</c:v>
                </c:pt>
                <c:pt idx="38">
                  <c:v>108.56977888791866</c:v>
                </c:pt>
                <c:pt idx="39">
                  <c:v>113.61168580144526</c:v>
                </c:pt>
                <c:pt idx="40">
                  <c:v>120.1971527095165</c:v>
                </c:pt>
                <c:pt idx="41">
                  <c:v>128.40830194220521</c:v>
                </c:pt>
                <c:pt idx="42">
                  <c:v>138.15651424706277</c:v>
                </c:pt>
                <c:pt idx="43">
                  <c:v>149.13520962576098</c:v>
                </c:pt>
                <c:pt idx="44">
                  <c:v>160.80060606330528</c:v>
                </c:pt>
                <c:pt idx="45">
                  <c:v>172.39375793565577</c:v>
                </c:pt>
                <c:pt idx="46">
                  <c:v>183.00973214777952</c:v>
                </c:pt>
                <c:pt idx="47">
                  <c:v>191.70856459621862</c:v>
                </c:pt>
                <c:pt idx="48">
                  <c:v>197.6505599029673</c:v>
                </c:pt>
                <c:pt idx="49">
                  <c:v>200.22942241695068</c:v>
                </c:pt>
                <c:pt idx="50">
                  <c:v>199.17409407923785</c:v>
                </c:pt>
                <c:pt idx="51">
                  <c:v>194.59563505937379</c:v>
                </c:pt>
                <c:pt idx="52">
                  <c:v>186.96793355561817</c:v>
                </c:pt>
                <c:pt idx="53">
                  <c:v>177.04689753282153</c:v>
                </c:pt>
                <c:pt idx="54">
                  <c:v>165.74723758950566</c:v>
                </c:pt>
                <c:pt idx="55">
                  <c:v>154.00469757546182</c:v>
                </c:pt>
                <c:pt idx="56">
                  <c:v>142.65240702599382</c:v>
                </c:pt>
                <c:pt idx="57">
                  <c:v>132.33344239162315</c:v>
                </c:pt>
                <c:pt idx="58">
                  <c:v>123.46051819870549</c:v>
                </c:pt>
                <c:pt idx="59">
                  <c:v>116.22182797481828</c:v>
                </c:pt>
                <c:pt idx="60">
                  <c:v>110.62277471276164</c:v>
                </c:pt>
                <c:pt idx="61">
                  <c:v>106.54845455921298</c:v>
                </c:pt>
                <c:pt idx="62">
                  <c:v>103.83120400978029</c:v>
                </c:pt>
                <c:pt idx="63">
                  <c:v>102.30985609978563</c:v>
                </c:pt>
                <c:pt idx="64">
                  <c:v>101.87078356105901</c:v>
                </c:pt>
                <c:pt idx="65">
                  <c:v>102.46418588680363</c:v>
                </c:pt>
                <c:pt idx="66">
                  <c:v>104.09242010864845</c:v>
                </c:pt>
                <c:pt idx="67">
                  <c:v>106.7714251019069</c:v>
                </c:pt>
                <c:pt idx="68">
                  <c:v>110.47233189192929</c:v>
                </c:pt>
                <c:pt idx="69">
                  <c:v>115.05775207533296</c:v>
                </c:pt>
                <c:pt idx="70">
                  <c:v>120.23350930858922</c:v>
                </c:pt>
                <c:pt idx="71">
                  <c:v>125.537788547395</c:v>
                </c:pt>
                <c:pt idx="72">
                  <c:v>130.38250422730292</c:v>
                </c:pt>
                <c:pt idx="73">
                  <c:v>134.14605682431565</c:v>
                </c:pt>
                <c:pt idx="74">
                  <c:v>136.2971904582586</c:v>
                </c:pt>
                <c:pt idx="75">
                  <c:v>136.51453389449992</c:v>
                </c:pt>
                <c:pt idx="76">
                  <c:v>134.76344181254214</c:v>
                </c:pt>
                <c:pt idx="77">
                  <c:v>131.30395215396473</c:v>
                </c:pt>
                <c:pt idx="78">
                  <c:v>126.6268447965095</c:v>
                </c:pt>
                <c:pt idx="79">
                  <c:v>121.33917312304965</c:v>
                </c:pt>
                <c:pt idx="80">
                  <c:v>116.03586145557961</c:v>
                </c:pt>
                <c:pt idx="81">
                  <c:v>111.19432696364836</c:v>
                </c:pt>
                <c:pt idx="82">
                  <c:v>107.11612475005093</c:v>
                </c:pt>
                <c:pt idx="83">
                  <c:v>103.92053220274077</c:v>
                </c:pt>
                <c:pt idx="84">
                  <c:v>101.57835837989369</c:v>
                </c:pt>
                <c:pt idx="85">
                  <c:v>99.965782247179106</c:v>
                </c:pt>
                <c:pt idx="86">
                  <c:v>98.91859502213596</c:v>
                </c:pt>
                <c:pt idx="87">
                  <c:v>98.273855572182853</c:v>
                </c:pt>
                <c:pt idx="88">
                  <c:v>97.894263007423092</c:v>
                </c:pt>
                <c:pt idx="89">
                  <c:v>97.677037870904655</c:v>
                </c:pt>
                <c:pt idx="90">
                  <c:v>97.552334748836799</c:v>
                </c:pt>
                <c:pt idx="91">
                  <c:v>97.47653306920985</c:v>
                </c:pt>
                <c:pt idx="92">
                  <c:v>97.424403743540793</c:v>
                </c:pt>
                <c:pt idx="93">
                  <c:v>97.382364688144875</c:v>
                </c:pt>
                <c:pt idx="94">
                  <c:v>97.343588971033569</c:v>
                </c:pt>
                <c:pt idx="95">
                  <c:v>97.30487139900896</c:v>
                </c:pt>
                <c:pt idx="96">
                  <c:v>97.264815242221019</c:v>
                </c:pt>
                <c:pt idx="97">
                  <c:v>97.222871971382148</c:v>
                </c:pt>
                <c:pt idx="98">
                  <c:v>97.178872581879631</c:v>
                </c:pt>
                <c:pt idx="99">
                  <c:v>97.132817271627303</c:v>
                </c:pt>
                <c:pt idx="100">
                  <c:v>97.08479275381076</c:v>
                </c:pt>
                <c:pt idx="101">
                  <c:v>97.03495430332957</c:v>
                </c:pt>
                <c:pt idx="102">
                  <c:v>96.983550061863497</c:v>
                </c:pt>
                <c:pt idx="103">
                  <c:v>96.930987717304717</c:v>
                </c:pt>
                <c:pt idx="104">
                  <c:v>96.877953781542061</c:v>
                </c:pt>
                <c:pt idx="105">
                  <c:v>96.825592749492557</c:v>
                </c:pt>
                <c:pt idx="106">
                  <c:v>96.775732534236511</c:v>
                </c:pt>
                <c:pt idx="107">
                  <c:v>96.731099634135532</c:v>
                </c:pt>
                <c:pt idx="108">
                  <c:v>96.695407811896473</c:v>
                </c:pt>
                <c:pt idx="109">
                  <c:v>96.673151344146646</c:v>
                </c:pt>
                <c:pt idx="110">
                  <c:v>96.668931742475394</c:v>
                </c:pt>
                <c:pt idx="111">
                  <c:v>96.686243603899669</c:v>
                </c:pt>
                <c:pt idx="112">
                  <c:v>96.725859930529481</c:v>
                </c:pt>
                <c:pt idx="113">
                  <c:v>96.784240996144106</c:v>
                </c:pt>
                <c:pt idx="114">
                  <c:v>96.852614835484772</c:v>
                </c:pt>
                <c:pt idx="115">
                  <c:v>96.917376677349765</c:v>
                </c:pt>
                <c:pt idx="116">
                  <c:v>96.962125051361525</c:v>
                </c:pt>
                <c:pt idx="117">
                  <c:v>96.971050259664779</c:v>
                </c:pt>
                <c:pt idx="118">
                  <c:v>96.932757034962989</c:v>
                </c:pt>
                <c:pt idx="119">
                  <c:v>96.843263243042799</c:v>
                </c:pt>
                <c:pt idx="120">
                  <c:v>96.707096261055597</c:v>
                </c:pt>
                <c:pt idx="121">
                  <c:v>96.536078073433998</c:v>
                </c:pt>
                <c:pt idx="122">
                  <c:v>96.346252195320048</c:v>
                </c:pt>
                <c:pt idx="123">
                  <c:v>96.154054321852499</c:v>
                </c:pt>
                <c:pt idx="124">
                  <c:v>95.97297868097786</c:v>
                </c:pt>
                <c:pt idx="125">
                  <c:v>95.811628928756306</c:v>
                </c:pt>
                <c:pt idx="126">
                  <c:v>95.673402044584179</c:v>
                </c:pt>
                <c:pt idx="127">
                  <c:v>95.557461567975281</c:v>
                </c:pt>
                <c:pt idx="128">
                  <c:v>95.460344830784223</c:v>
                </c:pt>
                <c:pt idx="129">
                  <c:v>95.377563788919488</c:v>
                </c:pt>
                <c:pt idx="130">
                  <c:v>95.304790471268419</c:v>
                </c:pt>
                <c:pt idx="131">
                  <c:v>95.238500745345291</c:v>
                </c:pt>
                <c:pt idx="132">
                  <c:v>95.176158989272295</c:v>
                </c:pt>
                <c:pt idx="133">
                  <c:v>95.116116813278978</c:v>
                </c:pt>
                <c:pt idx="134">
                  <c:v>95.057392811160341</c:v>
                </c:pt>
                <c:pt idx="135">
                  <c:v>94.999446234874995</c:v>
                </c:pt>
                <c:pt idx="136">
                  <c:v>94.941998141026943</c:v>
                </c:pt>
                <c:pt idx="137">
                  <c:v>94.884911294938121</c:v>
                </c:pt>
                <c:pt idx="138">
                  <c:v>94.828118929883928</c:v>
                </c:pt>
                <c:pt idx="139">
                  <c:v>94.771586677983962</c:v>
                </c:pt>
                <c:pt idx="140">
                  <c:v>94.715294041932566</c:v>
                </c:pt>
                <c:pt idx="141">
                  <c:v>94.65922613181651</c:v>
                </c:pt>
                <c:pt idx="142">
                  <c:v>94.603370282389719</c:v>
                </c:pt>
                <c:pt idx="143">
                  <c:v>94.547714788086566</c:v>
                </c:pt>
                <c:pt idx="144">
                  <c:v>94.49224847965074</c:v>
                </c:pt>
                <c:pt idx="145">
                  <c:v>94.436960606035285</c:v>
                </c:pt>
                <c:pt idx="146">
                  <c:v>94.381840815275027</c:v>
                </c:pt>
                <c:pt idx="147">
                  <c:v>94.326879161677525</c:v>
                </c:pt>
                <c:pt idx="148">
                  <c:v>94.272066116162733</c:v>
                </c:pt>
                <c:pt idx="149">
                  <c:v>94.217392573389233</c:v>
                </c:pt>
                <c:pt idx="150">
                  <c:v>94.16284985452512</c:v>
                </c:pt>
                <c:pt idx="151">
                  <c:v>94.108429705965094</c:v>
                </c:pt>
                <c:pt idx="152">
                  <c:v>94.054124294612038</c:v>
                </c:pt>
                <c:pt idx="153">
                  <c:v>93.999926200347744</c:v>
                </c:pt>
                <c:pt idx="154">
                  <c:v>93.945828406254336</c:v>
                </c:pt>
                <c:pt idx="155">
                  <c:v>93.891824287073206</c:v>
                </c:pt>
                <c:pt idx="156">
                  <c:v>93.837907596318914</c:v>
                </c:pt>
                <c:pt idx="157">
                  <c:v>93.78407245240335</c:v>
                </c:pt>
                <c:pt idx="158">
                  <c:v>93.730313324070863</c:v>
                </c:pt>
                <c:pt idx="159">
                  <c:v>93.676625015397462</c:v>
                </c:pt>
                <c:pt idx="160">
                  <c:v>93.623002650565027</c:v>
                </c:pt>
                <c:pt idx="161">
                  <c:v>93.569441658586001</c:v>
                </c:pt>
                <c:pt idx="162">
                  <c:v>93.515937758122348</c:v>
                </c:pt>
                <c:pt idx="163">
                  <c:v>93.462486942515653</c:v>
                </c:pt>
                <c:pt idx="164">
                  <c:v>93.409085465122146</c:v>
                </c:pt>
                <c:pt idx="165">
                  <c:v>93.355729825026941</c:v>
                </c:pt>
                <c:pt idx="166">
                  <c:v>93.302416753194052</c:v>
                </c:pt>
                <c:pt idx="167">
                  <c:v>93.249143199095784</c:v>
                </c:pt>
                <c:pt idx="168">
                  <c:v>93.195906317851509</c:v>
                </c:pt>
                <c:pt idx="169">
                  <c:v>93.142703457896957</c:v>
                </c:pt>
                <c:pt idx="170">
                  <c:v>93.089532149195747</c:v>
                </c:pt>
                <c:pt idx="171">
                  <c:v>93.036390091998484</c:v>
                </c:pt>
                <c:pt idx="172">
                  <c:v>92.983275146148728</c:v>
                </c:pt>
                <c:pt idx="173">
                  <c:v>92.930185320930093</c:v>
                </c:pt>
                <c:pt idx="174">
                  <c:v>92.877118765445616</c:v>
                </c:pt>
                <c:pt idx="175">
                  <c:v>92.824073759516892</c:v>
                </c:pt>
                <c:pt idx="176">
                  <c:v>92.771048705088546</c:v>
                </c:pt>
                <c:pt idx="177">
                  <c:v>92.718042118121332</c:v>
                </c:pt>
                <c:pt idx="178">
                  <c:v>92.665052620956601</c:v>
                </c:pt>
                <c:pt idx="179">
                  <c:v>92.612078935132885</c:v>
                </c:pt>
                <c:pt idx="180">
                  <c:v>92.559119874636025</c:v>
                </c:pt>
                <c:pt idx="181">
                  <c:v>92.506174339562776</c:v>
                </c:pt>
                <c:pt idx="182">
                  <c:v>92.453241310178512</c:v>
                </c:pt>
                <c:pt idx="183">
                  <c:v>92.400319841349656</c:v>
                </c:pt>
                <c:pt idx="184">
                  <c:v>92.347409057331149</c:v>
                </c:pt>
                <c:pt idx="185">
                  <c:v>92.294508146890735</c:v>
                </c:pt>
                <c:pt idx="186">
                  <c:v>92.241616358751102</c:v>
                </c:pt>
                <c:pt idx="187">
                  <c:v>92.18873299733248</c:v>
                </c:pt>
                <c:pt idx="188">
                  <c:v>92.135857418778173</c:v>
                </c:pt>
                <c:pt idx="189">
                  <c:v>92.082989027246882</c:v>
                </c:pt>
                <c:pt idx="190">
                  <c:v>92.030127271455285</c:v>
                </c:pt>
                <c:pt idx="191">
                  <c:v>91.977271641456497</c:v>
                </c:pt>
                <c:pt idx="192">
                  <c:v>91.92442166563923</c:v>
                </c:pt>
                <c:pt idx="193">
                  <c:v>91.871576907934255</c:v>
                </c:pt>
                <c:pt idx="194">
                  <c:v>91.818736965214882</c:v>
                </c:pt>
                <c:pt idx="195">
                  <c:v>91.765901464879263</c:v>
                </c:pt>
                <c:pt idx="196">
                  <c:v>91.713070062602384</c:v>
                </c:pt>
                <c:pt idx="197">
                  <c:v>91.660242440247089</c:v>
                </c:pt>
                <c:pt idx="198">
                  <c:v>91.607418303923353</c:v>
                </c:pt>
                <c:pt idx="199">
                  <c:v>91.554597382185989</c:v>
                </c:pt>
                <c:pt idx="200">
                  <c:v>91.501779424361615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97.942435811333397</c:v>
                </c:pt>
                <c:pt idx="1">
                  <c:v>97.938203706827508</c:v>
                </c:pt>
                <c:pt idx="2">
                  <c:v>97.933975546461923</c:v>
                </c:pt>
                <c:pt idx="3">
                  <c:v>97.929751640852828</c:v>
                </c:pt>
                <c:pt idx="4">
                  <c:v>97.925532323817635</c:v>
                </c:pt>
                <c:pt idx="5">
                  <c:v>97.921317953956418</c:v>
                </c:pt>
                <c:pt idx="6">
                  <c:v>97.917108916322306</c:v>
                </c:pt>
                <c:pt idx="7">
                  <c:v>97.912905624182301</c:v>
                </c:pt>
                <c:pt idx="8">
                  <c:v>97.908708520871045</c:v>
                </c:pt>
                <c:pt idx="9">
                  <c:v>97.904518081738217</c:v>
                </c:pt>
                <c:pt idx="10">
                  <c:v>97.900334816190963</c:v>
                </c:pt>
                <c:pt idx="11">
                  <c:v>97.896159269830491</c:v>
                </c:pt>
                <c:pt idx="12">
                  <c:v>97.89199202668253</c:v>
                </c:pt>
                <c:pt idx="13">
                  <c:v>97.887833711519065</c:v>
                </c:pt>
                <c:pt idx="14">
                  <c:v>97.883684992268087</c:v>
                </c:pt>
                <c:pt idx="15">
                  <c:v>97.87954658250645</c:v>
                </c:pt>
                <c:pt idx="16">
                  <c:v>97.875419244028649</c:v>
                </c:pt>
                <c:pt idx="17">
                  <c:v>97.871303789482837</c:v>
                </c:pt>
                <c:pt idx="18">
                  <c:v>97.867201085062391</c:v>
                </c:pt>
                <c:pt idx="19">
                  <c:v>97.863112053238723</c:v>
                </c:pt>
                <c:pt idx="20">
                  <c:v>97.859037675517044</c:v>
                </c:pt>
                <c:pt idx="21">
                  <c:v>97.854978995193818</c:v>
                </c:pt>
                <c:pt idx="22">
                  <c:v>97.850937120089355</c:v>
                </c:pt>
                <c:pt idx="23">
                  <c:v>97.846913225223929</c:v>
                </c:pt>
                <c:pt idx="24">
                  <c:v>97.842908555399845</c:v>
                </c:pt>
                <c:pt idx="25">
                  <c:v>97.838924427645551</c:v>
                </c:pt>
                <c:pt idx="26">
                  <c:v>97.834962233468815</c:v>
                </c:pt>
                <c:pt idx="27">
                  <c:v>97.831023440858772</c:v>
                </c:pt>
                <c:pt idx="28">
                  <c:v>97.827109595964558</c:v>
                </c:pt>
                <c:pt idx="29">
                  <c:v>97.823222324368544</c:v>
                </c:pt>
                <c:pt idx="30">
                  <c:v>97.819363331857701</c:v>
                </c:pt>
                <c:pt idx="31">
                  <c:v>97.815534404582593</c:v>
                </c:pt>
                <c:pt idx="32">
                  <c:v>97.811737408476446</c:v>
                </c:pt>
                <c:pt idx="33">
                  <c:v>97.807974287787914</c:v>
                </c:pt>
                <c:pt idx="34">
                  <c:v>97.804247062560222</c:v>
                </c:pt>
                <c:pt idx="35">
                  <c:v>97.800557824865081</c:v>
                </c:pt>
                <c:pt idx="36">
                  <c:v>97.796908733573872</c:v>
                </c:pt>
                <c:pt idx="37">
                  <c:v>97.793302007418021</c:v>
                </c:pt>
                <c:pt idx="38">
                  <c:v>97.78973991605838</c:v>
                </c:pt>
                <c:pt idx="39">
                  <c:v>97.786224768846125</c:v>
                </c:pt>
                <c:pt idx="40">
                  <c:v>97.782758900917329</c:v>
                </c:pt>
                <c:pt idx="41">
                  <c:v>97.779344656219166</c:v>
                </c:pt>
                <c:pt idx="42">
                  <c:v>97.775984367016136</c:v>
                </c:pt>
                <c:pt idx="43">
                  <c:v>97.772680329372278</c:v>
                </c:pt>
                <c:pt idx="44">
                  <c:v>97.769434774046871</c:v>
                </c:pt>
                <c:pt idx="45">
                  <c:v>97.766249832179525</c:v>
                </c:pt>
                <c:pt idx="46">
                  <c:v>97.763127495074087</c:v>
                </c:pt>
                <c:pt idx="47">
                  <c:v>97.760069567320443</c:v>
                </c:pt>
                <c:pt idx="48">
                  <c:v>97.757077612420261</c:v>
                </c:pt>
                <c:pt idx="49">
                  <c:v>97.754152890007646</c:v>
                </c:pt>
                <c:pt idx="50">
                  <c:v>97.7512962836783</c:v>
                </c:pt>
                <c:pt idx="51">
                  <c:v>97.748508218367306</c:v>
                </c:pt>
                <c:pt idx="52">
                  <c:v>97.745788566142778</c:v>
                </c:pt>
                <c:pt idx="53">
                  <c:v>97.743136539218895</c:v>
                </c:pt>
                <c:pt idx="54">
                  <c:v>97.740550568938232</c:v>
                </c:pt>
                <c:pt idx="55">
                  <c:v>97.73802816943585</c:v>
                </c:pt>
                <c:pt idx="56">
                  <c:v>97.735565784683928</c:v>
                </c:pt>
                <c:pt idx="57">
                  <c:v>97.733158617631318</c:v>
                </c:pt>
                <c:pt idx="58">
                  <c:v>97.730800440210402</c:v>
                </c:pt>
                <c:pt idx="59">
                  <c:v>97.728483383090506</c:v>
                </c:pt>
                <c:pt idx="60">
                  <c:v>97.726197704232192</c:v>
                </c:pt>
                <c:pt idx="61">
                  <c:v>97.723931535548218</c:v>
                </c:pt>
                <c:pt idx="62">
                  <c:v>97.721670607329116</c:v>
                </c:pt>
                <c:pt idx="63">
                  <c:v>97.719397950556427</c:v>
                </c:pt>
                <c:pt idx="64">
                  <c:v>97.717093577830227</c:v>
                </c:pt>
                <c:pt idx="65">
                  <c:v>97.714734144396132</c:v>
                </c:pt>
                <c:pt idx="66">
                  <c:v>97.712292591693853</c:v>
                </c:pt>
                <c:pt idx="67">
                  <c:v>97.70973777698137</c:v>
                </c:pt>
                <c:pt idx="68">
                  <c:v>97.707034093929664</c:v>
                </c:pt>
                <c:pt idx="69">
                  <c:v>97.704141090643034</c:v>
                </c:pt>
                <c:pt idx="70">
                  <c:v>97.701013093332506</c:v>
                </c:pt>
                <c:pt idx="71">
                  <c:v>97.697598845843714</c:v>
                </c:pt>
                <c:pt idx="72">
                  <c:v>97.693841177375077</c:v>
                </c:pt>
                <c:pt idx="73">
                  <c:v>97.689676712964186</c:v>
                </c:pt>
                <c:pt idx="74">
                  <c:v>97.685035643577919</c:v>
                </c:pt>
                <c:pt idx="75">
                  <c:v>97.679841574799383</c:v>
                </c:pt>
                <c:pt idx="76">
                  <c:v>97.674011475002303</c:v>
                </c:pt>
                <c:pt idx="77">
                  <c:v>97.667455745350622</c:v>
                </c:pt>
                <c:pt idx="78">
                  <c:v>97.660078434729883</c:v>
                </c:pt>
                <c:pt idx="79">
                  <c:v>97.651777622551137</c:v>
                </c:pt>
                <c:pt idx="80">
                  <c:v>97.642445991003612</c:v>
                </c:pt>
                <c:pt idx="81">
                  <c:v>97.631971605504432</c:v>
                </c:pt>
                <c:pt idx="82">
                  <c:v>97.620238917579229</c:v>
                </c:pt>
                <c:pt idx="83">
                  <c:v>97.607129998045508</c:v>
                </c:pt>
                <c:pt idx="84">
                  <c:v>97.592526000115527</c:v>
                </c:pt>
                <c:pt idx="85">
                  <c:v>97.576308841978559</c:v>
                </c:pt>
                <c:pt idx="86">
                  <c:v>97.558363086849411</c:v>
                </c:pt>
                <c:pt idx="87">
                  <c:v>97.538577985861707</c:v>
                </c:pt>
                <c:pt idx="88">
                  <c:v>97.516849636242597</c:v>
                </c:pt>
                <c:pt idx="89">
                  <c:v>97.493083194817899</c:v>
                </c:pt>
                <c:pt idx="90">
                  <c:v>97.467195076094441</c:v>
                </c:pt>
                <c:pt idx="91">
                  <c:v>97.439115056041288</c:v>
                </c:pt>
                <c:pt idx="92">
                  <c:v>97.408788198279865</c:v>
                </c:pt>
                <c:pt idx="93">
                  <c:v>97.376176519562165</c:v>
                </c:pt>
                <c:pt idx="94">
                  <c:v>97.341260316720764</c:v>
                </c:pt>
                <c:pt idx="95">
                  <c:v>97.304039087861582</c:v>
                </c:pt>
                <c:pt idx="96">
                  <c:v>97.264531996103045</c:v>
                </c:pt>
                <c:pt idx="97">
                  <c:v>97.222777843803811</c:v>
                </c:pt>
                <c:pt idx="98">
                  <c:v>97.178834547687018</c:v>
                </c:pt>
                <c:pt idx="99">
                  <c:v>97.132778128942078</c:v>
                </c:pt>
                <c:pt idx="100">
                  <c:v>97.084701255483878</c:v>
                </c:pt>
                <c:pt idx="101">
                  <c:v>97.034711394318833</c:v>
                </c:pt>
                <c:pt idx="102">
                  <c:v>96.982928648870057</c:v>
                </c:pt>
                <c:pt idx="103">
                  <c:v>96.929483368002806</c:v>
                </c:pt>
                <c:pt idx="104">
                  <c:v>96.874513619712502</c:v>
                </c:pt>
                <c:pt idx="105">
                  <c:v>96.818162622878717</c:v>
                </c:pt>
                <c:pt idx="106">
                  <c:v>96.760576225551091</c:v>
                </c:pt>
                <c:pt idx="107">
                  <c:v>96.701900508744913</c:v>
                </c:pt>
                <c:pt idx="108">
                  <c:v>96.64227958181209</c:v>
                </c:pt>
                <c:pt idx="109">
                  <c:v>96.581853620392337</c:v>
                </c:pt>
                <c:pt idx="110">
                  <c:v>96.520757182019395</c:v>
                </c:pt>
                <c:pt idx="111">
                  <c:v>96.459117818821142</c:v>
                </c:pt>
                <c:pt idx="112">
                  <c:v>96.397054992361163</c:v>
                </c:pt>
                <c:pt idx="113">
                  <c:v>96.334679283221263</c:v>
                </c:pt>
                <c:pt idx="114">
                  <c:v>96.2720918778422</c:v>
                </c:pt>
                <c:pt idx="115">
                  <c:v>96.209384307594263</c:v>
                </c:pt>
                <c:pt idx="116">
                  <c:v>96.146638409998829</c:v>
                </c:pt>
                <c:pt idx="117">
                  <c:v>96.08392647925757</c:v>
                </c:pt>
                <c:pt idx="118">
                  <c:v>96.02131157245384</c:v>
                </c:pt>
                <c:pt idx="119">
                  <c:v>95.958847938597856</c:v>
                </c:pt>
                <c:pt idx="120">
                  <c:v>95.896581539701856</c:v>
                </c:pt>
                <c:pt idx="121">
                  <c:v>95.8345506359274</c:v>
                </c:pt>
                <c:pt idx="122">
                  <c:v>95.772786410207473</c:v>
                </c:pt>
                <c:pt idx="123">
                  <c:v>95.71131361133699</c:v>
                </c:pt>
                <c:pt idx="124">
                  <c:v>95.650151198123169</c:v>
                </c:pt>
                <c:pt idx="125">
                  <c:v>95.589312970627191</c:v>
                </c:pt>
                <c:pt idx="126">
                  <c:v>95.528808177698565</c:v>
                </c:pt>
                <c:pt idx="127">
                  <c:v>95.468642092833051</c:v>
                </c:pt>
                <c:pt idx="128">
                  <c:v>95.408816552840563</c:v>
                </c:pt>
                <c:pt idx="129">
                  <c:v>95.349330455884754</c:v>
                </c:pt>
                <c:pt idx="130">
                  <c:v>95.290180217164547</c:v>
                </c:pt>
                <c:pt idx="131">
                  <c:v>95.231360181877889</c:v>
                </c:pt>
                <c:pt idx="132">
                  <c:v>95.172862996171247</c:v>
                </c:pt>
                <c:pt idx="133">
                  <c:v>95.114679937578416</c:v>
                </c:pt>
                <c:pt idx="134">
                  <c:v>95.056801207022716</c:v>
                </c:pt>
                <c:pt idx="135">
                  <c:v>94.99921618484133</c:v>
                </c:pt>
                <c:pt idx="136">
                  <c:v>94.941913653519904</c:v>
                </c:pt>
                <c:pt idx="137">
                  <c:v>94.884881989934044</c:v>
                </c:pt>
                <c:pt idx="138">
                  <c:v>94.828109329907363</c:v>
                </c:pt>
                <c:pt idx="139">
                  <c:v>94.771583707838943</c:v>
                </c:pt>
                <c:pt idx="140">
                  <c:v>94.715293174043467</c:v>
                </c:pt>
                <c:pt idx="141">
                  <c:v>94.659225892303056</c:v>
                </c:pt>
                <c:pt idx="142">
                  <c:v>94.6033702199624</c:v>
                </c:pt>
                <c:pt idx="143">
                  <c:v>94.547714772719232</c:v>
                </c:pt>
                <c:pt idx="144">
                  <c:v>94.492248476078004</c:v>
                </c:pt>
                <c:pt idx="145">
                  <c:v>94.436960605250803</c:v>
                </c:pt>
                <c:pt idx="146">
                  <c:v>94.381840815112341</c:v>
                </c:pt>
                <c:pt idx="147">
                  <c:v>94.326879161645664</c:v>
                </c:pt>
                <c:pt idx="148">
                  <c:v>94.272066116156836</c:v>
                </c:pt>
                <c:pt idx="149">
                  <c:v>94.21739257338821</c:v>
                </c:pt>
                <c:pt idx="150">
                  <c:v>94.16284985452495</c:v>
                </c:pt>
                <c:pt idx="151">
                  <c:v>94.108429705965065</c:v>
                </c:pt>
                <c:pt idx="152">
                  <c:v>94.054124294612038</c:v>
                </c:pt>
                <c:pt idx="153">
                  <c:v>93.999926200347744</c:v>
                </c:pt>
                <c:pt idx="154">
                  <c:v>93.945828406254336</c:v>
                </c:pt>
                <c:pt idx="155">
                  <c:v>93.891824287073206</c:v>
                </c:pt>
                <c:pt idx="156">
                  <c:v>93.837907596318914</c:v>
                </c:pt>
                <c:pt idx="157">
                  <c:v>93.78407245240335</c:v>
                </c:pt>
                <c:pt idx="158">
                  <c:v>93.730313324070863</c:v>
                </c:pt>
                <c:pt idx="159">
                  <c:v>93.676625015397462</c:v>
                </c:pt>
                <c:pt idx="160">
                  <c:v>93.623002650565027</c:v>
                </c:pt>
                <c:pt idx="161">
                  <c:v>93.569441658586001</c:v>
                </c:pt>
                <c:pt idx="162">
                  <c:v>93.515937758122348</c:v>
                </c:pt>
                <c:pt idx="163">
                  <c:v>93.462486942515653</c:v>
                </c:pt>
                <c:pt idx="164">
                  <c:v>93.409085465122146</c:v>
                </c:pt>
                <c:pt idx="165">
                  <c:v>93.355729825026941</c:v>
                </c:pt>
                <c:pt idx="166">
                  <c:v>93.302416753194052</c:v>
                </c:pt>
                <c:pt idx="167">
                  <c:v>93.249143199095784</c:v>
                </c:pt>
                <c:pt idx="168">
                  <c:v>93.195906317851509</c:v>
                </c:pt>
                <c:pt idx="169">
                  <c:v>93.142703457896957</c:v>
                </c:pt>
                <c:pt idx="170">
                  <c:v>93.089532149195747</c:v>
                </c:pt>
                <c:pt idx="171">
                  <c:v>93.036390091998484</c:v>
                </c:pt>
                <c:pt idx="172">
                  <c:v>92.983275146148728</c:v>
                </c:pt>
                <c:pt idx="173">
                  <c:v>92.930185320930093</c:v>
                </c:pt>
                <c:pt idx="174">
                  <c:v>92.877118765445616</c:v>
                </c:pt>
                <c:pt idx="175">
                  <c:v>92.824073759516892</c:v>
                </c:pt>
                <c:pt idx="176">
                  <c:v>92.771048705088546</c:v>
                </c:pt>
                <c:pt idx="177">
                  <c:v>92.718042118121332</c:v>
                </c:pt>
                <c:pt idx="178">
                  <c:v>92.665052620956601</c:v>
                </c:pt>
                <c:pt idx="179">
                  <c:v>92.612078935132885</c:v>
                </c:pt>
                <c:pt idx="180">
                  <c:v>92.559119874636025</c:v>
                </c:pt>
                <c:pt idx="181">
                  <c:v>92.506174339562776</c:v>
                </c:pt>
                <c:pt idx="182">
                  <c:v>92.453241310178512</c:v>
                </c:pt>
                <c:pt idx="183">
                  <c:v>92.400319841349656</c:v>
                </c:pt>
                <c:pt idx="184">
                  <c:v>92.347409057331149</c:v>
                </c:pt>
                <c:pt idx="185">
                  <c:v>92.294508146890735</c:v>
                </c:pt>
                <c:pt idx="186">
                  <c:v>92.241616358751102</c:v>
                </c:pt>
                <c:pt idx="187">
                  <c:v>92.18873299733248</c:v>
                </c:pt>
                <c:pt idx="188">
                  <c:v>92.135857418778173</c:v>
                </c:pt>
                <c:pt idx="189">
                  <c:v>92.082989027246882</c:v>
                </c:pt>
                <c:pt idx="190">
                  <c:v>92.030127271455285</c:v>
                </c:pt>
                <c:pt idx="191">
                  <c:v>91.977271641456497</c:v>
                </c:pt>
                <c:pt idx="192">
                  <c:v>91.92442166563923</c:v>
                </c:pt>
                <c:pt idx="193">
                  <c:v>91.871576907934255</c:v>
                </c:pt>
                <c:pt idx="194">
                  <c:v>91.818736965214882</c:v>
                </c:pt>
                <c:pt idx="195">
                  <c:v>91.765901464879263</c:v>
                </c:pt>
                <c:pt idx="196">
                  <c:v>91.713070062602384</c:v>
                </c:pt>
                <c:pt idx="197">
                  <c:v>91.660242440247089</c:v>
                </c:pt>
                <c:pt idx="198">
                  <c:v>91.607418303923353</c:v>
                </c:pt>
                <c:pt idx="199">
                  <c:v>91.554597382185989</c:v>
                </c:pt>
                <c:pt idx="200">
                  <c:v>91.501779424361615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209136"/>
        <c:axId val="313209528"/>
      </c:scatterChart>
      <c:valAx>
        <c:axId val="3132091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13209528"/>
        <c:crosses val="autoZero"/>
        <c:crossBetween val="midCat"/>
      </c:valAx>
      <c:valAx>
        <c:axId val="313209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1320913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98.228999999999999</c:v>
                </c:pt>
                <c:pt idx="1">
                  <c:v>98.856999999999999</c:v>
                </c:pt>
                <c:pt idx="2">
                  <c:v>98.713999999999999</c:v>
                </c:pt>
                <c:pt idx="3">
                  <c:v>97.8</c:v>
                </c:pt>
                <c:pt idx="4">
                  <c:v>98.429000000000002</c:v>
                </c:pt>
                <c:pt idx="5">
                  <c:v>100.04300000000001</c:v>
                </c:pt>
                <c:pt idx="6">
                  <c:v>98.757000000000005</c:v>
                </c:pt>
                <c:pt idx="7">
                  <c:v>97.728999999999999</c:v>
                </c:pt>
                <c:pt idx="8">
                  <c:v>98.213999999999999</c:v>
                </c:pt>
                <c:pt idx="9">
                  <c:v>99.914000000000001</c:v>
                </c:pt>
                <c:pt idx="10">
                  <c:v>99.971000000000004</c:v>
                </c:pt>
                <c:pt idx="11">
                  <c:v>101.286</c:v>
                </c:pt>
                <c:pt idx="12">
                  <c:v>100.729</c:v>
                </c:pt>
                <c:pt idx="13">
                  <c:v>100.95699999999999</c:v>
                </c:pt>
                <c:pt idx="14">
                  <c:v>100.643</c:v>
                </c:pt>
                <c:pt idx="15">
                  <c:v>101</c:v>
                </c:pt>
                <c:pt idx="16">
                  <c:v>100.95699999999999</c:v>
                </c:pt>
                <c:pt idx="17">
                  <c:v>99.813999999999993</c:v>
                </c:pt>
                <c:pt idx="18">
                  <c:v>99.771000000000001</c:v>
                </c:pt>
                <c:pt idx="19">
                  <c:v>100.071</c:v>
                </c:pt>
                <c:pt idx="20">
                  <c:v>100.68600000000001</c:v>
                </c:pt>
                <c:pt idx="21">
                  <c:v>100.54300000000001</c:v>
                </c:pt>
                <c:pt idx="22">
                  <c:v>99.528999999999996</c:v>
                </c:pt>
                <c:pt idx="23">
                  <c:v>99.557000000000002</c:v>
                </c:pt>
                <c:pt idx="24">
                  <c:v>100.971</c:v>
                </c:pt>
                <c:pt idx="25">
                  <c:v>101.343</c:v>
                </c:pt>
                <c:pt idx="26">
                  <c:v>100.586</c:v>
                </c:pt>
                <c:pt idx="27">
                  <c:v>101.157</c:v>
                </c:pt>
                <c:pt idx="28">
                  <c:v>101.357</c:v>
                </c:pt>
                <c:pt idx="29">
                  <c:v>102.3</c:v>
                </c:pt>
                <c:pt idx="30">
                  <c:v>103.2</c:v>
                </c:pt>
                <c:pt idx="31">
                  <c:v>105.386</c:v>
                </c:pt>
                <c:pt idx="32">
                  <c:v>106.443</c:v>
                </c:pt>
                <c:pt idx="33">
                  <c:v>106.45699999999999</c:v>
                </c:pt>
                <c:pt idx="34">
                  <c:v>107.67100000000001</c:v>
                </c:pt>
                <c:pt idx="35">
                  <c:v>109.25700000000001</c:v>
                </c:pt>
                <c:pt idx="36">
                  <c:v>111.857</c:v>
                </c:pt>
                <c:pt idx="37">
                  <c:v>114.45699999999999</c:v>
                </c:pt>
                <c:pt idx="38">
                  <c:v>118.67100000000001</c:v>
                </c:pt>
                <c:pt idx="39">
                  <c:v>124.586</c:v>
                </c:pt>
                <c:pt idx="40">
                  <c:v>131.4</c:v>
                </c:pt>
                <c:pt idx="41">
                  <c:v>137.94300000000001</c:v>
                </c:pt>
                <c:pt idx="42">
                  <c:v>146.071</c:v>
                </c:pt>
                <c:pt idx="43">
                  <c:v>153.34299999999999</c:v>
                </c:pt>
                <c:pt idx="44">
                  <c:v>162.114</c:v>
                </c:pt>
                <c:pt idx="45">
                  <c:v>169</c:v>
                </c:pt>
                <c:pt idx="46">
                  <c:v>175.81399999999999</c:v>
                </c:pt>
                <c:pt idx="47">
                  <c:v>183.286</c:v>
                </c:pt>
                <c:pt idx="48">
                  <c:v>187.94300000000001</c:v>
                </c:pt>
                <c:pt idx="49">
                  <c:v>191.54300000000001</c:v>
                </c:pt>
                <c:pt idx="50">
                  <c:v>193.62899999999999</c:v>
                </c:pt>
                <c:pt idx="51">
                  <c:v>193.429</c:v>
                </c:pt>
                <c:pt idx="52">
                  <c:v>192.67099999999999</c:v>
                </c:pt>
                <c:pt idx="53">
                  <c:v>187.55699999999999</c:v>
                </c:pt>
                <c:pt idx="54">
                  <c:v>176.5</c:v>
                </c:pt>
                <c:pt idx="55">
                  <c:v>157.32900000000001</c:v>
                </c:pt>
                <c:pt idx="56">
                  <c:v>129.48599999999999</c:v>
                </c:pt>
                <c:pt idx="57">
                  <c:v>111.2</c:v>
                </c:pt>
                <c:pt idx="58">
                  <c:v>105.45699999999999</c:v>
                </c:pt>
                <c:pt idx="59">
                  <c:v>102.629</c:v>
                </c:pt>
                <c:pt idx="60">
                  <c:v>103.071</c:v>
                </c:pt>
                <c:pt idx="61">
                  <c:v>103.32899999999999</c:v>
                </c:pt>
                <c:pt idx="62">
                  <c:v>103.729</c:v>
                </c:pt>
                <c:pt idx="63">
                  <c:v>103.229</c:v>
                </c:pt>
                <c:pt idx="64">
                  <c:v>105</c:v>
                </c:pt>
                <c:pt idx="65">
                  <c:v>106.843</c:v>
                </c:pt>
                <c:pt idx="66">
                  <c:v>108.586</c:v>
                </c:pt>
                <c:pt idx="67">
                  <c:v>111.029</c:v>
                </c:pt>
                <c:pt idx="68">
                  <c:v>113.586</c:v>
                </c:pt>
                <c:pt idx="69">
                  <c:v>117.04300000000001</c:v>
                </c:pt>
                <c:pt idx="70">
                  <c:v>120.7</c:v>
                </c:pt>
                <c:pt idx="71">
                  <c:v>125.04300000000001</c:v>
                </c:pt>
                <c:pt idx="72">
                  <c:v>127.714</c:v>
                </c:pt>
                <c:pt idx="73">
                  <c:v>132.81399999999999</c:v>
                </c:pt>
                <c:pt idx="74">
                  <c:v>134.529</c:v>
                </c:pt>
                <c:pt idx="75">
                  <c:v>135.886</c:v>
                </c:pt>
                <c:pt idx="76">
                  <c:v>136.08600000000001</c:v>
                </c:pt>
                <c:pt idx="77">
                  <c:v>134.357</c:v>
                </c:pt>
                <c:pt idx="78">
                  <c:v>128.029</c:v>
                </c:pt>
                <c:pt idx="79">
                  <c:v>120.514</c:v>
                </c:pt>
                <c:pt idx="80">
                  <c:v>111.75700000000001</c:v>
                </c:pt>
                <c:pt idx="81">
                  <c:v>106.086</c:v>
                </c:pt>
                <c:pt idx="82">
                  <c:v>103.514</c:v>
                </c:pt>
                <c:pt idx="83">
                  <c:v>102.68600000000001</c:v>
                </c:pt>
                <c:pt idx="84">
                  <c:v>101.486</c:v>
                </c:pt>
                <c:pt idx="85">
                  <c:v>100.729</c:v>
                </c:pt>
                <c:pt idx="86">
                  <c:v>99.442999999999998</c:v>
                </c:pt>
                <c:pt idx="87">
                  <c:v>100.571</c:v>
                </c:pt>
                <c:pt idx="88">
                  <c:v>99.728999999999999</c:v>
                </c:pt>
                <c:pt idx="89">
                  <c:v>99.143000000000001</c:v>
                </c:pt>
                <c:pt idx="90">
                  <c:v>98.385999999999996</c:v>
                </c:pt>
                <c:pt idx="91">
                  <c:v>97.4</c:v>
                </c:pt>
                <c:pt idx="92">
                  <c:v>97.828999999999994</c:v>
                </c:pt>
                <c:pt idx="93">
                  <c:v>98.828999999999994</c:v>
                </c:pt>
                <c:pt idx="94">
                  <c:v>100.086</c:v>
                </c:pt>
                <c:pt idx="95">
                  <c:v>99.471000000000004</c:v>
                </c:pt>
                <c:pt idx="96">
                  <c:v>99.971000000000004</c:v>
                </c:pt>
                <c:pt idx="97">
                  <c:v>99.414000000000001</c:v>
                </c:pt>
                <c:pt idx="98">
                  <c:v>100.071</c:v>
                </c:pt>
                <c:pt idx="99">
                  <c:v>98.629000000000005</c:v>
                </c:pt>
                <c:pt idx="100">
                  <c:v>99.328999999999994</c:v>
                </c:pt>
                <c:pt idx="101">
                  <c:v>99.828999999999994</c:v>
                </c:pt>
                <c:pt idx="102">
                  <c:v>99.6</c:v>
                </c:pt>
                <c:pt idx="103">
                  <c:v>99.728999999999999</c:v>
                </c:pt>
                <c:pt idx="104">
                  <c:v>99.786000000000001</c:v>
                </c:pt>
                <c:pt idx="105">
                  <c:v>99.085999999999999</c:v>
                </c:pt>
                <c:pt idx="106">
                  <c:v>97.956999999999994</c:v>
                </c:pt>
                <c:pt idx="107">
                  <c:v>98.242999999999995</c:v>
                </c:pt>
                <c:pt idx="108">
                  <c:v>98.771000000000001</c:v>
                </c:pt>
                <c:pt idx="109">
                  <c:v>99</c:v>
                </c:pt>
                <c:pt idx="110">
                  <c:v>99.414000000000001</c:v>
                </c:pt>
                <c:pt idx="111">
                  <c:v>98.757000000000005</c:v>
                </c:pt>
                <c:pt idx="112">
                  <c:v>97.914000000000001</c:v>
                </c:pt>
                <c:pt idx="113">
                  <c:v>98.671000000000006</c:v>
                </c:pt>
                <c:pt idx="114">
                  <c:v>99.013999999999996</c:v>
                </c:pt>
                <c:pt idx="115">
                  <c:v>98.914000000000001</c:v>
                </c:pt>
                <c:pt idx="116">
                  <c:v>98.171000000000006</c:v>
                </c:pt>
                <c:pt idx="117">
                  <c:v>99.129000000000005</c:v>
                </c:pt>
                <c:pt idx="118">
                  <c:v>98.870999999999995</c:v>
                </c:pt>
                <c:pt idx="119">
                  <c:v>99.271000000000001</c:v>
                </c:pt>
                <c:pt idx="120">
                  <c:v>98.471000000000004</c:v>
                </c:pt>
                <c:pt idx="121">
                  <c:v>98.713999999999999</c:v>
                </c:pt>
                <c:pt idx="122">
                  <c:v>99.271000000000001</c:v>
                </c:pt>
                <c:pt idx="123">
                  <c:v>97.870999999999995</c:v>
                </c:pt>
                <c:pt idx="124">
                  <c:v>96.143000000000001</c:v>
                </c:pt>
                <c:pt idx="125">
                  <c:v>96.5</c:v>
                </c:pt>
                <c:pt idx="126">
                  <c:v>95.828999999999994</c:v>
                </c:pt>
                <c:pt idx="127">
                  <c:v>96.313999999999993</c:v>
                </c:pt>
                <c:pt idx="128">
                  <c:v>95.9</c:v>
                </c:pt>
                <c:pt idx="129">
                  <c:v>96.257000000000005</c:v>
                </c:pt>
                <c:pt idx="130">
                  <c:v>95.570999999999998</c:v>
                </c:pt>
                <c:pt idx="131">
                  <c:v>96.870999999999995</c:v>
                </c:pt>
                <c:pt idx="132">
                  <c:v>96.013999999999996</c:v>
                </c:pt>
                <c:pt idx="133">
                  <c:v>96.713999999999999</c:v>
                </c:pt>
                <c:pt idx="134">
                  <c:v>96.242999999999995</c:v>
                </c:pt>
                <c:pt idx="135">
                  <c:v>96.028999999999996</c:v>
                </c:pt>
                <c:pt idx="136">
                  <c:v>95.8</c:v>
                </c:pt>
                <c:pt idx="137">
                  <c:v>95.786000000000001</c:v>
                </c:pt>
                <c:pt idx="138">
                  <c:v>96.228999999999999</c:v>
                </c:pt>
                <c:pt idx="139">
                  <c:v>95.5</c:v>
                </c:pt>
                <c:pt idx="140">
                  <c:v>97.257000000000005</c:v>
                </c:pt>
                <c:pt idx="141">
                  <c:v>95.213999999999999</c:v>
                </c:pt>
                <c:pt idx="142">
                  <c:v>96.013999999999996</c:v>
                </c:pt>
                <c:pt idx="143">
                  <c:v>97.186000000000007</c:v>
                </c:pt>
                <c:pt idx="144">
                  <c:v>95.856999999999999</c:v>
                </c:pt>
                <c:pt idx="145">
                  <c:v>95.942999999999998</c:v>
                </c:pt>
                <c:pt idx="146">
                  <c:v>96.856999999999999</c:v>
                </c:pt>
                <c:pt idx="147">
                  <c:v>97.171000000000006</c:v>
                </c:pt>
                <c:pt idx="148">
                  <c:v>97.986000000000004</c:v>
                </c:pt>
                <c:pt idx="149">
                  <c:v>98.557000000000002</c:v>
                </c:pt>
                <c:pt idx="150">
                  <c:v>97.771000000000001</c:v>
                </c:pt>
                <c:pt idx="151">
                  <c:v>96.271000000000001</c:v>
                </c:pt>
                <c:pt idx="152">
                  <c:v>98.171000000000006</c:v>
                </c:pt>
                <c:pt idx="153">
                  <c:v>96.213999999999999</c:v>
                </c:pt>
                <c:pt idx="154">
                  <c:v>95.614000000000004</c:v>
                </c:pt>
                <c:pt idx="155">
                  <c:v>96.742999999999995</c:v>
                </c:pt>
                <c:pt idx="156">
                  <c:v>94.813999999999993</c:v>
                </c:pt>
                <c:pt idx="157">
                  <c:v>94.843000000000004</c:v>
                </c:pt>
                <c:pt idx="158">
                  <c:v>94.929000000000002</c:v>
                </c:pt>
                <c:pt idx="159">
                  <c:v>95.143000000000001</c:v>
                </c:pt>
                <c:pt idx="160">
                  <c:v>94.7</c:v>
                </c:pt>
                <c:pt idx="161">
                  <c:v>94.043000000000006</c:v>
                </c:pt>
                <c:pt idx="162">
                  <c:v>96.085999999999999</c:v>
                </c:pt>
                <c:pt idx="163">
                  <c:v>95.856999999999999</c:v>
                </c:pt>
                <c:pt idx="164">
                  <c:v>95.585999999999999</c:v>
                </c:pt>
                <c:pt idx="165">
                  <c:v>95.143000000000001</c:v>
                </c:pt>
                <c:pt idx="166">
                  <c:v>94.486000000000004</c:v>
                </c:pt>
                <c:pt idx="167">
                  <c:v>93.442999999999998</c:v>
                </c:pt>
                <c:pt idx="168">
                  <c:v>94.7</c:v>
                </c:pt>
                <c:pt idx="169">
                  <c:v>95.114000000000004</c:v>
                </c:pt>
                <c:pt idx="170">
                  <c:v>93.671000000000006</c:v>
                </c:pt>
                <c:pt idx="171">
                  <c:v>94.013999999999996</c:v>
                </c:pt>
                <c:pt idx="172">
                  <c:v>94</c:v>
                </c:pt>
                <c:pt idx="173">
                  <c:v>94.929000000000002</c:v>
                </c:pt>
                <c:pt idx="174">
                  <c:v>95.629000000000005</c:v>
                </c:pt>
                <c:pt idx="175">
                  <c:v>96.257000000000005</c:v>
                </c:pt>
                <c:pt idx="176">
                  <c:v>96.057000000000002</c:v>
                </c:pt>
                <c:pt idx="177">
                  <c:v>95.585999999999999</c:v>
                </c:pt>
                <c:pt idx="178">
                  <c:v>94.570999999999998</c:v>
                </c:pt>
                <c:pt idx="179">
                  <c:v>94.429000000000002</c:v>
                </c:pt>
                <c:pt idx="180">
                  <c:v>94.085999999999999</c:v>
                </c:pt>
                <c:pt idx="181">
                  <c:v>93.456999999999994</c:v>
                </c:pt>
                <c:pt idx="182">
                  <c:v>95.286000000000001</c:v>
                </c:pt>
                <c:pt idx="183">
                  <c:v>94.442999999999998</c:v>
                </c:pt>
                <c:pt idx="184">
                  <c:v>92.986000000000004</c:v>
                </c:pt>
                <c:pt idx="185">
                  <c:v>93.971000000000004</c:v>
                </c:pt>
                <c:pt idx="186">
                  <c:v>94.656999999999996</c:v>
                </c:pt>
                <c:pt idx="187">
                  <c:v>94.914000000000001</c:v>
                </c:pt>
                <c:pt idx="188">
                  <c:v>94.286000000000001</c:v>
                </c:pt>
                <c:pt idx="189">
                  <c:v>92.242999999999995</c:v>
                </c:pt>
                <c:pt idx="190">
                  <c:v>93.028999999999996</c:v>
                </c:pt>
                <c:pt idx="191">
                  <c:v>93.442999999999998</c:v>
                </c:pt>
                <c:pt idx="192">
                  <c:v>93.356999999999999</c:v>
                </c:pt>
                <c:pt idx="193">
                  <c:v>92.313999999999993</c:v>
                </c:pt>
                <c:pt idx="194">
                  <c:v>92.313999999999993</c:v>
                </c:pt>
                <c:pt idx="195">
                  <c:v>94.129000000000005</c:v>
                </c:pt>
                <c:pt idx="196">
                  <c:v>93.971000000000004</c:v>
                </c:pt>
                <c:pt idx="197">
                  <c:v>94.085999999999999</c:v>
                </c:pt>
                <c:pt idx="198">
                  <c:v>93.414000000000001</c:v>
                </c:pt>
                <c:pt idx="199">
                  <c:v>94.343000000000004</c:v>
                </c:pt>
                <c:pt idx="200">
                  <c:v>93.3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100.39268886657447</c:v>
                </c:pt>
                <c:pt idx="1">
                  <c:v>100.3844696984667</c:v>
                </c:pt>
                <c:pt idx="2">
                  <c:v>100.3762548411691</c:v>
                </c:pt>
                <c:pt idx="3">
                  <c:v>100.36804463788799</c:v>
                </c:pt>
                <c:pt idx="4">
                  <c:v>100.35983945790352</c:v>
                </c:pt>
                <c:pt idx="5">
                  <c:v>100.35163969840177</c:v>
                </c:pt>
                <c:pt idx="6">
                  <c:v>100.34344578641718</c:v>
                </c:pt>
                <c:pt idx="7">
                  <c:v>100.33525818088921</c:v>
                </c:pt>
                <c:pt idx="8">
                  <c:v>100.32707737483952</c:v>
                </c:pt>
                <c:pt idx="9">
                  <c:v>100.31890389767888</c:v>
                </c:pt>
                <c:pt idx="10">
                  <c:v>100.31073831767186</c:v>
                </c:pt>
                <c:pt idx="11">
                  <c:v>100.30258124464913</c:v>
                </c:pt>
                <c:pt idx="12">
                  <c:v>100.29443333327245</c:v>
                </c:pt>
                <c:pt idx="13">
                  <c:v>100.28629528785348</c:v>
                </c:pt>
                <c:pt idx="14">
                  <c:v>100.27816787189737</c:v>
                </c:pt>
                <c:pt idx="15">
                  <c:v>100.27005193200058</c:v>
                </c:pt>
                <c:pt idx="16">
                  <c:v>100.26194846411866</c:v>
                </c:pt>
                <c:pt idx="17">
                  <c:v>100.25385880022492</c:v>
                </c:pt>
                <c:pt idx="18">
                  <c:v>100.24578512316594</c:v>
                </c:pt>
                <c:pt idx="19">
                  <c:v>100.23773183853491</c:v>
                </c:pt>
                <c:pt idx="20">
                  <c:v>100.22970908782639</c:v>
                </c:pt>
                <c:pt idx="21">
                  <c:v>100.22174137503529</c:v>
                </c:pt>
                <c:pt idx="22">
                  <c:v>100.21388785000785</c:v>
                </c:pt>
                <c:pt idx="23">
                  <c:v>100.20628792157427</c:v>
                </c:pt>
                <c:pt idx="24">
                  <c:v>100.19925924196669</c:v>
                </c:pt>
                <c:pt idx="25">
                  <c:v>100.19349848679848</c:v>
                </c:pt>
                <c:pt idx="26">
                  <c:v>100.19047311584917</c:v>
                </c:pt>
                <c:pt idx="27">
                  <c:v>100.19314764588333</c:v>
                </c:pt>
                <c:pt idx="28">
                  <c:v>100.20725923309695</c:v>
                </c:pt>
                <c:pt idx="29">
                  <c:v>100.2434319661506</c:v>
                </c:pt>
                <c:pt idx="30">
                  <c:v>100.3204661742449</c:v>
                </c:pt>
                <c:pt idx="31">
                  <c:v>100.47010285189255</c:v>
                </c:pt>
                <c:pt idx="32">
                  <c:v>100.74336591171708</c:v>
                </c:pt>
                <c:pt idx="33">
                  <c:v>101.2181429240151</c:v>
                </c:pt>
                <c:pt idx="34">
                  <c:v>102.00692866947878</c:v>
                </c:pt>
                <c:pt idx="35">
                  <c:v>103.26266905313905</c:v>
                </c:pt>
                <c:pt idx="36">
                  <c:v>105.17960613110267</c:v>
                </c:pt>
                <c:pt idx="37">
                  <c:v>107.98532699244033</c:v>
                </c:pt>
                <c:pt idx="38">
                  <c:v>111.92039223296445</c:v>
                </c:pt>
                <c:pt idx="39">
                  <c:v>117.20348361798921</c:v>
                </c:pt>
                <c:pt idx="40">
                  <c:v>123.98321487529505</c:v>
                </c:pt>
                <c:pt idx="41">
                  <c:v>132.28229019605263</c:v>
                </c:pt>
                <c:pt idx="42">
                  <c:v>141.94454495646207</c:v>
                </c:pt>
                <c:pt idx="43">
                  <c:v>152.59891298871597</c:v>
                </c:pt>
                <c:pt idx="44">
                  <c:v>163.65471453663528</c:v>
                </c:pt>
                <c:pt idx="45">
                  <c:v>174.33858573951514</c:v>
                </c:pt>
                <c:pt idx="46">
                  <c:v>183.77490981378875</c:v>
                </c:pt>
                <c:pt idx="47">
                  <c:v>191.10048634500365</c:v>
                </c:pt>
                <c:pt idx="48">
                  <c:v>195.59353762108356</c:v>
                </c:pt>
                <c:pt idx="49">
                  <c:v>196.79061149494021</c:v>
                </c:pt>
                <c:pt idx="50">
                  <c:v>194.56521322667223</c:v>
                </c:pt>
                <c:pt idx="51">
                  <c:v>189.1497072418895</c:v>
                </c:pt>
                <c:pt idx="52">
                  <c:v>181.09524914578725</c:v>
                </c:pt>
                <c:pt idx="53">
                  <c:v>171.17932912926557</c:v>
                </c:pt>
                <c:pt idx="54">
                  <c:v>160.28243550187574</c:v>
                </c:pt>
                <c:pt idx="55">
                  <c:v>149.26095379142362</c:v>
                </c:pt>
                <c:pt idx="56">
                  <c:v>138.84153638187897</c:v>
                </c:pt>
                <c:pt idx="57">
                  <c:v>129.55415419728425</c:v>
                </c:pt>
                <c:pt idx="58">
                  <c:v>121.70999237678561</c:v>
                </c:pt>
                <c:pt idx="59">
                  <c:v>115.41983600489444</c:v>
                </c:pt>
                <c:pt idx="60">
                  <c:v>110.64129887913083</c:v>
                </c:pt>
                <c:pt idx="61">
                  <c:v>107.24022531016284</c:v>
                </c:pt>
                <c:pt idx="62">
                  <c:v>105.05224975041178</c:v>
                </c:pt>
                <c:pt idx="63">
                  <c:v>103.93326372218944</c:v>
                </c:pt>
                <c:pt idx="64">
                  <c:v>103.79083715114102</c:v>
                </c:pt>
                <c:pt idx="65">
                  <c:v>104.59170443249238</c:v>
                </c:pt>
                <c:pt idx="66">
                  <c:v>106.34357800847465</c:v>
                </c:pt>
                <c:pt idx="67">
                  <c:v>109.05376508382982</c:v>
                </c:pt>
                <c:pt idx="68">
                  <c:v>112.67292757973298</c:v>
                </c:pt>
                <c:pt idx="69">
                  <c:v>117.03896803451151</c:v>
                </c:pt>
                <c:pt idx="70">
                  <c:v>121.84073427035118</c:v>
                </c:pt>
                <c:pt idx="71">
                  <c:v>126.62040021443154</c:v>
                </c:pt>
                <c:pt idx="72">
                  <c:v>130.82460732433992</c:v>
                </c:pt>
                <c:pt idx="73">
                  <c:v>133.89880326095562</c:v>
                </c:pt>
                <c:pt idx="74">
                  <c:v>135.40195261019784</c:v>
                </c:pt>
                <c:pt idx="75">
                  <c:v>135.10757795542997</c:v>
                </c:pt>
                <c:pt idx="76">
                  <c:v>133.05813689714191</c:v>
                </c:pt>
                <c:pt idx="77">
                  <c:v>129.5540589786745</c:v>
                </c:pt>
                <c:pt idx="78">
                  <c:v>125.08093506832559</c:v>
                </c:pt>
                <c:pt idx="79">
                  <c:v>120.19894770194665</c:v>
                </c:pt>
                <c:pt idx="80">
                  <c:v>115.42904429646424</c:v>
                </c:pt>
                <c:pt idx="81">
                  <c:v>111.1671226135756</c:v>
                </c:pt>
                <c:pt idx="82">
                  <c:v>107.64361229377671</c:v>
                </c:pt>
                <c:pt idx="83">
                  <c:v>104.92851169257503</c:v>
                </c:pt>
                <c:pt idx="84">
                  <c:v>102.968515897091</c:v>
                </c:pt>
                <c:pt idx="85">
                  <c:v>101.63741171599013</c:v>
                </c:pt>
                <c:pt idx="86">
                  <c:v>100.78317245502163</c:v>
                </c:pt>
                <c:pt idx="87">
                  <c:v>100.26191648298226</c:v>
                </c:pt>
                <c:pt idx="88">
                  <c:v>99.956192181161981</c:v>
                </c:pt>
                <c:pt idx="89">
                  <c:v>99.78021687736576</c:v>
                </c:pt>
                <c:pt idx="90">
                  <c:v>99.676885697265362</c:v>
                </c:pt>
                <c:pt idx="91">
                  <c:v>99.611172921882186</c:v>
                </c:pt>
                <c:pt idx="92">
                  <c:v>99.563145558385528</c:v>
                </c:pt>
                <c:pt idx="93">
                  <c:v>99.522228483637846</c:v>
                </c:pt>
                <c:pt idx="94">
                  <c:v>99.483175826472618</c:v>
                </c:pt>
                <c:pt idx="95">
                  <c:v>99.443553666928068</c:v>
                </c:pt>
                <c:pt idx="96">
                  <c:v>99.402313247513263</c:v>
                </c:pt>
                <c:pt idx="97">
                  <c:v>99.359049014704681</c:v>
                </c:pt>
                <c:pt idx="98">
                  <c:v>99.313642343153859</c:v>
                </c:pt>
                <c:pt idx="99">
                  <c:v>99.266103929717815</c:v>
                </c:pt>
                <c:pt idx="100">
                  <c:v>99.216512479893723</c:v>
                </c:pt>
                <c:pt idx="101">
                  <c:v>99.165001192026594</c:v>
                </c:pt>
                <c:pt idx="102">
                  <c:v>99.111774574617414</c:v>
                </c:pt>
                <c:pt idx="103">
                  <c:v>99.057154763200373</c:v>
                </c:pt>
                <c:pt idx="104">
                  <c:v>99.001663397436459</c:v>
                </c:pt>
                <c:pt idx="105">
                  <c:v>98.946142400486238</c:v>
                </c:pt>
                <c:pt idx="106">
                  <c:v>98.89190182267329</c:v>
                </c:pt>
                <c:pt idx="107">
                  <c:v>98.840853306502211</c:v>
                </c:pt>
                <c:pt idx="108">
                  <c:v>98.795548524947975</c:v>
                </c:pt>
                <c:pt idx="109">
                  <c:v>98.759010295143597</c:v>
                </c:pt>
                <c:pt idx="110">
                  <c:v>98.73424937010202</c:v>
                </c:pt>
                <c:pt idx="111">
                  <c:v>98.723432353998632</c:v>
                </c:pt>
                <c:pt idx="112">
                  <c:v>98.726813683059007</c:v>
                </c:pt>
                <c:pt idx="113">
                  <c:v>98.741728939339652</c:v>
                </c:pt>
                <c:pt idx="114">
                  <c:v>98.76207952691739</c:v>
                </c:pt>
                <c:pt idx="115">
                  <c:v>98.778714460468962</c:v>
                </c:pt>
                <c:pt idx="116">
                  <c:v>98.780876162186289</c:v>
                </c:pt>
                <c:pt idx="117">
                  <c:v>98.758474946362412</c:v>
                </c:pt>
                <c:pt idx="118">
                  <c:v>98.704557850685703</c:v>
                </c:pt>
                <c:pt idx="119">
                  <c:v>98.617150891440289</c:v>
                </c:pt>
                <c:pt idx="120">
                  <c:v>98.499810395399763</c:v>
                </c:pt>
                <c:pt idx="121">
                  <c:v>98.360678180294784</c:v>
                </c:pt>
                <c:pt idx="122">
                  <c:v>98.210390985974271</c:v>
                </c:pt>
                <c:pt idx="123">
                  <c:v>98.059586181897075</c:v>
                </c:pt>
                <c:pt idx="124">
                  <c:v>97.916805039962128</c:v>
                </c:pt>
                <c:pt idx="125">
                  <c:v>97.787332098121041</c:v>
                </c:pt>
                <c:pt idx="126">
                  <c:v>97.673088399641173</c:v>
                </c:pt>
                <c:pt idx="127">
                  <c:v>97.573326466480779</c:v>
                </c:pt>
                <c:pt idx="128">
                  <c:v>97.485694918218897</c:v>
                </c:pt>
                <c:pt idx="129">
                  <c:v>97.407268641725466</c:v>
                </c:pt>
                <c:pt idx="130">
                  <c:v>97.33529870612594</c:v>
                </c:pt>
                <c:pt idx="131">
                  <c:v>97.267618397840153</c:v>
                </c:pt>
                <c:pt idx="132">
                  <c:v>97.202771247989347</c:v>
                </c:pt>
                <c:pt idx="133">
                  <c:v>97.139979123524768</c:v>
                </c:pt>
                <c:pt idx="134">
                  <c:v>97.079059023872958</c:v>
                </c:pt>
                <c:pt idx="135">
                  <c:v>97.020356824595254</c:v>
                </c:pt>
                <c:pt idx="136">
                  <c:v>96.964720431878703</c:v>
                </c:pt>
                <c:pt idx="137">
                  <c:v>96.913496935505265</c:v>
                </c:pt>
                <c:pt idx="138">
                  <c:v>96.868512224598987</c:v>
                </c:pt>
                <c:pt idx="139">
                  <c:v>96.831977978375605</c:v>
                </c:pt>
                <c:pt idx="140">
                  <c:v>96.806272254262794</c:v>
                </c:pt>
                <c:pt idx="141">
                  <c:v>96.793560162287989</c:v>
                </c:pt>
                <c:pt idx="142">
                  <c:v>96.795262826303826</c:v>
                </c:pt>
                <c:pt idx="143">
                  <c:v>96.811441912442191</c:v>
                </c:pt>
                <c:pt idx="144">
                  <c:v>96.840229376752433</c:v>
                </c:pt>
                <c:pt idx="145">
                  <c:v>96.87747472428812</c:v>
                </c:pt>
                <c:pt idx="146">
                  <c:v>96.916779970016606</c:v>
                </c:pt>
                <c:pt idx="147">
                  <c:v>96.950030005376149</c:v>
                </c:pt>
                <c:pt idx="148">
                  <c:v>96.968407954602654</c:v>
                </c:pt>
                <c:pt idx="149">
                  <c:v>96.963740905801259</c:v>
                </c:pt>
                <c:pt idx="150">
                  <c:v>96.929898765049472</c:v>
                </c:pt>
                <c:pt idx="151">
                  <c:v>96.863916388910468</c:v>
                </c:pt>
                <c:pt idx="152">
                  <c:v>96.766554809595917</c:v>
                </c:pt>
                <c:pt idx="153">
                  <c:v>96.642154363330405</c:v>
                </c:pt>
                <c:pt idx="154">
                  <c:v>96.497818533701135</c:v>
                </c:pt>
                <c:pt idx="155">
                  <c:v>96.342140304204548</c:v>
                </c:pt>
                <c:pt idx="156">
                  <c:v>96.183786024212026</c:v>
                </c:pt>
                <c:pt idx="157">
                  <c:v>96.030256218170251</c:v>
                </c:pt>
                <c:pt idx="158">
                  <c:v>95.887056736525878</c:v>
                </c:pt>
                <c:pt idx="159">
                  <c:v>95.757375974162656</c:v>
                </c:pt>
                <c:pt idx="160">
                  <c:v>95.642225240503222</c:v>
                </c:pt>
                <c:pt idx="161">
                  <c:v>95.540901606684287</c:v>
                </c:pt>
                <c:pt idx="162">
                  <c:v>95.451595246138211</c:v>
                </c:pt>
                <c:pt idx="163">
                  <c:v>95.371981761009906</c:v>
                </c:pt>
                <c:pt idx="164">
                  <c:v>95.299693151527194</c:v>
                </c:pt>
                <c:pt idx="165">
                  <c:v>95.232623300420101</c:v>
                </c:pt>
                <c:pt idx="166">
                  <c:v>95.169074988439718</c:v>
                </c:pt>
                <c:pt idx="167">
                  <c:v>95.10778574903685</c:v>
                </c:pt>
                <c:pt idx="168">
                  <c:v>95.047879333911638</c:v>
                </c:pt>
                <c:pt idx="169">
                  <c:v>94.988784252714268</c:v>
                </c:pt>
                <c:pt idx="170">
                  <c:v>94.930148498177161</c:v>
                </c:pt>
                <c:pt idx="171">
                  <c:v>94.871766465901715</c:v>
                </c:pt>
                <c:pt idx="172">
                  <c:v>94.813523818256357</c:v>
                </c:pt>
                <c:pt idx="173">
                  <c:v>94.755359714839955</c:v>
                </c:pt>
                <c:pt idx="174">
                  <c:v>94.697242934210848</c:v>
                </c:pt>
                <c:pt idx="175">
                  <c:v>94.639157803924803</c:v>
                </c:pt>
                <c:pt idx="176">
                  <c:v>94.58109642299469</c:v>
                </c:pt>
                <c:pt idx="177">
                  <c:v>94.523054609732384</c:v>
                </c:pt>
                <c:pt idx="178">
                  <c:v>94.465029904437358</c:v>
                </c:pt>
                <c:pt idx="179">
                  <c:v>94.407020634742253</c:v>
                </c:pt>
                <c:pt idx="180">
                  <c:v>94.349025498540684</c:v>
                </c:pt>
                <c:pt idx="181">
                  <c:v>94.29104338518087</c:v>
                </c:pt>
                <c:pt idx="182">
                  <c:v>94.233073300647206</c:v>
                </c:pt>
                <c:pt idx="183">
                  <c:v>94.175114335919574</c:v>
                </c:pt>
                <c:pt idx="184">
                  <c:v>94.117165652484459</c:v>
                </c:pt>
                <c:pt idx="185">
                  <c:v>94.059226474443207</c:v>
                </c:pt>
                <c:pt idx="186">
                  <c:v>94.001296083150351</c:v>
                </c:pt>
                <c:pt idx="187">
                  <c:v>93.943373812886307</c:v>
                </c:pt>
                <c:pt idx="188">
                  <c:v>93.885459047034402</c:v>
                </c:pt>
                <c:pt idx="189">
                  <c:v>93.827551214578392</c:v>
                </c:pt>
                <c:pt idx="190">
                  <c:v>93.769649786852028</c:v>
                </c:pt>
                <c:pt idx="191">
                  <c:v>93.711754274511549</c:v>
                </c:pt>
                <c:pt idx="192">
                  <c:v>93.653864224713416</c:v>
                </c:pt>
                <c:pt idx="193">
                  <c:v>93.595979218483862</c:v>
                </c:pt>
                <c:pt idx="194">
                  <c:v>93.538098868268094</c:v>
                </c:pt>
                <c:pt idx="195">
                  <c:v>93.480222815648119</c:v>
                </c:pt>
                <c:pt idx="196">
                  <c:v>93.422350729218323</c:v>
                </c:pt>
                <c:pt idx="197">
                  <c:v>93.364482302609062</c:v>
                </c:pt>
                <c:pt idx="198">
                  <c:v>93.306617252648493</c:v>
                </c:pt>
                <c:pt idx="199">
                  <c:v>93.248755317653746</c:v>
                </c:pt>
                <c:pt idx="200">
                  <c:v>93.190896255843072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100.39268886657447</c:v>
                </c:pt>
                <c:pt idx="1">
                  <c:v>100.3844696984667</c:v>
                </c:pt>
                <c:pt idx="2">
                  <c:v>100.3762548411691</c:v>
                </c:pt>
                <c:pt idx="3">
                  <c:v>100.36804463788799</c:v>
                </c:pt>
                <c:pt idx="4">
                  <c:v>100.35983945790349</c:v>
                </c:pt>
                <c:pt idx="5">
                  <c:v>100.35163969840166</c:v>
                </c:pt>
                <c:pt idx="6">
                  <c:v>100.34344578641662</c:v>
                </c:pt>
                <c:pt idx="7">
                  <c:v>100.33525818088667</c:v>
                </c:pt>
                <c:pt idx="8">
                  <c:v>100.32707737482841</c:v>
                </c:pt>
                <c:pt idx="9">
                  <c:v>100.31890389763193</c:v>
                </c:pt>
                <c:pt idx="10">
                  <c:v>100.31073831748044</c:v>
                </c:pt>
                <c:pt idx="11">
                  <c:v>100.30258124389623</c:v>
                </c:pt>
                <c:pt idx="12">
                  <c:v>100.29443333041493</c:v>
                </c:pt>
                <c:pt idx="13">
                  <c:v>100.28629527738867</c:v>
                </c:pt>
                <c:pt idx="14">
                  <c:v>100.27816783491754</c:v>
                </c:pt>
                <c:pt idx="15">
                  <c:v>100.27005180590785</c:v>
                </c:pt>
                <c:pt idx="16">
                  <c:v>100.26194804925373</c:v>
                </c:pt>
                <c:pt idx="17">
                  <c:v>100.25385748313666</c:v>
                </c:pt>
                <c:pt idx="18">
                  <c:v>100.24578108843561</c:v>
                </c:pt>
                <c:pt idx="19">
                  <c:v>100.23771991223742</c:v>
                </c:pt>
                <c:pt idx="20">
                  <c:v>100.2296750714343</c:v>
                </c:pt>
                <c:pt idx="21">
                  <c:v>100.22164775639129</c:v>
                </c:pt>
                <c:pt idx="22">
                  <c:v>100.21363923466278</c:v>
                </c:pt>
                <c:pt idx="23">
                  <c:v>100.20565085473174</c:v>
                </c:pt>
                <c:pt idx="24">
                  <c:v>100.19768404974019</c:v>
                </c:pt>
                <c:pt idx="25">
                  <c:v>100.18974034117262</c:v>
                </c:pt>
                <c:pt idx="26">
                  <c:v>100.18182134244628</c:v>
                </c:pt>
                <c:pt idx="27">
                  <c:v>100.17392876235454</c:v>
                </c:pt>
                <c:pt idx="28">
                  <c:v>100.16606440829827</c:v>
                </c:pt>
                <c:pt idx="29">
                  <c:v>100.15823018923054</c:v>
                </c:pt>
                <c:pt idx="30">
                  <c:v>100.15042811822565</c:v>
                </c:pt>
                <c:pt idx="31">
                  <c:v>100.1426603145695</c:v>
                </c:pt>
                <c:pt idx="32">
                  <c:v>100.13492900525203</c:v>
                </c:pt>
                <c:pt idx="33">
                  <c:v>100.12723652572286</c:v>
                </c:pt>
                <c:pt idx="34">
                  <c:v>100.11958531975084</c:v>
                </c:pt>
                <c:pt idx="35">
                  <c:v>100.11197793820334</c:v>
                </c:pt>
                <c:pt idx="36">
                  <c:v>100.10441703653545</c:v>
                </c:pt>
                <c:pt idx="37">
                  <c:v>100.09690537074746</c:v>
                </c:pt>
                <c:pt idx="38">
                  <c:v>100.08944579153665</c:v>
                </c:pt>
                <c:pt idx="39">
                  <c:v>100.08204123633078</c:v>
                </c:pt>
                <c:pt idx="40">
                  <c:v>100.07469471884951</c:v>
                </c:pt>
                <c:pt idx="41">
                  <c:v>100.06740931579272</c:v>
                </c:pt>
                <c:pt idx="42">
                  <c:v>100.06018815020477</c:v>
                </c:pt>
                <c:pt idx="43">
                  <c:v>100.05303437100672</c:v>
                </c:pt>
                <c:pt idx="44">
                  <c:v>100.04595112812811</c:v>
                </c:pt>
                <c:pt idx="45">
                  <c:v>100.03894154260283</c:v>
                </c:pt>
                <c:pt idx="46">
                  <c:v>100.03200867092335</c:v>
                </c:pt>
                <c:pt idx="47">
                  <c:v>100.02515546286993</c:v>
                </c:pt>
                <c:pt idx="48">
                  <c:v>100.01838471195282</c:v>
                </c:pt>
                <c:pt idx="49">
                  <c:v>100.01169899751963</c:v>
                </c:pt>
                <c:pt idx="50">
                  <c:v>100.00510061749577</c:v>
                </c:pt>
                <c:pt idx="51">
                  <c:v>99.998591510637894</c:v>
                </c:pt>
                <c:pt idx="52">
                  <c:v>99.992173167096425</c:v>
                </c:pt>
                <c:pt idx="53">
                  <c:v>99.985846526003144</c:v>
                </c:pt>
                <c:pt idx="54">
                  <c:v>99.979611858729427</c:v>
                </c:pt>
                <c:pt idx="55">
                  <c:v>99.973468636403979</c:v>
                </c:pt>
                <c:pt idx="56">
                  <c:v>99.967415380243423</c:v>
                </c:pt>
                <c:pt idx="57">
                  <c:v>99.961449493241176</c:v>
                </c:pt>
                <c:pt idx="58">
                  <c:v>99.955567071792174</c:v>
                </c:pt>
                <c:pt idx="59">
                  <c:v>99.949762695910124</c:v>
                </c:pt>
                <c:pt idx="60">
                  <c:v>99.944029196839594</c:v>
                </c:pt>
                <c:pt idx="61">
                  <c:v>99.938357401087231</c:v>
                </c:pt>
                <c:pt idx="62">
                  <c:v>99.932735850217611</c:v>
                </c:pt>
                <c:pt idx="63">
                  <c:v>99.927150496195779</c:v>
                </c:pt>
                <c:pt idx="64">
                  <c:v>99.921584372634882</c:v>
                </c:pt>
                <c:pt idx="65">
                  <c:v>99.916017243044152</c:v>
                </c:pt>
                <c:pt idx="66">
                  <c:v>99.91042522809289</c:v>
                </c:pt>
                <c:pt idx="67">
                  <c:v>99.904780415032178</c:v>
                </c:pt>
                <c:pt idx="68">
                  <c:v>99.899050453762854</c:v>
                </c:pt>
                <c:pt idx="69">
                  <c:v>99.893198145619877</c:v>
                </c:pt>
                <c:pt idx="70">
                  <c:v>99.887181032758377</c:v>
                </c:pt>
                <c:pt idx="71">
                  <c:v>99.880950998065288</c:v>
                </c:pt>
                <c:pt idx="72">
                  <c:v>99.874453887749524</c:v>
                </c:pt>
                <c:pt idx="73">
                  <c:v>99.867629171129721</c:v>
                </c:pt>
                <c:pt idx="74">
                  <c:v>99.860409654556662</c:v>
                </c:pt>
                <c:pt idx="75">
                  <c:v>99.852721268758884</c:v>
                </c:pt>
                <c:pt idx="76">
                  <c:v>99.84448295102915</c:v>
                </c:pt>
                <c:pt idx="77">
                  <c:v>99.835606645380324</c:v>
                </c:pt>
                <c:pt idx="78">
                  <c:v>99.825997444857578</c:v>
                </c:pt>
                <c:pt idx="79">
                  <c:v>99.815553900339481</c:v>
                </c:pt>
                <c:pt idx="80">
                  <c:v>99.804168519108543</c:v>
                </c:pt>
                <c:pt idx="81">
                  <c:v>99.79172847394878</c:v>
                </c:pt>
                <c:pt idx="82">
                  <c:v>99.778116539284895</c:v>
                </c:pt>
                <c:pt idx="83">
                  <c:v>99.763212264735103</c:v>
                </c:pt>
                <c:pt idx="84">
                  <c:v>99.746893388333788</c:v>
                </c:pt>
                <c:pt idx="85">
                  <c:v>99.729037481664761</c:v>
                </c:pt>
                <c:pt idx="86">
                  <c:v>99.709523807488665</c:v>
                </c:pt>
                <c:pt idx="87">
                  <c:v>99.688235357621295</c:v>
                </c:pt>
                <c:pt idx="88">
                  <c:v>99.665061025510795</c:v>
                </c:pt>
                <c:pt idx="89">
                  <c:v>99.639897855063339</c:v>
                </c:pt>
                <c:pt idx="90">
                  <c:v>99.612653295821872</c:v>
                </c:pt>
                <c:pt idx="91">
                  <c:v>99.583247385721194</c:v>
                </c:pt>
                <c:pt idx="92">
                  <c:v>99.55161477740215</c:v>
                </c:pt>
                <c:pt idx="93">
                  <c:v>99.517706523369569</c:v>
                </c:pt>
                <c:pt idx="94">
                  <c:v>99.48149153973057</c:v>
                </c:pt>
                <c:pt idx="95">
                  <c:v>99.442957678049254</c:v>
                </c:pt>
                <c:pt idx="96">
                  <c:v>99.402112349710023</c:v>
                </c:pt>
                <c:pt idx="97">
                  <c:v>99.358982666303859</c:v>
                </c:pt>
                <c:pt idx="98">
                  <c:v>99.313615081693143</c:v>
                </c:pt>
                <c:pt idx="99">
                  <c:v>99.266074544977229</c:v>
                </c:pt>
                <c:pt idx="100">
                  <c:v>99.216443196802885</c:v>
                </c:pt>
                <c:pt idx="101">
                  <c:v>99.164818662578156</c:v>
                </c:pt>
                <c:pt idx="102">
                  <c:v>99.111312013602401</c:v>
                </c:pt>
                <c:pt idx="103">
                  <c:v>99.056045479736397</c:v>
                </c:pt>
                <c:pt idx="104">
                  <c:v>98.999150004307978</c:v>
                </c:pt>
                <c:pt idx="105">
                  <c:v>98.940762733315609</c:v>
                </c:pt>
                <c:pt idx="106">
                  <c:v>98.881024527000321</c:v>
                </c:pt>
                <c:pt idx="107">
                  <c:v>98.820077573279477</c:v>
                </c:pt>
                <c:pt idx="108">
                  <c:v>98.758063170448722</c:v>
                </c:pt>
                <c:pt idx="109">
                  <c:v>98.695119732197767</c:v>
                </c:pt>
                <c:pt idx="110">
                  <c:v>98.63138105260164</c:v>
                </c:pt>
                <c:pt idx="111">
                  <c:v>98.566974853487224</c:v>
                </c:pt>
                <c:pt idx="112">
                  <c:v>98.50202162238746</c:v>
                </c:pt>
                <c:pt idx="113">
                  <c:v>98.436633736886108</c:v>
                </c:pt>
                <c:pt idx="114">
                  <c:v>98.370914860969123</c:v>
                </c:pt>
                <c:pt idx="115">
                  <c:v>98.304959591231096</c:v>
                </c:pt>
                <c:pt idx="116">
                  <c:v>98.238853325421687</c:v>
                </c:pt>
                <c:pt idx="117">
                  <c:v>98.172672322684178</c:v>
                </c:pt>
                <c:pt idx="118">
                  <c:v>98.106483923645285</c:v>
                </c:pt>
                <c:pt idx="119">
                  <c:v>98.040346898918287</c:v>
                </c:pt>
                <c:pt idx="120">
                  <c:v>97.974311896208036</c:v>
                </c:pt>
                <c:pt idx="121">
                  <c:v>97.908421958704295</c:v>
                </c:pt>
                <c:pt idx="122">
                  <c:v>97.842713090495764</c:v>
                </c:pt>
                <c:pt idx="123">
                  <c:v>97.777214848059529</c:v>
                </c:pt>
                <c:pt idx="124">
                  <c:v>97.711950940260579</c:v>
                </c:pt>
                <c:pt idx="125">
                  <c:v>97.646939822565557</c:v>
                </c:pt>
                <c:pt idx="126">
                  <c:v>97.582195274220908</c:v>
                </c:pt>
                <c:pt idx="127">
                  <c:v>97.517726949889095</c:v>
                </c:pt>
                <c:pt idx="128">
                  <c:v>97.453540899642846</c:v>
                </c:pt>
                <c:pt idx="129">
                  <c:v>97.389640053270426</c:v>
                </c:pt>
                <c:pt idx="130">
                  <c:v>97.326024666555824</c:v>
                </c:pt>
                <c:pt idx="131">
                  <c:v>97.262692728585137</c:v>
                </c:pt>
                <c:pt idx="132">
                  <c:v>97.199640330226714</c:v>
                </c:pt>
                <c:pt idx="133">
                  <c:v>97.136861994771422</c:v>
                </c:pt>
                <c:pt idx="134">
                  <c:v>97.074350972336646</c:v>
                </c:pt>
                <c:pt idx="135">
                  <c:v>97.012099500069255</c:v>
                </c:pt>
                <c:pt idx="136">
                  <c:v>96.950099030460763</c:v>
                </c:pt>
                <c:pt idx="137">
                  <c:v>96.888340430243304</c:v>
                </c:pt>
                <c:pt idx="138">
                  <c:v>96.826814152392842</c:v>
                </c:pt>
                <c:pt idx="139">
                  <c:v>96.765510383751035</c:v>
                </c:pt>
                <c:pt idx="140">
                  <c:v>96.704419170704384</c:v>
                </c:pt>
                <c:pt idx="141">
                  <c:v>96.643530525251208</c:v>
                </c:pt>
                <c:pt idx="142">
                  <c:v>96.582834513648081</c:v>
                </c:pt>
                <c:pt idx="143">
                  <c:v>96.522321329675975</c:v>
                </c:pt>
                <c:pt idx="144">
                  <c:v>96.46198135440423</c:v>
                </c:pt>
                <c:pt idx="145">
                  <c:v>96.401805204167786</c:v>
                </c:pt>
                <c:pt idx="146">
                  <c:v>96.341783768312069</c:v>
                </c:pt>
                <c:pt idx="147">
                  <c:v>96.281908238104307</c:v>
                </c:pt>
                <c:pt idx="148">
                  <c:v>96.222170128064079</c:v>
                </c:pt>
                <c:pt idx="149">
                  <c:v>96.162561290826361</c:v>
                </c:pt>
                <c:pt idx="150">
                  <c:v>96.103073926524246</c:v>
                </c:pt>
                <c:pt idx="151">
                  <c:v>96.043700587560053</c:v>
                </c:pt>
                <c:pt idx="152">
                  <c:v>95.984434179527682</c:v>
                </c:pt>
                <c:pt idx="153">
                  <c:v>95.925267958952006</c:v>
                </c:pt>
                <c:pt idx="154">
                  <c:v>95.86619552842464</c:v>
                </c:pt>
                <c:pt idx="155">
                  <c:v>95.807210829637512</c:v>
                </c:pt>
                <c:pt idx="156">
                  <c:v>95.748308134746608</c:v>
                </c:pt>
                <c:pt idx="157">
                  <c:v>95.689482036437425</c:v>
                </c:pt>
                <c:pt idx="158">
                  <c:v>95.630727437008957</c:v>
                </c:pt>
                <c:pt idx="159">
                  <c:v>95.572039536745848</c:v>
                </c:pt>
                <c:pt idx="160">
                  <c:v>95.513413821806907</c:v>
                </c:pt>
                <c:pt idx="161">
                  <c:v>95.454846051821363</c:v>
                </c:pt>
                <c:pt idx="162">
                  <c:v>95.396332247352532</c:v>
                </c:pt>
                <c:pt idx="163">
                  <c:v>95.337868677361925</c:v>
                </c:pt>
                <c:pt idx="164">
                  <c:v>95.279451846781583</c:v>
                </c:pt>
                <c:pt idx="165">
                  <c:v>95.221078484283723</c:v>
                </c:pt>
                <c:pt idx="166">
                  <c:v>95.162745530317466</c:v>
                </c:pt>
                <c:pt idx="167">
                  <c:v>95.104450125468645</c:v>
                </c:pt>
                <c:pt idx="168">
                  <c:v>95.046189599185098</c:v>
                </c:pt>
                <c:pt idx="169">
                  <c:v>94.987961458899548</c:v>
                </c:pt>
                <c:pt idx="170">
                  <c:v>94.929763379572123</c:v>
                </c:pt>
                <c:pt idx="171">
                  <c:v>94.871593193667906</c:v>
                </c:pt>
                <c:pt idx="172">
                  <c:v>94.813448881577486</c:v>
                </c:pt>
                <c:pt idx="173">
                  <c:v>94.755328562483626</c:v>
                </c:pt>
                <c:pt idx="174">
                  <c:v>94.697230485672691</c:v>
                </c:pt>
                <c:pt idx="175">
                  <c:v>94.639153022285626</c:v>
                </c:pt>
                <c:pt idx="176">
                  <c:v>94.581094657500714</c:v>
                </c:pt>
                <c:pt idx="177">
                  <c:v>94.523053983137743</c:v>
                </c:pt>
                <c:pt idx="178">
                  <c:v>94.465029690671628</c:v>
                </c:pt>
                <c:pt idx="179">
                  <c:v>94.407020564641854</c:v>
                </c:pt>
                <c:pt idx="180">
                  <c:v>94.349025476443657</c:v>
                </c:pt>
                <c:pt idx="181">
                  <c:v>94.29104337848544</c:v>
                </c:pt>
                <c:pt idx="182">
                  <c:v>94.233073298697121</c:v>
                </c:pt>
                <c:pt idx="183">
                  <c:v>94.175114335373621</c:v>
                </c:pt>
                <c:pt idx="184">
                  <c:v>94.117165652337533</c:v>
                </c:pt>
                <c:pt idx="185">
                  <c:v>94.059226474405193</c:v>
                </c:pt>
                <c:pt idx="186">
                  <c:v>94.0012960831409</c:v>
                </c:pt>
                <c:pt idx="187">
                  <c:v>93.943373812884047</c:v>
                </c:pt>
                <c:pt idx="188">
                  <c:v>93.885459047033876</c:v>
                </c:pt>
                <c:pt idx="189">
                  <c:v>93.827551214578278</c:v>
                </c:pt>
                <c:pt idx="190">
                  <c:v>93.769649786852</c:v>
                </c:pt>
                <c:pt idx="191">
                  <c:v>93.711754274511549</c:v>
                </c:pt>
                <c:pt idx="192">
                  <c:v>93.653864224713416</c:v>
                </c:pt>
                <c:pt idx="193">
                  <c:v>93.595979218483862</c:v>
                </c:pt>
                <c:pt idx="194">
                  <c:v>93.538098868268094</c:v>
                </c:pt>
                <c:pt idx="195">
                  <c:v>93.480222815648119</c:v>
                </c:pt>
                <c:pt idx="196">
                  <c:v>93.422350729218323</c:v>
                </c:pt>
                <c:pt idx="197">
                  <c:v>93.364482302609062</c:v>
                </c:pt>
                <c:pt idx="198">
                  <c:v>93.306617252648493</c:v>
                </c:pt>
                <c:pt idx="199">
                  <c:v>93.248755317653746</c:v>
                </c:pt>
                <c:pt idx="200">
                  <c:v>93.190896255843072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210312"/>
        <c:axId val="483537912"/>
      </c:scatterChart>
      <c:valAx>
        <c:axId val="3132103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3537912"/>
        <c:crosses val="autoZero"/>
        <c:crossBetween val="midCat"/>
      </c:valAx>
      <c:valAx>
        <c:axId val="483537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13210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98.257000000000005</c:v>
                </c:pt>
                <c:pt idx="1">
                  <c:v>97.186000000000007</c:v>
                </c:pt>
                <c:pt idx="2">
                  <c:v>98.786000000000001</c:v>
                </c:pt>
                <c:pt idx="3">
                  <c:v>97.557000000000002</c:v>
                </c:pt>
                <c:pt idx="4">
                  <c:v>98.843000000000004</c:v>
                </c:pt>
                <c:pt idx="5">
                  <c:v>98.7</c:v>
                </c:pt>
                <c:pt idx="6">
                  <c:v>99.013999999999996</c:v>
                </c:pt>
                <c:pt idx="7">
                  <c:v>98.471000000000004</c:v>
                </c:pt>
                <c:pt idx="8">
                  <c:v>99.286000000000001</c:v>
                </c:pt>
                <c:pt idx="9">
                  <c:v>100.157</c:v>
                </c:pt>
                <c:pt idx="10">
                  <c:v>98.986000000000004</c:v>
                </c:pt>
                <c:pt idx="11">
                  <c:v>98.629000000000005</c:v>
                </c:pt>
                <c:pt idx="12">
                  <c:v>99.057000000000002</c:v>
                </c:pt>
                <c:pt idx="13">
                  <c:v>100.929</c:v>
                </c:pt>
                <c:pt idx="14">
                  <c:v>100.31399999999999</c:v>
                </c:pt>
                <c:pt idx="15">
                  <c:v>99.856999999999999</c:v>
                </c:pt>
                <c:pt idx="16">
                  <c:v>102.571</c:v>
                </c:pt>
                <c:pt idx="17">
                  <c:v>103.271</c:v>
                </c:pt>
                <c:pt idx="18">
                  <c:v>101.54300000000001</c:v>
                </c:pt>
                <c:pt idx="19">
                  <c:v>102.04300000000001</c:v>
                </c:pt>
                <c:pt idx="20">
                  <c:v>102.5</c:v>
                </c:pt>
                <c:pt idx="21">
                  <c:v>103.343</c:v>
                </c:pt>
                <c:pt idx="22">
                  <c:v>103</c:v>
                </c:pt>
                <c:pt idx="23">
                  <c:v>101.95699999999999</c:v>
                </c:pt>
                <c:pt idx="24">
                  <c:v>101.971</c:v>
                </c:pt>
                <c:pt idx="25">
                  <c:v>101.443</c:v>
                </c:pt>
                <c:pt idx="26">
                  <c:v>102.17100000000001</c:v>
                </c:pt>
                <c:pt idx="27">
                  <c:v>102.929</c:v>
                </c:pt>
                <c:pt idx="28">
                  <c:v>103.5</c:v>
                </c:pt>
                <c:pt idx="29">
                  <c:v>103.986</c:v>
                </c:pt>
                <c:pt idx="30">
                  <c:v>104.071</c:v>
                </c:pt>
                <c:pt idx="31">
                  <c:v>104.014</c:v>
                </c:pt>
                <c:pt idx="32">
                  <c:v>104.75700000000001</c:v>
                </c:pt>
                <c:pt idx="33">
                  <c:v>105.071</c:v>
                </c:pt>
                <c:pt idx="34">
                  <c:v>107.54300000000001</c:v>
                </c:pt>
                <c:pt idx="35">
                  <c:v>108.229</c:v>
                </c:pt>
                <c:pt idx="36">
                  <c:v>112.75700000000001</c:v>
                </c:pt>
                <c:pt idx="37">
                  <c:v>117</c:v>
                </c:pt>
                <c:pt idx="38">
                  <c:v>123.471</c:v>
                </c:pt>
                <c:pt idx="39">
                  <c:v>130.01400000000001</c:v>
                </c:pt>
                <c:pt idx="40">
                  <c:v>137.32900000000001</c:v>
                </c:pt>
                <c:pt idx="41">
                  <c:v>143.357</c:v>
                </c:pt>
                <c:pt idx="42">
                  <c:v>152.6</c:v>
                </c:pt>
                <c:pt idx="43">
                  <c:v>161.786</c:v>
                </c:pt>
                <c:pt idx="44">
                  <c:v>169.67099999999999</c:v>
                </c:pt>
                <c:pt idx="45">
                  <c:v>176.4</c:v>
                </c:pt>
                <c:pt idx="46">
                  <c:v>181.22900000000001</c:v>
                </c:pt>
                <c:pt idx="47">
                  <c:v>187.67099999999999</c:v>
                </c:pt>
                <c:pt idx="48">
                  <c:v>190.929</c:v>
                </c:pt>
                <c:pt idx="49">
                  <c:v>192.91399999999999</c:v>
                </c:pt>
                <c:pt idx="50">
                  <c:v>193.51400000000001</c:v>
                </c:pt>
                <c:pt idx="51">
                  <c:v>190.529</c:v>
                </c:pt>
                <c:pt idx="52">
                  <c:v>185.15700000000001</c:v>
                </c:pt>
                <c:pt idx="53">
                  <c:v>170.5</c:v>
                </c:pt>
                <c:pt idx="54">
                  <c:v>150.04300000000001</c:v>
                </c:pt>
                <c:pt idx="55">
                  <c:v>123.67100000000001</c:v>
                </c:pt>
                <c:pt idx="56">
                  <c:v>110.114</c:v>
                </c:pt>
                <c:pt idx="57">
                  <c:v>104.1</c:v>
                </c:pt>
                <c:pt idx="58">
                  <c:v>103.614</c:v>
                </c:pt>
                <c:pt idx="59">
                  <c:v>103.25700000000001</c:v>
                </c:pt>
                <c:pt idx="60">
                  <c:v>103</c:v>
                </c:pt>
                <c:pt idx="61">
                  <c:v>105.95699999999999</c:v>
                </c:pt>
                <c:pt idx="62">
                  <c:v>104.9</c:v>
                </c:pt>
                <c:pt idx="63">
                  <c:v>104.857</c:v>
                </c:pt>
                <c:pt idx="64">
                  <c:v>107.54300000000001</c:v>
                </c:pt>
                <c:pt idx="65">
                  <c:v>108.68600000000001</c:v>
                </c:pt>
                <c:pt idx="66">
                  <c:v>111.029</c:v>
                </c:pt>
                <c:pt idx="67">
                  <c:v>112.129</c:v>
                </c:pt>
                <c:pt idx="68">
                  <c:v>114.8</c:v>
                </c:pt>
                <c:pt idx="69">
                  <c:v>117.057</c:v>
                </c:pt>
                <c:pt idx="70">
                  <c:v>121.586</c:v>
                </c:pt>
                <c:pt idx="71">
                  <c:v>125.271</c:v>
                </c:pt>
                <c:pt idx="72">
                  <c:v>128.471</c:v>
                </c:pt>
                <c:pt idx="73">
                  <c:v>130.214</c:v>
                </c:pt>
                <c:pt idx="74">
                  <c:v>132.857</c:v>
                </c:pt>
                <c:pt idx="75">
                  <c:v>133.08600000000001</c:v>
                </c:pt>
                <c:pt idx="76">
                  <c:v>131.529</c:v>
                </c:pt>
                <c:pt idx="77">
                  <c:v>127.614</c:v>
                </c:pt>
                <c:pt idx="78">
                  <c:v>118.95699999999999</c:v>
                </c:pt>
                <c:pt idx="79">
                  <c:v>111.714</c:v>
                </c:pt>
                <c:pt idx="80">
                  <c:v>105.514</c:v>
                </c:pt>
                <c:pt idx="81">
                  <c:v>103.32899999999999</c:v>
                </c:pt>
                <c:pt idx="82">
                  <c:v>103.24299999999999</c:v>
                </c:pt>
                <c:pt idx="83">
                  <c:v>101.9</c:v>
                </c:pt>
                <c:pt idx="84">
                  <c:v>100.571</c:v>
                </c:pt>
                <c:pt idx="85">
                  <c:v>100.614</c:v>
                </c:pt>
                <c:pt idx="86">
                  <c:v>100.45699999999999</c:v>
                </c:pt>
                <c:pt idx="87">
                  <c:v>100.04300000000001</c:v>
                </c:pt>
                <c:pt idx="88">
                  <c:v>99.070999999999998</c:v>
                </c:pt>
                <c:pt idx="89">
                  <c:v>98.171000000000006</c:v>
                </c:pt>
                <c:pt idx="90">
                  <c:v>99.942999999999998</c:v>
                </c:pt>
                <c:pt idx="91">
                  <c:v>98.013999999999996</c:v>
                </c:pt>
                <c:pt idx="92">
                  <c:v>98.143000000000001</c:v>
                </c:pt>
                <c:pt idx="93">
                  <c:v>99.686000000000007</c:v>
                </c:pt>
                <c:pt idx="94">
                  <c:v>99.629000000000005</c:v>
                </c:pt>
                <c:pt idx="95">
                  <c:v>100.18600000000001</c:v>
                </c:pt>
                <c:pt idx="96">
                  <c:v>99.286000000000001</c:v>
                </c:pt>
                <c:pt idx="97">
                  <c:v>99.513999999999996</c:v>
                </c:pt>
                <c:pt idx="98">
                  <c:v>99.713999999999999</c:v>
                </c:pt>
                <c:pt idx="99">
                  <c:v>98.929000000000002</c:v>
                </c:pt>
                <c:pt idx="100">
                  <c:v>99.486000000000004</c:v>
                </c:pt>
                <c:pt idx="101">
                  <c:v>99.813999999999993</c:v>
                </c:pt>
                <c:pt idx="102">
                  <c:v>99.370999999999995</c:v>
                </c:pt>
                <c:pt idx="103">
                  <c:v>100.31399999999999</c:v>
                </c:pt>
                <c:pt idx="104">
                  <c:v>99.328999999999994</c:v>
                </c:pt>
                <c:pt idx="105">
                  <c:v>100.31399999999999</c:v>
                </c:pt>
                <c:pt idx="106">
                  <c:v>99.557000000000002</c:v>
                </c:pt>
                <c:pt idx="107">
                  <c:v>99.171000000000006</c:v>
                </c:pt>
                <c:pt idx="108">
                  <c:v>99.7</c:v>
                </c:pt>
                <c:pt idx="109">
                  <c:v>98.513999999999996</c:v>
                </c:pt>
                <c:pt idx="110">
                  <c:v>100.2</c:v>
                </c:pt>
                <c:pt idx="111">
                  <c:v>99.5</c:v>
                </c:pt>
                <c:pt idx="112">
                  <c:v>98.8</c:v>
                </c:pt>
                <c:pt idx="113">
                  <c:v>99.570999999999998</c:v>
                </c:pt>
                <c:pt idx="114">
                  <c:v>100.029</c:v>
                </c:pt>
                <c:pt idx="115">
                  <c:v>100.18600000000001</c:v>
                </c:pt>
                <c:pt idx="116">
                  <c:v>100.843</c:v>
                </c:pt>
                <c:pt idx="117">
                  <c:v>101.586</c:v>
                </c:pt>
                <c:pt idx="118">
                  <c:v>100.014</c:v>
                </c:pt>
                <c:pt idx="119">
                  <c:v>98.843000000000004</c:v>
                </c:pt>
                <c:pt idx="120">
                  <c:v>99.942999999999998</c:v>
                </c:pt>
                <c:pt idx="121">
                  <c:v>98.429000000000002</c:v>
                </c:pt>
                <c:pt idx="122">
                  <c:v>99.570999999999998</c:v>
                </c:pt>
                <c:pt idx="123">
                  <c:v>98.143000000000001</c:v>
                </c:pt>
                <c:pt idx="124">
                  <c:v>97.585999999999999</c:v>
                </c:pt>
                <c:pt idx="125">
                  <c:v>96.914000000000001</c:v>
                </c:pt>
                <c:pt idx="126">
                  <c:v>97.471000000000004</c:v>
                </c:pt>
                <c:pt idx="127">
                  <c:v>96.5</c:v>
                </c:pt>
                <c:pt idx="128">
                  <c:v>96.885999999999996</c:v>
                </c:pt>
                <c:pt idx="129">
                  <c:v>98.585999999999999</c:v>
                </c:pt>
                <c:pt idx="130">
                  <c:v>96.7</c:v>
                </c:pt>
                <c:pt idx="131">
                  <c:v>96.971000000000004</c:v>
                </c:pt>
                <c:pt idx="132">
                  <c:v>95.6</c:v>
                </c:pt>
                <c:pt idx="133">
                  <c:v>96.8</c:v>
                </c:pt>
                <c:pt idx="134">
                  <c:v>96.442999999999998</c:v>
                </c:pt>
                <c:pt idx="135">
                  <c:v>96.1</c:v>
                </c:pt>
                <c:pt idx="136">
                  <c:v>95.956999999999994</c:v>
                </c:pt>
                <c:pt idx="137">
                  <c:v>95.813999999999993</c:v>
                </c:pt>
                <c:pt idx="138">
                  <c:v>97</c:v>
                </c:pt>
                <c:pt idx="139">
                  <c:v>96.786000000000001</c:v>
                </c:pt>
                <c:pt idx="140">
                  <c:v>96.828999999999994</c:v>
                </c:pt>
                <c:pt idx="141">
                  <c:v>96.813999999999993</c:v>
                </c:pt>
                <c:pt idx="142">
                  <c:v>96.286000000000001</c:v>
                </c:pt>
                <c:pt idx="143">
                  <c:v>95.414000000000001</c:v>
                </c:pt>
                <c:pt idx="144">
                  <c:v>96.156999999999996</c:v>
                </c:pt>
                <c:pt idx="145">
                  <c:v>96.271000000000001</c:v>
                </c:pt>
                <c:pt idx="146">
                  <c:v>96.442999999999998</c:v>
                </c:pt>
                <c:pt idx="147">
                  <c:v>97.557000000000002</c:v>
                </c:pt>
                <c:pt idx="148">
                  <c:v>97.8</c:v>
                </c:pt>
                <c:pt idx="149">
                  <c:v>97.471000000000004</c:v>
                </c:pt>
                <c:pt idx="150">
                  <c:v>96.828999999999994</c:v>
                </c:pt>
                <c:pt idx="151">
                  <c:v>98.156999999999996</c:v>
                </c:pt>
                <c:pt idx="152">
                  <c:v>96.057000000000002</c:v>
                </c:pt>
                <c:pt idx="153">
                  <c:v>96.843000000000004</c:v>
                </c:pt>
                <c:pt idx="154">
                  <c:v>95.313999999999993</c:v>
                </c:pt>
                <c:pt idx="155">
                  <c:v>96.843000000000004</c:v>
                </c:pt>
                <c:pt idx="156">
                  <c:v>96.486000000000004</c:v>
                </c:pt>
                <c:pt idx="157">
                  <c:v>96.4</c:v>
                </c:pt>
                <c:pt idx="158">
                  <c:v>94.486000000000004</c:v>
                </c:pt>
                <c:pt idx="159">
                  <c:v>94.414000000000001</c:v>
                </c:pt>
                <c:pt idx="160">
                  <c:v>95.313999999999993</c:v>
                </c:pt>
                <c:pt idx="161">
                  <c:v>95.557000000000002</c:v>
                </c:pt>
                <c:pt idx="162">
                  <c:v>95.286000000000001</c:v>
                </c:pt>
                <c:pt idx="163">
                  <c:v>95.429000000000002</c:v>
                </c:pt>
                <c:pt idx="164">
                  <c:v>95.557000000000002</c:v>
                </c:pt>
                <c:pt idx="165">
                  <c:v>94.686000000000007</c:v>
                </c:pt>
                <c:pt idx="166">
                  <c:v>93.786000000000001</c:v>
                </c:pt>
                <c:pt idx="167">
                  <c:v>93.028999999999996</c:v>
                </c:pt>
                <c:pt idx="168">
                  <c:v>94.356999999999999</c:v>
                </c:pt>
                <c:pt idx="169">
                  <c:v>93.771000000000001</c:v>
                </c:pt>
                <c:pt idx="170">
                  <c:v>95.313999999999993</c:v>
                </c:pt>
                <c:pt idx="171">
                  <c:v>94.629000000000005</c:v>
                </c:pt>
                <c:pt idx="172">
                  <c:v>95.843000000000004</c:v>
                </c:pt>
                <c:pt idx="173">
                  <c:v>95.742999999999995</c:v>
                </c:pt>
                <c:pt idx="174">
                  <c:v>95.171000000000006</c:v>
                </c:pt>
                <c:pt idx="175">
                  <c:v>94.843000000000004</c:v>
                </c:pt>
                <c:pt idx="176">
                  <c:v>95.186000000000007</c:v>
                </c:pt>
                <c:pt idx="177">
                  <c:v>95.1</c:v>
                </c:pt>
                <c:pt idx="178">
                  <c:v>93.713999999999999</c:v>
                </c:pt>
                <c:pt idx="179">
                  <c:v>94.013999999999996</c:v>
                </c:pt>
                <c:pt idx="180">
                  <c:v>93.570999999999998</c:v>
                </c:pt>
                <c:pt idx="181">
                  <c:v>94.757000000000005</c:v>
                </c:pt>
                <c:pt idx="182">
                  <c:v>94.370999999999995</c:v>
                </c:pt>
                <c:pt idx="183">
                  <c:v>92.742999999999995</c:v>
                </c:pt>
                <c:pt idx="184">
                  <c:v>94.156999999999996</c:v>
                </c:pt>
                <c:pt idx="185">
                  <c:v>94.228999999999999</c:v>
                </c:pt>
                <c:pt idx="186">
                  <c:v>94.856999999999999</c:v>
                </c:pt>
                <c:pt idx="187">
                  <c:v>94.757000000000005</c:v>
                </c:pt>
                <c:pt idx="188">
                  <c:v>95.429000000000002</c:v>
                </c:pt>
                <c:pt idx="189">
                  <c:v>94.585999999999999</c:v>
                </c:pt>
                <c:pt idx="190">
                  <c:v>93.9</c:v>
                </c:pt>
                <c:pt idx="191">
                  <c:v>94.686000000000007</c:v>
                </c:pt>
                <c:pt idx="192">
                  <c:v>93.885999999999996</c:v>
                </c:pt>
                <c:pt idx="193">
                  <c:v>93.414000000000001</c:v>
                </c:pt>
                <c:pt idx="194">
                  <c:v>92.986000000000004</c:v>
                </c:pt>
                <c:pt idx="195">
                  <c:v>94.986000000000004</c:v>
                </c:pt>
                <c:pt idx="196">
                  <c:v>94.385999999999996</c:v>
                </c:pt>
                <c:pt idx="197">
                  <c:v>93.471000000000004</c:v>
                </c:pt>
                <c:pt idx="198">
                  <c:v>94.114000000000004</c:v>
                </c:pt>
                <c:pt idx="199">
                  <c:v>94.870999999999995</c:v>
                </c:pt>
                <c:pt idx="200">
                  <c:v>95.043000000000006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100.80725661974847</c:v>
                </c:pt>
                <c:pt idx="1">
                  <c:v>100.79676199774507</c:v>
                </c:pt>
                <c:pt idx="2">
                  <c:v>100.78627118082102</c:v>
                </c:pt>
                <c:pt idx="3">
                  <c:v>100.77578446596681</c:v>
                </c:pt>
                <c:pt idx="4">
                  <c:v>100.76530217203813</c:v>
                </c:pt>
                <c:pt idx="5">
                  <c:v>100.75482464120655</c:v>
                </c:pt>
                <c:pt idx="6">
                  <c:v>100.74435224048671</c:v>
                </c:pt>
                <c:pt idx="7">
                  <c:v>100.73388536334268</c:v>
                </c:pt>
                <c:pt idx="8">
                  <c:v>100.72342443138233</c:v>
                </c:pt>
                <c:pt idx="9">
                  <c:v>100.71296989616937</c:v>
                </c:pt>
                <c:pt idx="10">
                  <c:v>100.70252224125751</c:v>
                </c:pt>
                <c:pt idx="11">
                  <c:v>100.69208198480575</c:v>
                </c:pt>
                <c:pt idx="12">
                  <c:v>100.68164968395139</c:v>
                </c:pt>
                <c:pt idx="13">
                  <c:v>100.6712259446363</c:v>
                </c:pt>
                <c:pt idx="14">
                  <c:v>100.66081144800727</c:v>
                </c:pt>
                <c:pt idx="15">
                  <c:v>100.65040702543423</c:v>
                </c:pt>
                <c:pt idx="16">
                  <c:v>100.64001387052441</c:v>
                </c:pt>
                <c:pt idx="17">
                  <c:v>100.62963412124559</c:v>
                </c:pt>
                <c:pt idx="18">
                  <c:v>100.61927239965468</c:v>
                </c:pt>
                <c:pt idx="19">
                  <c:v>100.6089397221991</c:v>
                </c:pt>
                <c:pt idx="20">
                  <c:v>100.59866301887064</c:v>
                </c:pt>
                <c:pt idx="21">
                  <c:v>100.58850732054546</c:v>
                </c:pt>
                <c:pt idx="22">
                  <c:v>100.5786252189707</c:v>
                </c:pt>
                <c:pt idx="23">
                  <c:v>100.56936218790126</c:v>
                </c:pt>
                <c:pt idx="24">
                  <c:v>100.56147050748181</c:v>
                </c:pt>
                <c:pt idx="25">
                  <c:v>100.55652298850474</c:v>
                </c:pt>
                <c:pt idx="26">
                  <c:v>100.55767308951113</c:v>
                </c:pt>
                <c:pt idx="27">
                  <c:v>100.57097766707255</c:v>
                </c:pt>
                <c:pt idx="28">
                  <c:v>100.60756845125357</c:v>
                </c:pt>
                <c:pt idx="29">
                  <c:v>100.68699583030458</c:v>
                </c:pt>
                <c:pt idx="30">
                  <c:v>100.84201758607102</c:v>
                </c:pt>
                <c:pt idx="31">
                  <c:v>101.12488944756116</c:v>
                </c:pt>
                <c:pt idx="32">
                  <c:v>101.61475596165259</c:v>
                </c:pt>
                <c:pt idx="33">
                  <c:v>102.42500020664194</c:v>
                </c:pt>
                <c:pt idx="34">
                  <c:v>103.70844723082455</c:v>
                </c:pt>
                <c:pt idx="35">
                  <c:v>105.65734183696658</c:v>
                </c:pt>
                <c:pt idx="36">
                  <c:v>108.49442788502984</c:v>
                </c:pt>
                <c:pt idx="37">
                  <c:v>112.45175892990881</c:v>
                </c:pt>
                <c:pt idx="38">
                  <c:v>117.73554679912553</c:v>
                </c:pt>
                <c:pt idx="39">
                  <c:v>124.47859395194199</c:v>
                </c:pt>
                <c:pt idx="40">
                  <c:v>132.68629209965474</c:v>
                </c:pt>
                <c:pt idx="41">
                  <c:v>142.18674775061641</c:v>
                </c:pt>
                <c:pt idx="42">
                  <c:v>152.59869981428974</c:v>
                </c:pt>
                <c:pt idx="43">
                  <c:v>163.33081480955056</c:v>
                </c:pt>
                <c:pt idx="44">
                  <c:v>173.62158162263452</c:v>
                </c:pt>
                <c:pt idx="45">
                  <c:v>182.62057490853354</c:v>
                </c:pt>
                <c:pt idx="46">
                  <c:v>189.50111833361356</c:v>
                </c:pt>
                <c:pt idx="47">
                  <c:v>193.58444829628951</c:v>
                </c:pt>
                <c:pt idx="48">
                  <c:v>194.44976776085682</c:v>
                </c:pt>
                <c:pt idx="49">
                  <c:v>192.00552154760885</c:v>
                </c:pt>
                <c:pt idx="50">
                  <c:v>186.50518783323173</c:v>
                </c:pt>
                <c:pt idx="51">
                  <c:v>178.50382366753473</c:v>
                </c:pt>
                <c:pt idx="52">
                  <c:v>168.76569200554144</c:v>
                </c:pt>
                <c:pt idx="53">
                  <c:v>158.1442844183654</c:v>
                </c:pt>
                <c:pt idx="54">
                  <c:v>147.46082419941928</c:v>
                </c:pt>
                <c:pt idx="55">
                  <c:v>137.40498125162262</c:v>
                </c:pt>
                <c:pt idx="56">
                  <c:v>128.47350483068283</c:v>
                </c:pt>
                <c:pt idx="57">
                  <c:v>120.95183348121903</c:v>
                </c:pt>
                <c:pt idx="58">
                  <c:v>114.93384417744382</c:v>
                </c:pt>
                <c:pt idx="59">
                  <c:v>110.3682267629071</c:v>
                </c:pt>
                <c:pt idx="60">
                  <c:v>107.11740650260815</c:v>
                </c:pt>
                <c:pt idx="61">
                  <c:v>105.01584343452794</c:v>
                </c:pt>
                <c:pt idx="62">
                  <c:v>103.91738132271048</c:v>
                </c:pt>
                <c:pt idx="63">
                  <c:v>103.72458705644351</c:v>
                </c:pt>
                <c:pt idx="64">
                  <c:v>104.39596381120496</c:v>
                </c:pt>
                <c:pt idx="65">
                  <c:v>105.92980348149035</c:v>
                </c:pt>
                <c:pt idx="66">
                  <c:v>108.32714291016762</c:v>
                </c:pt>
                <c:pt idx="67">
                  <c:v>111.54137291328591</c:v>
                </c:pt>
                <c:pt idx="68">
                  <c:v>115.42780983200382</c:v>
                </c:pt>
                <c:pt idx="69">
                  <c:v>119.71064500187168</c:v>
                </c:pt>
                <c:pt idx="70">
                  <c:v>123.98398554648892</c:v>
                </c:pt>
                <c:pt idx="71">
                  <c:v>127.75606461623087</c:v>
                </c:pt>
                <c:pt idx="72">
                  <c:v>130.53199527124525</c:v>
                </c:pt>
                <c:pt idx="73">
                  <c:v>131.91521076048912</c:v>
                </c:pt>
                <c:pt idx="74">
                  <c:v>131.69766805429384</c:v>
                </c:pt>
                <c:pt idx="75">
                  <c:v>129.90950887260681</c:v>
                </c:pt>
                <c:pt idx="76">
                  <c:v>126.81119696760533</c:v>
                </c:pt>
                <c:pt idx="77">
                  <c:v>122.83057239061341</c:v>
                </c:pt>
                <c:pt idx="78">
                  <c:v>118.46557329587343</c:v>
                </c:pt>
                <c:pt idx="79">
                  <c:v>114.18293623255663</c:v>
                </c:pt>
                <c:pt idx="80">
                  <c:v>110.34076829117407</c:v>
                </c:pt>
                <c:pt idx="81">
                  <c:v>107.15092286328843</c:v>
                </c:pt>
                <c:pt idx="82">
                  <c:v>104.68184766342644</c:v>
                </c:pt>
                <c:pt idx="83">
                  <c:v>102.89050761624516</c:v>
                </c:pt>
                <c:pt idx="84">
                  <c:v>101.66683675132566</c:v>
                </c:pt>
                <c:pt idx="85">
                  <c:v>100.87588604382377</c:v>
                </c:pt>
                <c:pt idx="86">
                  <c:v>100.38864652749687</c:v>
                </c:pt>
                <c:pt idx="87">
                  <c:v>100.09899768690155</c:v>
                </c:pt>
                <c:pt idx="88">
                  <c:v>99.928913648660682</c:v>
                </c:pt>
                <c:pt idx="89">
                  <c:v>99.826129533706123</c:v>
                </c:pt>
                <c:pt idx="90">
                  <c:v>99.75839683001422</c:v>
                </c:pt>
                <c:pt idx="91">
                  <c:v>99.707257644156698</c:v>
                </c:pt>
                <c:pt idx="92">
                  <c:v>99.662866972185242</c:v>
                </c:pt>
                <c:pt idx="93">
                  <c:v>99.620319232076397</c:v>
                </c:pt>
                <c:pt idx="94">
                  <c:v>99.57733308162058</c:v>
                </c:pt>
                <c:pt idx="95">
                  <c:v>99.532928784459443</c:v>
                </c:pt>
                <c:pt idx="96">
                  <c:v>99.486735574966417</c:v>
                </c:pt>
                <c:pt idx="97">
                  <c:v>99.438658046497039</c:v>
                </c:pt>
                <c:pt idx="98">
                  <c:v>99.388731575867169</c:v>
                </c:pt>
                <c:pt idx="99">
                  <c:v>99.337075872916515</c:v>
                </c:pt>
                <c:pt idx="100">
                  <c:v>99.283909292967166</c:v>
                </c:pt>
                <c:pt idx="101">
                  <c:v>99.229621374548543</c:v>
                </c:pt>
                <c:pt idx="102">
                  <c:v>99.174923535105165</c:v>
                </c:pt>
                <c:pt idx="103">
                  <c:v>99.121108167729105</c:v>
                </c:pt>
                <c:pt idx="104">
                  <c:v>99.070436392683291</c:v>
                </c:pt>
                <c:pt idx="105">
                  <c:v>99.026630140027123</c:v>
                </c:pt>
                <c:pt idx="106">
                  <c:v>98.995353745749256</c:v>
                </c:pt>
                <c:pt idx="107">
                  <c:v>98.984442437080943</c:v>
                </c:pt>
                <c:pt idx="108">
                  <c:v>99.003517319788571</c:v>
                </c:pt>
                <c:pt idx="109">
                  <c:v>99.062609614981724</c:v>
                </c:pt>
                <c:pt idx="110">
                  <c:v>99.16960591967171</c:v>
                </c:pt>
                <c:pt idx="111">
                  <c:v>99.32677027151918</c:v>
                </c:pt>
                <c:pt idx="112">
                  <c:v>99.527207582999765</c:v>
                </c:pt>
                <c:pt idx="113">
                  <c:v>99.752643785953921</c:v>
                </c:pt>
                <c:pt idx="114">
                  <c:v>99.97395670314603</c:v>
                </c:pt>
                <c:pt idx="115">
                  <c:v>100.15525206575964</c:v>
                </c:pt>
                <c:pt idx="116">
                  <c:v>100.26102142980356</c:v>
                </c:pt>
                <c:pt idx="117">
                  <c:v>100.26452308862568</c:v>
                </c:pt>
                <c:pt idx="118">
                  <c:v>100.15468962547467</c:v>
                </c:pt>
                <c:pt idx="119">
                  <c:v>99.939115040731082</c:v>
                </c:pt>
                <c:pt idx="120">
                  <c:v>99.642018175927078</c:v>
                </c:pt>
                <c:pt idx="121">
                  <c:v>99.29793756861946</c:v>
                </c:pt>
                <c:pt idx="122">
                  <c:v>98.943417824300809</c:v>
                </c:pt>
                <c:pt idx="123">
                  <c:v>98.609429629510686</c:v>
                </c:pt>
                <c:pt idx="124">
                  <c:v>98.316611070157691</c:v>
                </c:pt>
                <c:pt idx="125">
                  <c:v>98.074075738940749</c:v>
                </c:pt>
                <c:pt idx="126">
                  <c:v>97.881199908638251</c:v>
                </c:pt>
                <c:pt idx="127">
                  <c:v>97.731021857006994</c:v>
                </c:pt>
                <c:pt idx="128">
                  <c:v>97.613820994555297</c:v>
                </c:pt>
                <c:pt idx="129">
                  <c:v>97.519895270162422</c:v>
                </c:pt>
                <c:pt idx="130">
                  <c:v>97.441171082253106</c:v>
                </c:pt>
                <c:pt idx="131">
                  <c:v>97.371769275614966</c:v>
                </c:pt>
                <c:pt idx="132">
                  <c:v>97.307889340089304</c:v>
                </c:pt>
                <c:pt idx="133">
                  <c:v>97.247389060622211</c:v>
                </c:pt>
                <c:pt idx="134">
                  <c:v>97.18932849754556</c:v>
                </c:pt>
                <c:pt idx="135">
                  <c:v>97.13361178388034</c:v>
                </c:pt>
                <c:pt idx="136">
                  <c:v>97.080753682225406</c:v>
                </c:pt>
                <c:pt idx="137">
                  <c:v>97.031735468002267</c:v>
                </c:pt>
                <c:pt idx="138">
                  <c:v>96.987889201898568</c:v>
                </c:pt>
                <c:pt idx="139">
                  <c:v>96.950748633833143</c:v>
                </c:pt>
                <c:pt idx="140">
                  <c:v>96.921820878951664</c:v>
                </c:pt>
                <c:pt idx="141">
                  <c:v>96.902262408451918</c:v>
                </c:pt>
                <c:pt idx="142">
                  <c:v>96.892483157540568</c:v>
                </c:pt>
                <c:pt idx="143">
                  <c:v>96.891746981659765</c:v>
                </c:pt>
                <c:pt idx="144">
                  <c:v>96.897872718794559</c:v>
                </c:pt>
                <c:pt idx="145">
                  <c:v>96.907151784284551</c:v>
                </c:pt>
                <c:pt idx="146">
                  <c:v>96.914572599050544</c:v>
                </c:pt>
                <c:pt idx="147">
                  <c:v>96.914377023993779</c:v>
                </c:pt>
                <c:pt idx="148">
                  <c:v>96.900882820070791</c:v>
                </c:pt>
                <c:pt idx="149">
                  <c:v>96.869416673899167</c:v>
                </c:pt>
                <c:pt idx="150">
                  <c:v>96.817147522944524</c:v>
                </c:pt>
                <c:pt idx="151">
                  <c:v>96.743614632569972</c:v>
                </c:pt>
                <c:pt idx="152">
                  <c:v>96.650813888999778</c:v>
                </c:pt>
                <c:pt idx="153">
                  <c:v>96.542819601343723</c:v>
                </c:pt>
                <c:pt idx="154">
                  <c:v>96.42504051931779</c:v>
                </c:pt>
                <c:pt idx="155">
                  <c:v>96.303297480780927</c:v>
                </c:pt>
                <c:pt idx="156">
                  <c:v>96.182938894137052</c:v>
                </c:pt>
                <c:pt idx="157">
                  <c:v>96.068175036139351</c:v>
                </c:pt>
                <c:pt idx="158">
                  <c:v>95.961731548924703</c:v>
                </c:pt>
                <c:pt idx="159">
                  <c:v>95.864828202549731</c:v>
                </c:pt>
                <c:pt idx="160">
                  <c:v>95.777411906641149</c:v>
                </c:pt>
                <c:pt idx="161">
                  <c:v>95.698532224374219</c:v>
                </c:pt>
                <c:pt idx="162">
                  <c:v>95.626746233265379</c:v>
                </c:pt>
                <c:pt idx="163">
                  <c:v>95.560467185999357</c:v>
                </c:pt>
                <c:pt idx="164">
                  <c:v>95.498211619674478</c:v>
                </c:pt>
                <c:pt idx="165">
                  <c:v>95.438737175687066</c:v>
                </c:pt>
                <c:pt idx="166">
                  <c:v>95.381089157457041</c:v>
                </c:pt>
                <c:pt idx="167">
                  <c:v>95.324585370629705</c:v>
                </c:pt>
                <c:pt idx="168">
                  <c:v>95.268768735254014</c:v>
                </c:pt>
                <c:pt idx="169">
                  <c:v>95.21335042245947</c:v>
                </c:pt>
                <c:pt idx="170">
                  <c:v>95.158157509308609</c:v>
                </c:pt>
                <c:pt idx="171">
                  <c:v>95.103091474628116</c:v>
                </c:pt>
                <c:pt idx="172">
                  <c:v>95.04809861890584</c:v>
                </c:pt>
                <c:pt idx="173">
                  <c:v>94.993150714677299</c:v>
                </c:pt>
                <c:pt idx="174">
                  <c:v>94.938233248755964</c:v>
                </c:pt>
                <c:pt idx="175">
                  <c:v>94.88333873419657</c:v>
                </c:pt>
                <c:pt idx="176">
                  <c:v>94.828463129871039</c:v>
                </c:pt>
                <c:pt idx="177">
                  <c:v>94.773604028912374</c:v>
                </c:pt>
                <c:pt idx="178">
                  <c:v>94.718759789117186</c:v>
                </c:pt>
                <c:pt idx="179">
                  <c:v>94.663929135083521</c:v>
                </c:pt>
                <c:pt idx="180">
                  <c:v>94.609110983404051</c:v>
                </c:pt>
                <c:pt idx="181">
                  <c:v>94.554304367778656</c:v>
                </c:pt>
                <c:pt idx="182">
                  <c:v>94.499508406688761</c:v>
                </c:pt>
                <c:pt idx="183">
                  <c:v>94.444722288408769</c:v>
                </c:pt>
                <c:pt idx="184">
                  <c:v>94.389945262850262</c:v>
                </c:pt>
                <c:pt idx="185">
                  <c:v>94.335176636083673</c:v>
                </c:pt>
                <c:pt idx="186">
                  <c:v>94.28041576597073</c:v>
                </c:pt>
                <c:pt idx="187">
                  <c:v>94.225662058337434</c:v>
                </c:pt>
                <c:pt idx="188">
                  <c:v>94.170914963484904</c:v>
                </c:pt>
                <c:pt idx="189">
                  <c:v>94.116173972961747</c:v>
                </c:pt>
                <c:pt idx="190">
                  <c:v>94.061438616564971</c:v>
                </c:pt>
                <c:pt idx="191">
                  <c:v>94.006708459549955</c:v>
                </c:pt>
                <c:pt idx="192">
                  <c:v>93.951983100035051</c:v>
                </c:pt>
                <c:pt idx="193">
                  <c:v>93.897262166587794</c:v>
                </c:pt>
                <c:pt idx="194">
                  <c:v>93.842545315980843</c:v>
                </c:pt>
                <c:pt idx="195">
                  <c:v>93.787832231106833</c:v>
                </c:pt>
                <c:pt idx="196">
                  <c:v>93.733122619041112</c:v>
                </c:pt>
                <c:pt idx="197">
                  <c:v>93.678416209243153</c:v>
                </c:pt>
                <c:pt idx="198">
                  <c:v>93.623712751886686</c:v>
                </c:pt>
                <c:pt idx="199">
                  <c:v>93.569012016310339</c:v>
                </c:pt>
                <c:pt idx="200">
                  <c:v>93.514313789580285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100.80725661974847</c:v>
                </c:pt>
                <c:pt idx="1">
                  <c:v>100.79676199774507</c:v>
                </c:pt>
                <c:pt idx="2">
                  <c:v>100.78627118082102</c:v>
                </c:pt>
                <c:pt idx="3">
                  <c:v>100.77578446596678</c:v>
                </c:pt>
                <c:pt idx="4">
                  <c:v>100.76530217203798</c:v>
                </c:pt>
                <c:pt idx="5">
                  <c:v>100.75482464120583</c:v>
                </c:pt>
                <c:pt idx="6">
                  <c:v>100.74435224048345</c:v>
                </c:pt>
                <c:pt idx="7">
                  <c:v>100.73388536332857</c:v>
                </c:pt>
                <c:pt idx="8">
                  <c:v>100.72342443132331</c:v>
                </c:pt>
                <c:pt idx="9">
                  <c:v>100.71296989593111</c:v>
                </c:pt>
                <c:pt idx="10">
                  <c:v>100.70252224032919</c:v>
                </c:pt>
                <c:pt idx="11">
                  <c:v>100.6920819813151</c:v>
                </c:pt>
                <c:pt idx="12">
                  <c:v>100.68164967128419</c:v>
                </c:pt>
                <c:pt idx="13">
                  <c:v>100.67122590027365</c:v>
                </c:pt>
                <c:pt idx="14">
                  <c:v>100.66081129806715</c:v>
                </c:pt>
                <c:pt idx="15">
                  <c:v>100.65040653635239</c:v>
                </c:pt>
                <c:pt idx="16">
                  <c:v>100.64001233092203</c:v>
                </c:pt>
                <c:pt idx="17">
                  <c:v>100.62962944390533</c:v>
                </c:pt>
                <c:pt idx="18">
                  <c:v>100.6192586860157</c:v>
                </c:pt>
                <c:pt idx="19">
                  <c:v>100.60890091879573</c:v>
                </c:pt>
                <c:pt idx="20">
                  <c:v>100.59855705683755</c:v>
                </c:pt>
                <c:pt idx="21">
                  <c:v>100.58822806995222</c:v>
                </c:pt>
                <c:pt idx="22">
                  <c:v>100.57791498525634</c:v>
                </c:pt>
                <c:pt idx="23">
                  <c:v>100.56761888913931</c:v>
                </c:pt>
                <c:pt idx="24">
                  <c:v>100.55734092906715</c:v>
                </c:pt>
                <c:pt idx="25">
                  <c:v>100.54708231517201</c:v>
                </c:pt>
                <c:pt idx="26">
                  <c:v>100.53684432156801</c:v>
                </c:pt>
                <c:pt idx="27">
                  <c:v>100.52662828732431</c:v>
                </c:pt>
                <c:pt idx="28">
                  <c:v>100.5164356170154</c:v>
                </c:pt>
                <c:pt idx="29">
                  <c:v>100.50626778075664</c:v>
                </c:pt>
                <c:pt idx="30">
                  <c:v>100.49612631361892</c:v>
                </c:pt>
                <c:pt idx="31">
                  <c:v>100.48601281430078</c:v>
                </c:pt>
                <c:pt idx="32">
                  <c:v>100.47592894291886</c:v>
                </c:pt>
                <c:pt idx="33">
                  <c:v>100.46587641775754</c:v>
                </c:pt>
                <c:pt idx="34">
                  <c:v>100.45585701079719</c:v>
                </c:pt>
                <c:pt idx="35">
                  <c:v>100.44587254181474</c:v>
                </c:pt>
                <c:pt idx="36">
                  <c:v>100.43592487082422</c:v>
                </c:pt>
                <c:pt idx="37">
                  <c:v>100.4260158885932</c:v>
                </c:pt>
                <c:pt idx="38">
                  <c:v>100.41614750493814</c:v>
                </c:pt>
                <c:pt idx="39">
                  <c:v>100.40632163446421</c:v>
                </c:pt>
                <c:pt idx="40">
                  <c:v>100.39654017937436</c:v>
                </c:pt>
                <c:pt idx="41">
                  <c:v>100.38680500892812</c:v>
                </c:pt>
                <c:pt idx="42">
                  <c:v>100.37711793508139</c:v>
                </c:pt>
                <c:pt idx="43">
                  <c:v>100.36748068378736</c:v>
                </c:pt>
                <c:pt idx="44">
                  <c:v>100.35789486138177</c:v>
                </c:pt>
                <c:pt idx="45">
                  <c:v>100.34836191541575</c:v>
                </c:pt>
                <c:pt idx="46">
                  <c:v>100.33888308923831</c:v>
                </c:pt>
                <c:pt idx="47">
                  <c:v>100.32945936956348</c:v>
                </c:pt>
                <c:pt idx="48">
                  <c:v>100.32009142619211</c:v>
                </c:pt>
                <c:pt idx="49">
                  <c:v>100.31077954299089</c:v>
                </c:pt>
                <c:pt idx="50">
                  <c:v>100.30152353916665</c:v>
                </c:pt>
                <c:pt idx="51">
                  <c:v>100.29232267981378</c:v>
                </c:pt>
                <c:pt idx="52">
                  <c:v>100.28317557465867</c:v>
                </c:pt>
                <c:pt idx="53">
                  <c:v>100.2740800638846</c:v>
                </c:pt>
                <c:pt idx="54">
                  <c:v>100.2650330898941</c:v>
                </c:pt>
                <c:pt idx="55">
                  <c:v>100.25603055386368</c:v>
                </c:pt>
                <c:pt idx="56">
                  <c:v>100.24706715597277</c:v>
                </c:pt>
                <c:pt idx="57">
                  <c:v>100.23813621825497</c:v>
                </c:pt>
                <c:pt idx="58">
                  <c:v>100.22922948913507</c:v>
                </c:pt>
                <c:pt idx="59">
                  <c:v>100.22033692889271</c:v>
                </c:pt>
                <c:pt idx="60">
                  <c:v>100.21144647554641</c:v>
                </c:pt>
                <c:pt idx="61">
                  <c:v>100.20254379099529</c:v>
                </c:pt>
                <c:pt idx="62">
                  <c:v>100.19361198770928</c:v>
                </c:pt>
                <c:pt idx="63">
                  <c:v>100.18463133683633</c:v>
                </c:pt>
                <c:pt idx="64">
                  <c:v>100.17557895932008</c:v>
                </c:pt>
                <c:pt idx="65">
                  <c:v>100.16642850250643</c:v>
                </c:pt>
                <c:pt idx="66">
                  <c:v>100.15714980578345</c:v>
                </c:pt>
                <c:pt idx="67">
                  <c:v>100.14770856005156</c:v>
                </c:pt>
                <c:pt idx="68">
                  <c:v>100.13806596727065</c:v>
                </c:pt>
                <c:pt idx="69">
                  <c:v>100.12817840796822</c:v>
                </c:pt>
                <c:pt idx="70">
                  <c:v>100.11799712640185</c:v>
                </c:pt>
                <c:pt idx="71">
                  <c:v>100.10746794501399</c:v>
                </c:pt>
                <c:pt idx="72">
                  <c:v>100.09653102183933</c:v>
                </c:pt>
                <c:pt idx="73">
                  <c:v>100.08512066653866</c:v>
                </c:pt>
                <c:pt idx="74">
                  <c:v>100.07316523262766</c:v>
                </c:pt>
                <c:pt idx="75">
                  <c:v>100.06058710509099</c:v>
                </c:pt>
                <c:pt idx="76">
                  <c:v>100.04730280374685</c:v>
                </c:pt>
                <c:pt idx="77">
                  <c:v>100.03322322324014</c:v>
                </c:pt>
                <c:pt idx="78">
                  <c:v>100.01825403016234</c:v>
                </c:pt>
                <c:pt idx="79">
                  <c:v>100.00229623628195</c:v>
                </c:pt>
                <c:pt idx="80">
                  <c:v>99.985246963987493</c:v>
                </c:pt>
                <c:pt idx="81">
                  <c:v>99.967000415602314</c:v>
                </c:pt>
                <c:pt idx="82">
                  <c:v>99.947449052098733</c:v>
                </c:pt>
                <c:pt idx="83">
                  <c:v>99.926484978896411</c:v>
                </c:pt>
                <c:pt idx="84">
                  <c:v>99.904001526991649</c:v>
                </c:pt>
                <c:pt idx="85">
                  <c:v>99.879895006917707</c:v>
                </c:pt>
                <c:pt idx="86">
                  <c:v>99.854066601457461</c:v>
                </c:pt>
                <c:pt idx="87">
                  <c:v>99.826424351286221</c:v>
                </c:pt>
                <c:pt idx="88">
                  <c:v>99.796885176649624</c:v>
                </c:pt>
                <c:pt idx="89">
                  <c:v>99.765376868735629</c:v>
                </c:pt>
                <c:pt idx="90">
                  <c:v>99.731839977571781</c:v>
                </c:pt>
                <c:pt idx="91">
                  <c:v>99.696229520000827</c:v>
                </c:pt>
                <c:pt idx="92">
                  <c:v>99.658516432308559</c:v>
                </c:pt>
                <c:pt idx="93">
                  <c:v>99.618688697849365</c:v>
                </c:pt>
                <c:pt idx="94">
                  <c:v>99.576752090604884</c:v>
                </c:pt>
                <c:pt idx="95">
                  <c:v>99.532730490628381</c:v>
                </c:pt>
                <c:pt idx="96">
                  <c:v>99.486665745937501</c:v>
                </c:pt>
                <c:pt idx="97">
                  <c:v>99.438617076384048</c:v>
                </c:pt>
                <c:pt idx="98">
                  <c:v>99.388660036827844</c:v>
                </c:pt>
                <c:pt idx="99">
                  <c:v>99.336885077927377</c:v>
                </c:pt>
                <c:pt idx="100">
                  <c:v>99.28339576143604</c:v>
                </c:pt>
                <c:pt idx="101">
                  <c:v>99.228306701692674</c:v>
                </c:pt>
                <c:pt idx="102">
                  <c:v>99.171741315029294</c:v>
                </c:pt>
                <c:pt idx="103">
                  <c:v>99.113829463563306</c:v>
                </c:pt>
                <c:pt idx="104">
                  <c:v>99.054705079274214</c:v>
                </c:pt>
                <c:pt idx="105">
                  <c:v>98.994503848827691</c:v>
                </c:pt>
                <c:pt idx="106">
                  <c:v>98.933361030125681</c:v>
                </c:pt>
                <c:pt idx="107">
                  <c:v>98.871409459104868</c:v>
                </c:pt>
                <c:pt idx="108">
                  <c:v>98.808777791071151</c:v>
                </c:pt>
                <c:pt idx="109">
                  <c:v>98.745589006023408</c:v>
                </c:pt>
                <c:pt idx="110">
                  <c:v>98.681959193034402</c:v>
                </c:pt>
                <c:pt idx="111">
                  <c:v>98.617996615671984</c:v>
                </c:pt>
                <c:pt idx="112">
                  <c:v>98.553801049260088</c:v>
                </c:pt>
                <c:pt idx="113">
                  <c:v>98.489463371851187</c:v>
                </c:pt>
                <c:pt idx="114">
                  <c:v>98.425065384229384</c:v>
                </c:pt>
                <c:pt idx="115">
                  <c:v>98.360679830013723</c:v>
                </c:pt>
                <c:pt idx="116">
                  <c:v>98.296370584769932</c:v>
                </c:pt>
                <c:pt idx="117">
                  <c:v>98.232192982657182</c:v>
                </c:pt>
                <c:pt idx="118">
                  <c:v>98.168194250177066</c:v>
                </c:pt>
                <c:pt idx="119">
                  <c:v>98.104414018693873</c:v>
                </c:pt>
                <c:pt idx="120">
                  <c:v>98.040884890214301</c:v>
                </c:pt>
                <c:pt idx="121">
                  <c:v>97.977633034150315</c:v>
                </c:pt>
                <c:pt idx="122">
                  <c:v>97.914678796187232</c:v>
                </c:pt>
                <c:pt idx="123">
                  <c:v>97.852037303747139</c:v>
                </c:pt>
                <c:pt idx="124">
                  <c:v>97.78971905572736</c:v>
                </c:pt>
                <c:pt idx="125">
                  <c:v>97.727730487108644</c:v>
                </c:pt>
                <c:pt idx="126">
                  <c:v>97.6660745016124</c:v>
                </c:pt>
                <c:pt idx="127">
                  <c:v>97.604750967811981</c:v>
                </c:pt>
                <c:pt idx="128">
                  <c:v>97.54375717597172</c:v>
                </c:pt>
                <c:pt idx="129">
                  <c:v>97.483088254413602</c:v>
                </c:pt>
                <c:pt idx="130">
                  <c:v>97.422737545424312</c:v>
                </c:pt>
                <c:pt idx="131">
                  <c:v>97.362696941647684</c:v>
                </c:pt>
                <c:pt idx="132">
                  <c:v>97.302957184598696</c:v>
                </c:pt>
                <c:pt idx="133">
                  <c:v>97.243508127419275</c:v>
                </c:pt>
                <c:pt idx="134">
                  <c:v>97.184338964313</c:v>
                </c:pt>
                <c:pt idx="135">
                  <c:v>97.125438429273515</c:v>
                </c:pt>
                <c:pt idx="136">
                  <c:v>97.066794966791846</c:v>
                </c:pt>
                <c:pt idx="137">
                  <c:v>97.008396877216327</c:v>
                </c:pt>
                <c:pt idx="138">
                  <c:v>96.950232439363347</c:v>
                </c:pt>
                <c:pt idx="139">
                  <c:v>96.892290012860244</c:v>
                </c:pt>
                <c:pt idx="140">
                  <c:v>96.834558122552636</c:v>
                </c:pt>
                <c:pt idx="141">
                  <c:v>96.777025527144133</c:v>
                </c:pt>
                <c:pt idx="142">
                  <c:v>96.719681274059511</c:v>
                </c:pt>
                <c:pt idx="143">
                  <c:v>96.662514742346787</c:v>
                </c:pt>
                <c:pt idx="144">
                  <c:v>96.605515675257536</c:v>
                </c:pt>
                <c:pt idx="145">
                  <c:v>96.548674203977598</c:v>
                </c:pt>
                <c:pt idx="146">
                  <c:v>96.491980863820302</c:v>
                </c:pt>
                <c:pt idx="147">
                  <c:v>96.435426604045659</c:v>
                </c:pt>
                <c:pt idx="148">
                  <c:v>96.379002792331434</c:v>
                </c:pt>
                <c:pt idx="149">
                  <c:v>96.322701214795785</c:v>
                </c:pt>
                <c:pt idx="150">
                  <c:v>96.266514072357211</c:v>
                </c:pt>
                <c:pt idx="151">
                  <c:v>96.210433974113997</c:v>
                </c:pt>
                <c:pt idx="152">
                  <c:v>96.154453928333368</c:v>
                </c:pt>
                <c:pt idx="153">
                  <c:v>96.098567331558002</c:v>
                </c:pt>
                <c:pt idx="154">
                  <c:v>96.042767956264854</c:v>
                </c:pt>
                <c:pt idx="155">
                  <c:v>95.987049937446415</c:v>
                </c:pt>
                <c:pt idx="156">
                  <c:v>95.931407758428492</c:v>
                </c:pt>
                <c:pt idx="157">
                  <c:v>95.875836236188732</c:v>
                </c:pt>
                <c:pt idx="158">
                  <c:v>95.820330506396772</c:v>
                </c:pt>
                <c:pt idx="159">
                  <c:v>95.764886008359966</c:v>
                </c:pt>
                <c:pt idx="160">
                  <c:v>95.709498470025395</c:v>
                </c:pt>
                <c:pt idx="161">
                  <c:v>95.65416389316168</c:v>
                </c:pt>
                <c:pt idx="162">
                  <c:v>95.598878538819321</c:v>
                </c:pt>
                <c:pt idx="163">
                  <c:v>95.543638913148058</c:v>
                </c:pt>
                <c:pt idx="164">
                  <c:v>95.488441753632529</c:v>
                </c:pt>
                <c:pt idx="165">
                  <c:v>95.4332840157915</c:v>
                </c:pt>
                <c:pt idx="166">
                  <c:v>95.378162860374673</c:v>
                </c:pt>
                <c:pt idx="167">
                  <c:v>95.323075641079697</c:v>
                </c:pt>
                <c:pt idx="168">
                  <c:v>95.268019892803153</c:v>
                </c:pt>
                <c:pt idx="169">
                  <c:v>95.212993320432361</c:v>
                </c:pt>
                <c:pt idx="170">
                  <c:v>95.157993788178374</c:v>
                </c:pt>
                <c:pt idx="171">
                  <c:v>95.103019309446026</c:v>
                </c:pt>
                <c:pt idx="172">
                  <c:v>95.048068037232255</c:v>
                </c:pt>
                <c:pt idx="173">
                  <c:v>94.9931382550416</c:v>
                </c:pt>
                <c:pt idx="174">
                  <c:v>94.938228368304479</c:v>
                </c:pt>
                <c:pt idx="175">
                  <c:v>94.883336896282458</c:v>
                </c:pt>
                <c:pt idx="176">
                  <c:v>94.828462464443163</c:v>
                </c:pt>
                <c:pt idx="177">
                  <c:v>94.77360379728637</c:v>
                </c:pt>
                <c:pt idx="178">
                  <c:v>94.718759711602459</c:v>
                </c:pt>
                <c:pt idx="179">
                  <c:v>94.663929110143798</c:v>
                </c:pt>
                <c:pt idx="180">
                  <c:v>94.609110975689518</c:v>
                </c:pt>
                <c:pt idx="181">
                  <c:v>94.554304365484413</c:v>
                </c:pt>
                <c:pt idx="182">
                  <c:v>94.499508406032803</c:v>
                </c:pt>
                <c:pt idx="183">
                  <c:v>94.444722288228462</c:v>
                </c:pt>
                <c:pt idx="184">
                  <c:v>94.389945262802613</c:v>
                </c:pt>
                <c:pt idx="185">
                  <c:v>94.335176636071566</c:v>
                </c:pt>
                <c:pt idx="186">
                  <c:v>94.280415765967774</c:v>
                </c:pt>
                <c:pt idx="187">
                  <c:v>94.225662058336738</c:v>
                </c:pt>
                <c:pt idx="188">
                  <c:v>94.170914963484748</c:v>
                </c:pt>
                <c:pt idx="189">
                  <c:v>94.116173972961718</c:v>
                </c:pt>
                <c:pt idx="190">
                  <c:v>94.061438616564971</c:v>
                </c:pt>
                <c:pt idx="191">
                  <c:v>94.006708459549955</c:v>
                </c:pt>
                <c:pt idx="192">
                  <c:v>93.951983100035051</c:v>
                </c:pt>
                <c:pt idx="193">
                  <c:v>93.897262166587794</c:v>
                </c:pt>
                <c:pt idx="194">
                  <c:v>93.842545315980843</c:v>
                </c:pt>
                <c:pt idx="195">
                  <c:v>93.787832231106833</c:v>
                </c:pt>
                <c:pt idx="196">
                  <c:v>93.733122619041112</c:v>
                </c:pt>
                <c:pt idx="197">
                  <c:v>93.678416209243153</c:v>
                </c:pt>
                <c:pt idx="198">
                  <c:v>93.623712751886686</c:v>
                </c:pt>
                <c:pt idx="199">
                  <c:v>93.569012016310339</c:v>
                </c:pt>
                <c:pt idx="200">
                  <c:v>93.514313789580285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538696"/>
        <c:axId val="483539088"/>
      </c:scatterChart>
      <c:valAx>
        <c:axId val="4835386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3539088"/>
        <c:crosses val="autoZero"/>
        <c:crossBetween val="midCat"/>
      </c:valAx>
      <c:valAx>
        <c:axId val="4835390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3538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95.713999999999999</c:v>
                </c:pt>
                <c:pt idx="1">
                  <c:v>96.870999999999995</c:v>
                </c:pt>
                <c:pt idx="2">
                  <c:v>96.456999999999994</c:v>
                </c:pt>
                <c:pt idx="3">
                  <c:v>96.870999999999995</c:v>
                </c:pt>
                <c:pt idx="4">
                  <c:v>97.442999999999998</c:v>
                </c:pt>
                <c:pt idx="5">
                  <c:v>97.6</c:v>
                </c:pt>
                <c:pt idx="6">
                  <c:v>96.843000000000004</c:v>
                </c:pt>
                <c:pt idx="7">
                  <c:v>98.2</c:v>
                </c:pt>
                <c:pt idx="8">
                  <c:v>96.786000000000001</c:v>
                </c:pt>
                <c:pt idx="9">
                  <c:v>97.528999999999996</c:v>
                </c:pt>
                <c:pt idx="10">
                  <c:v>97.043000000000006</c:v>
                </c:pt>
                <c:pt idx="11">
                  <c:v>97.286000000000001</c:v>
                </c:pt>
                <c:pt idx="12">
                  <c:v>98.286000000000001</c:v>
                </c:pt>
                <c:pt idx="13">
                  <c:v>98.986000000000004</c:v>
                </c:pt>
                <c:pt idx="14">
                  <c:v>98.643000000000001</c:v>
                </c:pt>
                <c:pt idx="15">
                  <c:v>98.328999999999994</c:v>
                </c:pt>
                <c:pt idx="16">
                  <c:v>98.942999999999998</c:v>
                </c:pt>
                <c:pt idx="17">
                  <c:v>98.286000000000001</c:v>
                </c:pt>
                <c:pt idx="18">
                  <c:v>98.471000000000004</c:v>
                </c:pt>
                <c:pt idx="19">
                  <c:v>98.713999999999999</c:v>
                </c:pt>
                <c:pt idx="20">
                  <c:v>97.686000000000007</c:v>
                </c:pt>
                <c:pt idx="21">
                  <c:v>97.828999999999994</c:v>
                </c:pt>
                <c:pt idx="22">
                  <c:v>97.557000000000002</c:v>
                </c:pt>
                <c:pt idx="23">
                  <c:v>99.385999999999996</c:v>
                </c:pt>
                <c:pt idx="24">
                  <c:v>100.24299999999999</c:v>
                </c:pt>
                <c:pt idx="25">
                  <c:v>101.04300000000001</c:v>
                </c:pt>
                <c:pt idx="26">
                  <c:v>102.157</c:v>
                </c:pt>
                <c:pt idx="27">
                  <c:v>102</c:v>
                </c:pt>
                <c:pt idx="28">
                  <c:v>102.586</c:v>
                </c:pt>
                <c:pt idx="29">
                  <c:v>102.32899999999999</c:v>
                </c:pt>
                <c:pt idx="30">
                  <c:v>101.75700000000001</c:v>
                </c:pt>
                <c:pt idx="31">
                  <c:v>101.771</c:v>
                </c:pt>
                <c:pt idx="32">
                  <c:v>102.614</c:v>
                </c:pt>
                <c:pt idx="33">
                  <c:v>103.071</c:v>
                </c:pt>
                <c:pt idx="34">
                  <c:v>104.286</c:v>
                </c:pt>
                <c:pt idx="35">
                  <c:v>106.886</c:v>
                </c:pt>
                <c:pt idx="36">
                  <c:v>107.886</c:v>
                </c:pt>
                <c:pt idx="37">
                  <c:v>109.714</c:v>
                </c:pt>
                <c:pt idx="38">
                  <c:v>113.971</c:v>
                </c:pt>
                <c:pt idx="39">
                  <c:v>118.843</c:v>
                </c:pt>
                <c:pt idx="40">
                  <c:v>124.557</c:v>
                </c:pt>
                <c:pt idx="41">
                  <c:v>131.929</c:v>
                </c:pt>
                <c:pt idx="42">
                  <c:v>139.357</c:v>
                </c:pt>
                <c:pt idx="43">
                  <c:v>148.386</c:v>
                </c:pt>
                <c:pt idx="44">
                  <c:v>157.67099999999999</c:v>
                </c:pt>
                <c:pt idx="45">
                  <c:v>164.857</c:v>
                </c:pt>
                <c:pt idx="46">
                  <c:v>172.31399999999999</c:v>
                </c:pt>
                <c:pt idx="47">
                  <c:v>180.55699999999999</c:v>
                </c:pt>
                <c:pt idx="48">
                  <c:v>186.32900000000001</c:v>
                </c:pt>
                <c:pt idx="49">
                  <c:v>191.114</c:v>
                </c:pt>
                <c:pt idx="50">
                  <c:v>195.05699999999999</c:v>
                </c:pt>
                <c:pt idx="51">
                  <c:v>195.886</c:v>
                </c:pt>
                <c:pt idx="52">
                  <c:v>193.9</c:v>
                </c:pt>
                <c:pt idx="53">
                  <c:v>186.9</c:v>
                </c:pt>
                <c:pt idx="54">
                  <c:v>170.65700000000001</c:v>
                </c:pt>
                <c:pt idx="55">
                  <c:v>144.114</c:v>
                </c:pt>
                <c:pt idx="56">
                  <c:v>119.429</c:v>
                </c:pt>
                <c:pt idx="57">
                  <c:v>108.714</c:v>
                </c:pt>
                <c:pt idx="58">
                  <c:v>103.04300000000001</c:v>
                </c:pt>
                <c:pt idx="59">
                  <c:v>101.82899999999999</c:v>
                </c:pt>
                <c:pt idx="60">
                  <c:v>101.1</c:v>
                </c:pt>
                <c:pt idx="61">
                  <c:v>103.114</c:v>
                </c:pt>
                <c:pt idx="62">
                  <c:v>102.386</c:v>
                </c:pt>
                <c:pt idx="63">
                  <c:v>102.771</c:v>
                </c:pt>
                <c:pt idx="64">
                  <c:v>105.114</c:v>
                </c:pt>
                <c:pt idx="65">
                  <c:v>104.31399999999999</c:v>
                </c:pt>
                <c:pt idx="66">
                  <c:v>108.029</c:v>
                </c:pt>
                <c:pt idx="67">
                  <c:v>108.071</c:v>
                </c:pt>
                <c:pt idx="68">
                  <c:v>111.386</c:v>
                </c:pt>
                <c:pt idx="69">
                  <c:v>114.371</c:v>
                </c:pt>
                <c:pt idx="70">
                  <c:v>116.74299999999999</c:v>
                </c:pt>
                <c:pt idx="71">
                  <c:v>120.7</c:v>
                </c:pt>
                <c:pt idx="72">
                  <c:v>124.971</c:v>
                </c:pt>
                <c:pt idx="73">
                  <c:v>127.82899999999999</c:v>
                </c:pt>
                <c:pt idx="74">
                  <c:v>130.81399999999999</c:v>
                </c:pt>
                <c:pt idx="75">
                  <c:v>131.22900000000001</c:v>
                </c:pt>
                <c:pt idx="76">
                  <c:v>131.529</c:v>
                </c:pt>
                <c:pt idx="77">
                  <c:v>129.071</c:v>
                </c:pt>
                <c:pt idx="78">
                  <c:v>123.843</c:v>
                </c:pt>
                <c:pt idx="79">
                  <c:v>116.071</c:v>
                </c:pt>
                <c:pt idx="80">
                  <c:v>109.529</c:v>
                </c:pt>
                <c:pt idx="81">
                  <c:v>105.95699999999999</c:v>
                </c:pt>
                <c:pt idx="82">
                  <c:v>103.143</c:v>
                </c:pt>
                <c:pt idx="83">
                  <c:v>103.3</c:v>
                </c:pt>
                <c:pt idx="84">
                  <c:v>102.029</c:v>
                </c:pt>
                <c:pt idx="85">
                  <c:v>101.95699999999999</c:v>
                </c:pt>
                <c:pt idx="86">
                  <c:v>99.885999999999996</c:v>
                </c:pt>
                <c:pt idx="87">
                  <c:v>99.186000000000007</c:v>
                </c:pt>
                <c:pt idx="88">
                  <c:v>99.1</c:v>
                </c:pt>
                <c:pt idx="89">
                  <c:v>98.614000000000004</c:v>
                </c:pt>
                <c:pt idx="90">
                  <c:v>98.513999999999996</c:v>
                </c:pt>
                <c:pt idx="91">
                  <c:v>98.242999999999995</c:v>
                </c:pt>
                <c:pt idx="92">
                  <c:v>98.213999999999999</c:v>
                </c:pt>
                <c:pt idx="93">
                  <c:v>98.286000000000001</c:v>
                </c:pt>
                <c:pt idx="94">
                  <c:v>97.271000000000001</c:v>
                </c:pt>
                <c:pt idx="95">
                  <c:v>97.7</c:v>
                </c:pt>
                <c:pt idx="96">
                  <c:v>98.414000000000001</c:v>
                </c:pt>
                <c:pt idx="97">
                  <c:v>98.057000000000002</c:v>
                </c:pt>
                <c:pt idx="98">
                  <c:v>99.171000000000006</c:v>
                </c:pt>
                <c:pt idx="99">
                  <c:v>99.213999999999999</c:v>
                </c:pt>
                <c:pt idx="100">
                  <c:v>98.7</c:v>
                </c:pt>
                <c:pt idx="101">
                  <c:v>98.271000000000001</c:v>
                </c:pt>
                <c:pt idx="102">
                  <c:v>100.18600000000001</c:v>
                </c:pt>
                <c:pt idx="103">
                  <c:v>99.286000000000001</c:v>
                </c:pt>
                <c:pt idx="104">
                  <c:v>97.370999999999995</c:v>
                </c:pt>
                <c:pt idx="105">
                  <c:v>97.585999999999999</c:v>
                </c:pt>
                <c:pt idx="106">
                  <c:v>98.186000000000007</c:v>
                </c:pt>
                <c:pt idx="107">
                  <c:v>96.557000000000002</c:v>
                </c:pt>
                <c:pt idx="108">
                  <c:v>97.828999999999994</c:v>
                </c:pt>
                <c:pt idx="109">
                  <c:v>97.057000000000002</c:v>
                </c:pt>
                <c:pt idx="110">
                  <c:v>98.643000000000001</c:v>
                </c:pt>
                <c:pt idx="111">
                  <c:v>97.956999999999994</c:v>
                </c:pt>
                <c:pt idx="112">
                  <c:v>99.156999999999996</c:v>
                </c:pt>
                <c:pt idx="113">
                  <c:v>100.67100000000001</c:v>
                </c:pt>
                <c:pt idx="114">
                  <c:v>99.757000000000005</c:v>
                </c:pt>
                <c:pt idx="115">
                  <c:v>99.228999999999999</c:v>
                </c:pt>
                <c:pt idx="116">
                  <c:v>100.714</c:v>
                </c:pt>
                <c:pt idx="117">
                  <c:v>101.029</c:v>
                </c:pt>
                <c:pt idx="118">
                  <c:v>99.813999999999993</c:v>
                </c:pt>
                <c:pt idx="119">
                  <c:v>101.371</c:v>
                </c:pt>
                <c:pt idx="120">
                  <c:v>102.17100000000001</c:v>
                </c:pt>
                <c:pt idx="121">
                  <c:v>98.129000000000005</c:v>
                </c:pt>
                <c:pt idx="122">
                  <c:v>97.8</c:v>
                </c:pt>
                <c:pt idx="123">
                  <c:v>98.585999999999999</c:v>
                </c:pt>
                <c:pt idx="124">
                  <c:v>98.929000000000002</c:v>
                </c:pt>
                <c:pt idx="125">
                  <c:v>97.813999999999993</c:v>
                </c:pt>
                <c:pt idx="126">
                  <c:v>96.614000000000004</c:v>
                </c:pt>
                <c:pt idx="127">
                  <c:v>97.343000000000004</c:v>
                </c:pt>
                <c:pt idx="128">
                  <c:v>95.1</c:v>
                </c:pt>
                <c:pt idx="129">
                  <c:v>95.271000000000001</c:v>
                </c:pt>
                <c:pt idx="130">
                  <c:v>96.013999999999996</c:v>
                </c:pt>
                <c:pt idx="131">
                  <c:v>94.856999999999999</c:v>
                </c:pt>
                <c:pt idx="132">
                  <c:v>95.2</c:v>
                </c:pt>
                <c:pt idx="133">
                  <c:v>95.228999999999999</c:v>
                </c:pt>
                <c:pt idx="134">
                  <c:v>94.6</c:v>
                </c:pt>
                <c:pt idx="135">
                  <c:v>95.843000000000004</c:v>
                </c:pt>
                <c:pt idx="136">
                  <c:v>95</c:v>
                </c:pt>
                <c:pt idx="137">
                  <c:v>96.629000000000005</c:v>
                </c:pt>
                <c:pt idx="138">
                  <c:v>95.728999999999999</c:v>
                </c:pt>
                <c:pt idx="139">
                  <c:v>94.843000000000004</c:v>
                </c:pt>
                <c:pt idx="140">
                  <c:v>95.4</c:v>
                </c:pt>
                <c:pt idx="141">
                  <c:v>94.614000000000004</c:v>
                </c:pt>
                <c:pt idx="142">
                  <c:v>95.1</c:v>
                </c:pt>
                <c:pt idx="143">
                  <c:v>95.370999999999995</c:v>
                </c:pt>
                <c:pt idx="144">
                  <c:v>95.6</c:v>
                </c:pt>
                <c:pt idx="145">
                  <c:v>96.471000000000004</c:v>
                </c:pt>
                <c:pt idx="146">
                  <c:v>96.143000000000001</c:v>
                </c:pt>
                <c:pt idx="147">
                  <c:v>97.171000000000006</c:v>
                </c:pt>
                <c:pt idx="148">
                  <c:v>96.257000000000005</c:v>
                </c:pt>
                <c:pt idx="149">
                  <c:v>97.813999999999993</c:v>
                </c:pt>
                <c:pt idx="150">
                  <c:v>97.3</c:v>
                </c:pt>
                <c:pt idx="151">
                  <c:v>98.313999999999993</c:v>
                </c:pt>
                <c:pt idx="152">
                  <c:v>98.986000000000004</c:v>
                </c:pt>
                <c:pt idx="153">
                  <c:v>97.956999999999994</c:v>
                </c:pt>
                <c:pt idx="154">
                  <c:v>97.8</c:v>
                </c:pt>
                <c:pt idx="155">
                  <c:v>98.2</c:v>
                </c:pt>
                <c:pt idx="156">
                  <c:v>98.843000000000004</c:v>
                </c:pt>
                <c:pt idx="157">
                  <c:v>98.313999999999993</c:v>
                </c:pt>
                <c:pt idx="158">
                  <c:v>96.2</c:v>
                </c:pt>
                <c:pt idx="159">
                  <c:v>95.813999999999993</c:v>
                </c:pt>
                <c:pt idx="160">
                  <c:v>97.213999999999999</c:v>
                </c:pt>
                <c:pt idx="161">
                  <c:v>96.370999999999995</c:v>
                </c:pt>
                <c:pt idx="162">
                  <c:v>95.686000000000007</c:v>
                </c:pt>
                <c:pt idx="163">
                  <c:v>96.3</c:v>
                </c:pt>
                <c:pt idx="164">
                  <c:v>96.942999999999998</c:v>
                </c:pt>
                <c:pt idx="165">
                  <c:v>96.013999999999996</c:v>
                </c:pt>
                <c:pt idx="166">
                  <c:v>95.271000000000001</c:v>
                </c:pt>
                <c:pt idx="167">
                  <c:v>96.486000000000004</c:v>
                </c:pt>
                <c:pt idx="168">
                  <c:v>95.742999999999995</c:v>
                </c:pt>
                <c:pt idx="169">
                  <c:v>95.143000000000001</c:v>
                </c:pt>
                <c:pt idx="170">
                  <c:v>95.070999999999998</c:v>
                </c:pt>
                <c:pt idx="171">
                  <c:v>95.486000000000004</c:v>
                </c:pt>
                <c:pt idx="172">
                  <c:v>94.686000000000007</c:v>
                </c:pt>
                <c:pt idx="173">
                  <c:v>95.528999999999996</c:v>
                </c:pt>
                <c:pt idx="174">
                  <c:v>95.143000000000001</c:v>
                </c:pt>
                <c:pt idx="175">
                  <c:v>95.471000000000004</c:v>
                </c:pt>
                <c:pt idx="176">
                  <c:v>94.6</c:v>
                </c:pt>
                <c:pt idx="177">
                  <c:v>93.629000000000005</c:v>
                </c:pt>
                <c:pt idx="178">
                  <c:v>95.213999999999999</c:v>
                </c:pt>
                <c:pt idx="179">
                  <c:v>95.271000000000001</c:v>
                </c:pt>
                <c:pt idx="180">
                  <c:v>95.328999999999994</c:v>
                </c:pt>
                <c:pt idx="181">
                  <c:v>95.313999999999993</c:v>
                </c:pt>
                <c:pt idx="182">
                  <c:v>95.313999999999993</c:v>
                </c:pt>
                <c:pt idx="183">
                  <c:v>95.213999999999999</c:v>
                </c:pt>
                <c:pt idx="184">
                  <c:v>94.5</c:v>
                </c:pt>
                <c:pt idx="185">
                  <c:v>95.228999999999999</c:v>
                </c:pt>
                <c:pt idx="186">
                  <c:v>94.6</c:v>
                </c:pt>
                <c:pt idx="187">
                  <c:v>94.313999999999993</c:v>
                </c:pt>
                <c:pt idx="188">
                  <c:v>96.742999999999995</c:v>
                </c:pt>
                <c:pt idx="189">
                  <c:v>95.885999999999996</c:v>
                </c:pt>
                <c:pt idx="190">
                  <c:v>95.429000000000002</c:v>
                </c:pt>
                <c:pt idx="191">
                  <c:v>95.557000000000002</c:v>
                </c:pt>
                <c:pt idx="192">
                  <c:v>94.713999999999999</c:v>
                </c:pt>
                <c:pt idx="193">
                  <c:v>95.656999999999996</c:v>
                </c:pt>
                <c:pt idx="194">
                  <c:v>94.757000000000005</c:v>
                </c:pt>
                <c:pt idx="195">
                  <c:v>95.471000000000004</c:v>
                </c:pt>
                <c:pt idx="196">
                  <c:v>94.843000000000004</c:v>
                </c:pt>
                <c:pt idx="197">
                  <c:v>93.686000000000007</c:v>
                </c:pt>
                <c:pt idx="198">
                  <c:v>94.257000000000005</c:v>
                </c:pt>
                <c:pt idx="199">
                  <c:v>95.228999999999999</c:v>
                </c:pt>
                <c:pt idx="200">
                  <c:v>94.870999999999995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98.701036963282249</c:v>
                </c:pt>
                <c:pt idx="1">
                  <c:v>98.703912008140918</c:v>
                </c:pt>
                <c:pt idx="2">
                  <c:v>98.706790400929833</c:v>
                </c:pt>
                <c:pt idx="3">
                  <c:v>98.709672403205801</c:v>
                </c:pt>
                <c:pt idx="4">
                  <c:v>98.712558295812556</c:v>
                </c:pt>
                <c:pt idx="5">
                  <c:v>98.715448380164005</c:v>
                </c:pt>
                <c:pt idx="6">
                  <c:v>98.718342979595505</c:v>
                </c:pt>
                <c:pt idx="7">
                  <c:v>98.721242440783698</c:v>
                </c:pt>
                <c:pt idx="8">
                  <c:v>98.724147135236905</c:v>
                </c:pt>
                <c:pt idx="9">
                  <c:v>98.727057460860252</c:v>
                </c:pt>
                <c:pt idx="10">
                  <c:v>98.72997384361075</c:v>
                </c:pt>
                <c:pt idx="11">
                  <c:v>98.732896739300884</c:v>
                </c:pt>
                <c:pt idx="12">
                  <c:v>98.735826635755757</c:v>
                </c:pt>
                <c:pt idx="13">
                  <c:v>98.73876405602357</c:v>
                </c:pt>
                <c:pt idx="14">
                  <c:v>98.741709564902578</c:v>
                </c:pt>
                <c:pt idx="15">
                  <c:v>98.744663785799602</c:v>
                </c:pt>
                <c:pt idx="16">
                  <c:v>98.747627448724273</c:v>
                </c:pt>
                <c:pt idx="17">
                  <c:v>98.750601528442687</c:v>
                </c:pt>
                <c:pt idx="18">
                  <c:v>98.753587632901187</c:v>
                </c:pt>
                <c:pt idx="19">
                  <c:v>98.756589056794141</c:v>
                </c:pt>
                <c:pt idx="20">
                  <c:v>98.759613526031231</c:v>
                </c:pt>
                <c:pt idx="21">
                  <c:v>98.762680049703334</c:v>
                </c:pt>
                <c:pt idx="22">
                  <c:v>98.765835295405907</c:v>
                </c:pt>
                <c:pt idx="23">
                  <c:v>98.76919100953657</c:v>
                </c:pt>
                <c:pt idx="24">
                  <c:v>98.773005686634775</c:v>
                </c:pt>
                <c:pt idx="25">
                  <c:v>98.77785456981762</c:v>
                </c:pt>
                <c:pt idx="26">
                  <c:v>98.784966590472152</c:v>
                </c:pt>
                <c:pt idx="27">
                  <c:v>98.796858893148055</c:v>
                </c:pt>
                <c:pt idx="28">
                  <c:v>98.818469110464477</c:v>
                </c:pt>
                <c:pt idx="29">
                  <c:v>98.859062897324179</c:v>
                </c:pt>
                <c:pt idx="30">
                  <c:v>98.935252453826024</c:v>
                </c:pt>
                <c:pt idx="31">
                  <c:v>99.075449629788338</c:v>
                </c:pt>
                <c:pt idx="32">
                  <c:v>99.325918504294577</c:v>
                </c:pt>
                <c:pt idx="33">
                  <c:v>99.758199629314603</c:v>
                </c:pt>
                <c:pt idx="34">
                  <c:v>100.47698847294184</c:v>
                </c:pt>
                <c:pt idx="35">
                  <c:v>101.62658401937533</c:v>
                </c:pt>
                <c:pt idx="36">
                  <c:v>103.3929503279298</c:v>
                </c:pt>
                <c:pt idx="37">
                  <c:v>105.99761797815574</c:v>
                </c:pt>
                <c:pt idx="38">
                  <c:v>109.67962319819674</c:v>
                </c:pt>
                <c:pt idx="39">
                  <c:v>114.66299567638737</c:v>
                </c:pt>
                <c:pt idx="40">
                  <c:v>121.11029044384186</c:v>
                </c:pt>
                <c:pt idx="41">
                  <c:v>129.06711724094731</c:v>
                </c:pt>
                <c:pt idx="42">
                  <c:v>138.40762001133814</c:v>
                </c:pt>
                <c:pt idx="43">
                  <c:v>148.79478090410245</c:v>
                </c:pt>
                <c:pt idx="44">
                  <c:v>159.67037429849199</c:v>
                </c:pt>
                <c:pt idx="45">
                  <c:v>170.28593530921799</c:v>
                </c:pt>
                <c:pt idx="46">
                  <c:v>179.77803767903478</c:v>
                </c:pt>
                <c:pt idx="47">
                  <c:v>187.28002963179375</c:v>
                </c:pt>
                <c:pt idx="48">
                  <c:v>192.05124467875709</c:v>
                </c:pt>
                <c:pt idx="49">
                  <c:v>193.5973244977481</c:v>
                </c:pt>
                <c:pt idx="50">
                  <c:v>191.75465358584793</c:v>
                </c:pt>
                <c:pt idx="51">
                  <c:v>186.7189548197056</c:v>
                </c:pt>
                <c:pt idx="52">
                  <c:v>179.01113840556167</c:v>
                </c:pt>
                <c:pt idx="53">
                  <c:v>169.3886684410509</c:v>
                </c:pt>
                <c:pt idx="54">
                  <c:v>158.7233597146041</c:v>
                </c:pt>
                <c:pt idx="55">
                  <c:v>147.87293244792954</c:v>
                </c:pt>
                <c:pt idx="56">
                  <c:v>137.57238564771316</c:v>
                </c:pt>
                <c:pt idx="57">
                  <c:v>128.36347375928801</c:v>
                </c:pt>
                <c:pt idx="58">
                  <c:v>120.56939298046437</c:v>
                </c:pt>
                <c:pt idx="59">
                  <c:v>114.31088712074904</c:v>
                </c:pt>
                <c:pt idx="60">
                  <c:v>109.55224136581471</c:v>
                </c:pt>
                <c:pt idx="61">
                  <c:v>106.16225621344984</c:v>
                </c:pt>
                <c:pt idx="62">
                  <c:v>103.9757843882458</c:v>
                </c:pt>
                <c:pt idx="63">
                  <c:v>102.84422023510734</c:v>
                </c:pt>
                <c:pt idx="64">
                  <c:v>102.6668394978521</c:v>
                </c:pt>
                <c:pt idx="65">
                  <c:v>103.39825961895167</c:v>
                </c:pt>
                <c:pt idx="66">
                  <c:v>105.03075181043455</c:v>
                </c:pt>
                <c:pt idx="67">
                  <c:v>107.55452478454792</c:v>
                </c:pt>
                <c:pt idx="68">
                  <c:v>110.90485383117857</c:v>
                </c:pt>
                <c:pt idx="69">
                  <c:v>114.91106217115923</c:v>
                </c:pt>
                <c:pt idx="70">
                  <c:v>119.26620082659558</c:v>
                </c:pt>
                <c:pt idx="71">
                  <c:v>123.53448375015444</c:v>
                </c:pt>
                <c:pt idx="72">
                  <c:v>127.20421831618708</c:v>
                </c:pt>
                <c:pt idx="73">
                  <c:v>129.77869345470631</c:v>
                </c:pt>
                <c:pt idx="74">
                  <c:v>130.88169485731424</c:v>
                </c:pt>
                <c:pt idx="75">
                  <c:v>130.34528137310897</c:v>
                </c:pt>
                <c:pt idx="76">
                  <c:v>128.25048234988742</c:v>
                </c:pt>
                <c:pt idx="77">
                  <c:v>124.90663977693491</c:v>
                </c:pt>
                <c:pt idx="78">
                  <c:v>120.77624663897996</c:v>
                </c:pt>
                <c:pt idx="79">
                  <c:v>116.37021706839853</c:v>
                </c:pt>
                <c:pt idx="80">
                  <c:v>112.14604431920644</c:v>
                </c:pt>
                <c:pt idx="81">
                  <c:v>108.43608950269359</c:v>
                </c:pt>
                <c:pt idx="82">
                  <c:v>105.41909250183801</c:v>
                </c:pt>
                <c:pt idx="83">
                  <c:v>103.13204427345808</c:v>
                </c:pt>
                <c:pt idx="84">
                  <c:v>101.50832840428403</c:v>
                </c:pt>
                <c:pt idx="85">
                  <c:v>100.42455051415638</c:v>
                </c:pt>
                <c:pt idx="86">
                  <c:v>99.741763482325453</c:v>
                </c:pt>
                <c:pt idx="87">
                  <c:v>99.333488061808424</c:v>
                </c:pt>
                <c:pt idx="88">
                  <c:v>99.099465856326319</c:v>
                </c:pt>
                <c:pt idx="89">
                  <c:v>98.968290600375383</c:v>
                </c:pt>
                <c:pt idx="90">
                  <c:v>98.893513342876176</c:v>
                </c:pt>
                <c:pt idx="91">
                  <c:v>98.847268072908051</c:v>
                </c:pt>
                <c:pt idx="92">
                  <c:v>98.814039775493654</c:v>
                </c:pt>
                <c:pt idx="93">
                  <c:v>98.785779498686111</c:v>
                </c:pt>
                <c:pt idx="94">
                  <c:v>98.758590065409138</c:v>
                </c:pt>
                <c:pt idx="95">
                  <c:v>98.730715826622557</c:v>
                </c:pt>
                <c:pt idx="96">
                  <c:v>98.701434313303508</c:v>
                </c:pt>
                <c:pt idx="97">
                  <c:v>98.670496518021366</c:v>
                </c:pt>
                <c:pt idx="98">
                  <c:v>98.637870543059989</c:v>
                </c:pt>
                <c:pt idx="99">
                  <c:v>98.603645700203813</c:v>
                </c:pt>
                <c:pt idx="100">
                  <c:v>98.568030526125114</c:v>
                </c:pt>
                <c:pt idx="101">
                  <c:v>98.531430526914221</c:v>
                </c:pt>
                <c:pt idx="102">
                  <c:v>98.494626802137319</c:v>
                </c:pt>
                <c:pt idx="103">
                  <c:v>98.459096537196771</c:v>
                </c:pt>
                <c:pt idx="104">
                  <c:v>98.427511412353056</c:v>
                </c:pt>
                <c:pt idx="105">
                  <c:v>98.404400825341256</c:v>
                </c:pt>
                <c:pt idx="106">
                  <c:v>98.396853989350063</c:v>
                </c:pt>
                <c:pt idx="107">
                  <c:v>98.414961171408621</c:v>
                </c:pt>
                <c:pt idx="108">
                  <c:v>98.471513089915206</c:v>
                </c:pt>
                <c:pt idx="109">
                  <c:v>98.580407687208023</c:v>
                </c:pt>
                <c:pt idx="110">
                  <c:v>98.753409798177799</c:v>
                </c:pt>
                <c:pt idx="111">
                  <c:v>98.995470941409735</c:v>
                </c:pt>
                <c:pt idx="112">
                  <c:v>99.299662625066404</c:v>
                </c:pt>
                <c:pt idx="113">
                  <c:v>99.643572845171988</c:v>
                </c:pt>
                <c:pt idx="114">
                  <c:v>99.989255462841783</c:v>
                </c:pt>
                <c:pt idx="115">
                  <c:v>100.28809364969347</c:v>
                </c:pt>
                <c:pt idx="116">
                  <c:v>100.49025675203517</c:v>
                </c:pt>
                <c:pt idx="117">
                  <c:v>100.55640021789537</c:v>
                </c:pt>
                <c:pt idx="118">
                  <c:v>100.46787282250627</c:v>
                </c:pt>
                <c:pt idx="119">
                  <c:v>100.23179863477345</c:v>
                </c:pt>
                <c:pt idx="120">
                  <c:v>99.879135624423981</c:v>
                </c:pt>
                <c:pt idx="121">
                  <c:v>99.456442332144064</c:v>
                </c:pt>
                <c:pt idx="122">
                  <c:v>99.014365781178881</c:v>
                </c:pt>
                <c:pt idx="123">
                  <c:v>98.59675343150613</c:v>
                </c:pt>
                <c:pt idx="124">
                  <c:v>98.233517213750815</c:v>
                </c:pt>
                <c:pt idx="125">
                  <c:v>97.938514887647159</c:v>
                </c:pt>
                <c:pt idx="126">
                  <c:v>97.711764690310943</c:v>
                </c:pt>
                <c:pt idx="127">
                  <c:v>97.544106119749429</c:v>
                </c:pt>
                <c:pt idx="128">
                  <c:v>97.422248182826351</c:v>
                </c:pt>
                <c:pt idx="129">
                  <c:v>97.332753364197501</c:v>
                </c:pt>
                <c:pt idx="130">
                  <c:v>97.264386024507957</c:v>
                </c:pt>
                <c:pt idx="131">
                  <c:v>97.208972274318768</c:v>
                </c:pt>
                <c:pt idx="132">
                  <c:v>97.161278525884867</c:v>
                </c:pt>
                <c:pt idx="133">
                  <c:v>97.118448302988355</c:v>
                </c:pt>
                <c:pt idx="134">
                  <c:v>97.079384026271399</c:v>
                </c:pt>
                <c:pt idx="135">
                  <c:v>97.044263756863273</c:v>
                </c:pt>
                <c:pt idx="136">
                  <c:v>97.014225597047769</c:v>
                </c:pt>
                <c:pt idx="137">
                  <c:v>96.991158920575344</c:v>
                </c:pt>
                <c:pt idx="138">
                  <c:v>96.977503309511832</c:v>
                </c:pt>
                <c:pt idx="139">
                  <c:v>96.975957518342128</c:v>
                </c:pt>
                <c:pt idx="140">
                  <c:v>96.989032152017316</c:v>
                </c:pt>
                <c:pt idx="141">
                  <c:v>97.018436389945805</c:v>
                </c:pt>
                <c:pt idx="142">
                  <c:v>97.064364246332175</c:v>
                </c:pt>
                <c:pt idx="143">
                  <c:v>97.124823742637531</c:v>
                </c:pt>
                <c:pt idx="144">
                  <c:v>97.195207074507977</c:v>
                </c:pt>
                <c:pt idx="145">
                  <c:v>97.268302298433952</c:v>
                </c:pt>
                <c:pt idx="146">
                  <c:v>97.334878124318323</c:v>
                </c:pt>
                <c:pt idx="147">
                  <c:v>97.384837417821345</c:v>
                </c:pt>
                <c:pt idx="148">
                  <c:v>97.408765800491949</c:v>
                </c:pt>
                <c:pt idx="149">
                  <c:v>97.399555318605934</c:v>
                </c:pt>
                <c:pt idx="150">
                  <c:v>97.353717597267021</c:v>
                </c:pt>
                <c:pt idx="151">
                  <c:v>97.272050955740355</c:v>
                </c:pt>
                <c:pt idx="152">
                  <c:v>97.159484797180056</c:v>
                </c:pt>
                <c:pt idx="153">
                  <c:v>97.024142820403469</c:v>
                </c:pt>
                <c:pt idx="154">
                  <c:v>96.87587075602724</c:v>
                </c:pt>
                <c:pt idx="155">
                  <c:v>96.724596684229411</c:v>
                </c:pt>
                <c:pt idx="156">
                  <c:v>96.578897690390349</c:v>
                </c:pt>
                <c:pt idx="157">
                  <c:v>96.445045363599007</c:v>
                </c:pt>
                <c:pt idx="158">
                  <c:v>96.3266405701455</c:v>
                </c:pt>
                <c:pt idx="159">
                  <c:v>96.224785232904154</c:v>
                </c:pt>
                <c:pt idx="160">
                  <c:v>96.138624992411749</c:v>
                </c:pt>
                <c:pt idx="161">
                  <c:v>96.066054359436052</c:v>
                </c:pt>
                <c:pt idx="162">
                  <c:v>96.004399195165362</c:v>
                </c:pt>
                <c:pt idx="163">
                  <c:v>95.950954680223361</c:v>
                </c:pt>
                <c:pt idx="164">
                  <c:v>95.903329957256531</c:v>
                </c:pt>
                <c:pt idx="165">
                  <c:v>95.859609855352147</c:v>
                </c:pt>
                <c:pt idx="166">
                  <c:v>95.818378459366386</c:v>
                </c:pt>
                <c:pt idx="167">
                  <c:v>95.778659264231052</c:v>
                </c:pt>
                <c:pt idx="168">
                  <c:v>95.739819676481304</c:v>
                </c:pt>
                <c:pt idx="169">
                  <c:v>95.701472853494764</c:v>
                </c:pt>
                <c:pt idx="170">
                  <c:v>95.663394598897185</c:v>
                </c:pt>
                <c:pt idx="171">
                  <c:v>95.625461300289501</c:v>
                </c:pt>
                <c:pt idx="172">
                  <c:v>95.587607816391014</c:v>
                </c:pt>
                <c:pt idx="173">
                  <c:v>95.549801098525961</c:v>
                </c:pt>
                <c:pt idx="174">
                  <c:v>95.512024791396811</c:v>
                </c:pt>
                <c:pt idx="175">
                  <c:v>95.474270801106798</c:v>
                </c:pt>
                <c:pt idx="176">
                  <c:v>95.436534944687381</c:v>
                </c:pt>
                <c:pt idx="177">
                  <c:v>95.398814827315803</c:v>
                </c:pt>
                <c:pt idx="178">
                  <c:v>95.36110885937839</c:v>
                </c:pt>
                <c:pt idx="179">
                  <c:v>95.323415822721572</c:v>
                </c:pt>
                <c:pt idx="180">
                  <c:v>95.285734686921671</c:v>
                </c:pt>
                <c:pt idx="181">
                  <c:v>95.248064533431418</c:v>
                </c:pt>
                <c:pt idx="182">
                  <c:v>95.210404523992921</c:v>
                </c:pt>
                <c:pt idx="183">
                  <c:v>95.172753886421617</c:v>
                </c:pt>
                <c:pt idx="184">
                  <c:v>95.135111906988968</c:v>
                </c:pt>
                <c:pt idx="185">
                  <c:v>95.097477925303536</c:v>
                </c:pt>
                <c:pt idx="186">
                  <c:v>95.059851330202548</c:v>
                </c:pt>
                <c:pt idx="187">
                  <c:v>95.022231556133264</c:v>
                </c:pt>
                <c:pt idx="188">
                  <c:v>94.984618079843827</c:v>
                </c:pt>
                <c:pt idx="189">
                  <c:v>94.947010417318836</c:v>
                </c:pt>
                <c:pt idx="190">
                  <c:v>94.909408120929712</c:v>
                </c:pt>
                <c:pt idx="191">
                  <c:v>94.871810776783377</c:v>
                </c:pt>
                <c:pt idx="192">
                  <c:v>94.83421800225527</c:v>
                </c:pt>
                <c:pt idx="193">
                  <c:v>94.796629443694584</c:v>
                </c:pt>
                <c:pt idx="194">
                  <c:v>94.759044774290928</c:v>
                </c:pt>
                <c:pt idx="195">
                  <c:v>94.721463692091476</c:v>
                </c:pt>
                <c:pt idx="196">
                  <c:v>94.683885918158865</c:v>
                </c:pt>
                <c:pt idx="197">
                  <c:v>94.646311194860616</c:v>
                </c:pt>
                <c:pt idx="198">
                  <c:v>94.608739284280944</c:v>
                </c:pt>
                <c:pt idx="199">
                  <c:v>94.571169966746993</c:v>
                </c:pt>
                <c:pt idx="200">
                  <c:v>94.533603039461411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98.701036963282249</c:v>
                </c:pt>
                <c:pt idx="1">
                  <c:v>98.703912008140918</c:v>
                </c:pt>
                <c:pt idx="2">
                  <c:v>98.706790400929833</c:v>
                </c:pt>
                <c:pt idx="3">
                  <c:v>98.709672403205801</c:v>
                </c:pt>
                <c:pt idx="4">
                  <c:v>98.712558295812542</c:v>
                </c:pt>
                <c:pt idx="5">
                  <c:v>98.715448380163934</c:v>
                </c:pt>
                <c:pt idx="6">
                  <c:v>98.718342979595178</c:v>
                </c:pt>
                <c:pt idx="7">
                  <c:v>98.721242440782191</c:v>
                </c:pt>
                <c:pt idx="8">
                  <c:v>98.724147135230155</c:v>
                </c:pt>
                <c:pt idx="9">
                  <c:v>98.727057460831148</c:v>
                </c:pt>
                <c:pt idx="10">
                  <c:v>98.729973843489859</c:v>
                </c:pt>
                <c:pt idx="11">
                  <c:v>98.73289673881645</c:v>
                </c:pt>
                <c:pt idx="12">
                  <c:v>98.735826633883391</c:v>
                </c:pt>
                <c:pt idx="13">
                  <c:v>98.738764049043425</c:v>
                </c:pt>
                <c:pt idx="14">
                  <c:v>98.741709539803225</c:v>
                </c:pt>
                <c:pt idx="15">
                  <c:v>98.744663698746422</c:v>
                </c:pt>
                <c:pt idx="16">
                  <c:v>98.747627157498044</c:v>
                </c:pt>
                <c:pt idx="17">
                  <c:v>98.750600588719337</c:v>
                </c:pt>
                <c:pt idx="18">
                  <c:v>98.753584708120911</c:v>
                </c:pt>
                <c:pt idx="19">
                  <c:v>98.756580276477905</c:v>
                </c:pt>
                <c:pt idx="20">
                  <c:v>98.759588101628651</c:v>
                </c:pt>
                <c:pt idx="21">
                  <c:v>98.762609040434114</c:v>
                </c:pt>
                <c:pt idx="22">
                  <c:v>98.765644000671003</c:v>
                </c:pt>
                <c:pt idx="23">
                  <c:v>98.768693942826971</c:v>
                </c:pt>
                <c:pt idx="24">
                  <c:v>98.771759881759976</c:v>
                </c:pt>
                <c:pt idx="25">
                  <c:v>98.77484288817837</c:v>
                </c:pt>
                <c:pt idx="26">
                  <c:v>98.777944089890127</c:v>
                </c:pt>
                <c:pt idx="27">
                  <c:v>98.781064672761985</c:v>
                </c:pt>
                <c:pt idx="28">
                  <c:v>98.784205881319068</c:v>
                </c:pt>
                <c:pt idx="29">
                  <c:v>98.78736901890619</c:v>
                </c:pt>
                <c:pt idx="30">
                  <c:v>98.790555447318368</c:v>
                </c:pt>
                <c:pt idx="31">
                  <c:v>98.793766585796078</c:v>
                </c:pt>
                <c:pt idx="32">
                  <c:v>98.797003909264163</c:v>
                </c:pt>
                <c:pt idx="33">
                  <c:v>98.800268945677175</c:v>
                </c:pt>
                <c:pt idx="34">
                  <c:v>98.80356327231442</c:v>
                </c:pt>
                <c:pt idx="35">
                  <c:v>98.806888510845809</c:v>
                </c:pt>
                <c:pt idx="36">
                  <c:v>98.810246320966996</c:v>
                </c:pt>
                <c:pt idx="37">
                  <c:v>98.813638392374543</c:v>
                </c:pt>
                <c:pt idx="38">
                  <c:v>98.817066434823047</c:v>
                </c:pt>
                <c:pt idx="39">
                  <c:v>98.820532165973162</c:v>
                </c:pt>
                <c:pt idx="40">
                  <c:v>98.824037296704446</c:v>
                </c:pt>
                <c:pt idx="41">
                  <c:v>98.82758351352679</c:v>
                </c:pt>
                <c:pt idx="42">
                  <c:v>98.831172457682413</c:v>
                </c:pt>
                <c:pt idx="43">
                  <c:v>98.834805700483813</c:v>
                </c:pt>
                <c:pt idx="44">
                  <c:v>98.838484714383696</c:v>
                </c:pt>
                <c:pt idx="45">
                  <c:v>98.842210839219533</c:v>
                </c:pt>
                <c:pt idx="46">
                  <c:v>98.845985243019854</c:v>
                </c:pt>
                <c:pt idx="47">
                  <c:v>98.849808876701061</c:v>
                </c:pt>
                <c:pt idx="48">
                  <c:v>98.853682421922741</c:v>
                </c:pt>
                <c:pt idx="49">
                  <c:v>98.857606231310001</c:v>
                </c:pt>
                <c:pt idx="50">
                  <c:v>98.861580260190053</c:v>
                </c:pt>
                <c:pt idx="51">
                  <c:v>98.865603988935135</c:v>
                </c:pt>
                <c:pt idx="52">
                  <c:v>98.869676334950881</c:v>
                </c:pt>
                <c:pt idx="53">
                  <c:v>98.873795553308028</c:v>
                </c:pt>
                <c:pt idx="54">
                  <c:v>98.877959124984613</c:v>
                </c:pt>
                <c:pt idx="55">
                  <c:v>98.882163631675297</c:v>
                </c:pt>
                <c:pt idx="56">
                  <c:v>98.886404616136431</c:v>
                </c:pt>
                <c:pt idx="57">
                  <c:v>98.890676427080521</c:v>
                </c:pt>
                <c:pt idx="58">
                  <c:v>98.894972047719207</c:v>
                </c:pt>
                <c:pt idx="59">
                  <c:v>98.89928290719071</c:v>
                </c:pt>
                <c:pt idx="60">
                  <c:v>98.903598674307815</c:v>
                </c:pt>
                <c:pt idx="61">
                  <c:v>98.907907033339839</c:v>
                </c:pt>
                <c:pt idx="62">
                  <c:v>98.91219344191073</c:v>
                </c:pt>
                <c:pt idx="63">
                  <c:v>98.916440871573883</c:v>
                </c:pt>
                <c:pt idx="64">
                  <c:v>98.920629532224908</c:v>
                </c:pt>
                <c:pt idx="65">
                  <c:v>98.924736582259243</c:v>
                </c:pt>
                <c:pt idx="66">
                  <c:v>98.928735827279965</c:v>
                </c:pt>
                <c:pt idx="67">
                  <c:v>98.93259741123245</c:v>
                </c:pt>
                <c:pt idx="68">
                  <c:v>98.936287505086682</c:v>
                </c:pt>
                <c:pt idx="69">
                  <c:v>98.93976799961095</c:v>
                </c:pt>
                <c:pt idx="70">
                  <c:v>98.942996210366729</c:v>
                </c:pt>
                <c:pt idx="71">
                  <c:v>98.945924604781681</c:v>
                </c:pt>
                <c:pt idx="72">
                  <c:v>98.948500562980257</c:v>
                </c:pt>
                <c:pt idx="73">
                  <c:v>98.95066618590424</c:v>
                </c:pt>
                <c:pt idx="74">
                  <c:v>98.952358166046082</c:v>
                </c:pt>
                <c:pt idx="75">
                  <c:v>98.953507737724635</c:v>
                </c:pt>
                <c:pt idx="76">
                  <c:v>98.954040725104448</c:v>
                </c:pt>
                <c:pt idx="77">
                  <c:v>98.953877706915009</c:v>
                </c:pt>
                <c:pt idx="78">
                  <c:v>98.952934316859711</c:v>
                </c:pt>
                <c:pt idx="79">
                  <c:v>98.95112169779965</c:v>
                </c:pt>
                <c:pt idx="80">
                  <c:v>98.948347125730578</c:v>
                </c:pt>
                <c:pt idx="81">
                  <c:v>98.944514816153998</c:v>
                </c:pt>
                <c:pt idx="82">
                  <c:v>98.939526920519953</c:v>
                </c:pt>
                <c:pt idx="83">
                  <c:v>98.933284713929197</c:v>
                </c:pt>
                <c:pt idx="84">
                  <c:v>98.925689967268085</c:v>
                </c:pt>
                <c:pt idx="85">
                  <c:v>98.916646487602321</c:v>
                </c:pt>
                <c:pt idx="86">
                  <c:v>98.906061800333134</c:v>
                </c:pt>
                <c:pt idx="87">
                  <c:v>98.893848935854777</c:v>
                </c:pt>
                <c:pt idx="88">
                  <c:v>98.879928272946415</c:v>
                </c:pt>
                <c:pt idx="89">
                  <c:v>98.864229381717394</c:v>
                </c:pt>
                <c:pt idx="90">
                  <c:v>98.846692801506208</c:v>
                </c:pt>
                <c:pt idx="91">
                  <c:v>98.827271684599481</c:v>
                </c:pt>
                <c:pt idx="92">
                  <c:v>98.80593323576295</c:v>
                </c:pt>
                <c:pt idx="93">
                  <c:v>98.782659880908795</c:v>
                </c:pt>
                <c:pt idx="94">
                  <c:v>98.757450105990202</c:v>
                </c:pt>
                <c:pt idx="95">
                  <c:v>98.730318919248788</c:v>
                </c:pt>
                <c:pt idx="96">
                  <c:v>98.70129790565727</c:v>
                </c:pt>
                <c:pt idx="97">
                  <c:v>98.670434860819427</c:v>
                </c:pt>
                <c:pt idx="98">
                  <c:v>98.637793011417969</c:v>
                </c:pt>
                <c:pt idx="99">
                  <c:v>98.603449849060098</c:v>
                </c:pt>
                <c:pt idx="100">
                  <c:v>98.567495622555498</c:v>
                </c:pt>
                <c:pt idx="101">
                  <c:v>98.530031548905754</c:v>
                </c:pt>
                <c:pt idx="102">
                  <c:v>98.491167814512309</c:v>
                </c:pt>
                <c:pt idx="103">
                  <c:v>98.451021444642009</c:v>
                </c:pt>
                <c:pt idx="104">
                  <c:v>98.409714120800743</c:v>
                </c:pt>
                <c:pt idx="105">
                  <c:v>98.367370022578783</c:v>
                </c:pt>
                <c:pt idx="106">
                  <c:v>98.324113763355896</c:v>
                </c:pt>
                <c:pt idx="107">
                  <c:v>98.280068478893213</c:v>
                </c:pt>
                <c:pt idx="108">
                  <c:v>98.235354115349509</c:v>
                </c:pt>
                <c:pt idx="109">
                  <c:v>98.190085949749928</c:v>
                </c:pt>
                <c:pt idx="110">
                  <c:v>98.144373362429491</c:v>
                </c:pt>
                <c:pt idx="111">
                  <c:v>98.098318868341565</c:v>
                </c:pt>
                <c:pt idx="112">
                  <c:v>98.05201740302229</c:v>
                </c:pt>
                <c:pt idx="113">
                  <c:v>98.005555849857998</c:v>
                </c:pt>
                <c:pt idx="114">
                  <c:v>97.959012788318915</c:v>
                </c:pt>
                <c:pt idx="115">
                  <c:v>97.912458438003952</c:v>
                </c:pt>
                <c:pt idx="116">
                  <c:v>97.86595477054415</c:v>
                </c:pt>
                <c:pt idx="117">
                  <c:v>97.819555760383366</c:v>
                </c:pt>
                <c:pt idx="118">
                  <c:v>97.773307745882889</c:v>
                </c:pt>
                <c:pt idx="119">
                  <c:v>97.727249873745478</c:v>
                </c:pt>
                <c:pt idx="120">
                  <c:v>97.681414602098215</c:v>
                </c:pt>
                <c:pt idx="121">
                  <c:v>97.635828240416075</c:v>
                </c:pt>
                <c:pt idx="122">
                  <c:v>97.590511507558006</c:v>
                </c:pt>
                <c:pt idx="123">
                  <c:v>97.545480092319067</c:v>
                </c:pt>
                <c:pt idx="124">
                  <c:v>97.500745203923643</c:v>
                </c:pt>
                <c:pt idx="125">
                  <c:v>97.456314102688509</c:v>
                </c:pt>
                <c:pt idx="126">
                  <c:v>97.412190603599385</c:v>
                </c:pt>
                <c:pt idx="127">
                  <c:v>97.368375547739305</c:v>
                </c:pt>
                <c:pt idx="128">
                  <c:v>97.32486723836891</c:v>
                </c:pt>
                <c:pt idx="129">
                  <c:v>97.281661839997099</c:v>
                </c:pt>
                <c:pt idx="130">
                  <c:v>97.238753740018424</c:v>
                </c:pt>
                <c:pt idx="131">
                  <c:v>97.196135873458346</c:v>
                </c:pt>
                <c:pt idx="132">
                  <c:v>97.153800012094905</c:v>
                </c:pt>
                <c:pt idx="133">
                  <c:v>97.111737019748404</c:v>
                </c:pt>
                <c:pt idx="134">
                  <c:v>97.069937075883473</c:v>
                </c:pt>
                <c:pt idx="135">
                  <c:v>97.028389869883043</c:v>
                </c:pt>
                <c:pt idx="136">
                  <c:v>96.987084768456128</c:v>
                </c:pt>
                <c:pt idx="137">
                  <c:v>96.946010958660111</c:v>
                </c:pt>
                <c:pt idx="138">
                  <c:v>96.905157568970807</c:v>
                </c:pt>
                <c:pt idx="139">
                  <c:v>96.864513770739407</c:v>
                </c:pt>
                <c:pt idx="140">
                  <c:v>96.824068862248822</c:v>
                </c:pt>
                <c:pt idx="141">
                  <c:v>96.783812337434725</c:v>
                </c:pt>
                <c:pt idx="142">
                  <c:v>96.743733941176828</c:v>
                </c:pt>
                <c:pt idx="143">
                  <c:v>96.703823712902917</c:v>
                </c:pt>
                <c:pt idx="144">
                  <c:v>96.664072020084774</c:v>
                </c:pt>
                <c:pt idx="145">
                  <c:v>96.624469583047173</c:v>
                </c:pt>
                <c:pt idx="146">
                  <c:v>96.585007492360035</c:v>
                </c:pt>
                <c:pt idx="147">
                  <c:v>96.545677219942263</c:v>
                </c:pt>
                <c:pt idx="148">
                  <c:v>96.506470624874524</c:v>
                </c:pt>
                <c:pt idx="149">
                  <c:v>96.467379954796641</c:v>
                </c:pt>
                <c:pt idx="150">
                  <c:v>96.42839784365664</c:v>
                </c:pt>
                <c:pt idx="151">
                  <c:v>96.389517306477501</c:v>
                </c:pt>
                <c:pt idx="152">
                  <c:v>96.350731731719577</c:v>
                </c:pt>
                <c:pt idx="153">
                  <c:v>96.312034871736387</c:v>
                </c:pt>
                <c:pt idx="154">
                  <c:v>96.273420831750784</c:v>
                </c:pt>
                <c:pt idx="155">
                  <c:v>96.234884057715746</c:v>
                </c:pt>
                <c:pt idx="156">
                  <c:v>96.19641932336971</c:v>
                </c:pt>
                <c:pt idx="157">
                  <c:v>96.158021716746475</c:v>
                </c:pt>
                <c:pt idx="158">
                  <c:v>96.119686626359652</c:v>
                </c:pt>
                <c:pt idx="159">
                  <c:v>96.081409727243368</c:v>
                </c:pt>
                <c:pt idx="160">
                  <c:v>96.0431869669994</c:v>
                </c:pt>
                <c:pt idx="161">
                  <c:v>96.005014551974611</c:v>
                </c:pt>
                <c:pt idx="162">
                  <c:v>95.966888933667263</c:v>
                </c:pt>
                <c:pt idx="163">
                  <c:v>95.928806795441915</c:v>
                </c:pt>
                <c:pt idx="164">
                  <c:v>95.890765039614735</c:v>
                </c:pt>
                <c:pt idx="165">
                  <c:v>95.852760774956266</c:v>
                </c:pt>
                <c:pt idx="166">
                  <c:v>95.814791304646988</c:v>
                </c:pt>
                <c:pt idx="167">
                  <c:v>95.776854114709252</c:v>
                </c:pt>
                <c:pt idx="168">
                  <c:v>95.738946862932096</c:v>
                </c:pt>
                <c:pt idx="169">
                  <c:v>95.701067368296677</c:v>
                </c:pt>
                <c:pt idx="170">
                  <c:v>95.663213600904655</c:v>
                </c:pt>
                <c:pt idx="171">
                  <c:v>95.625383672407338</c:v>
                </c:pt>
                <c:pt idx="172">
                  <c:v>95.587575826928386</c:v>
                </c:pt>
                <c:pt idx="173">
                  <c:v>95.549788432470692</c:v>
                </c:pt>
                <c:pt idx="174">
                  <c:v>95.512019972795002</c:v>
                </c:pt>
                <c:pt idx="175">
                  <c:v>95.474269039755725</c:v>
                </c:pt>
                <c:pt idx="176">
                  <c:v>95.436534326078657</c:v>
                </c:pt>
                <c:pt idx="177">
                  <c:v>95.398814618563449</c:v>
                </c:pt>
                <c:pt idx="178">
                  <c:v>95.361108791693468</c:v>
                </c:pt>
                <c:pt idx="179">
                  <c:v>95.323415801635406</c:v>
                </c:pt>
                <c:pt idx="180">
                  <c:v>95.285734680609934</c:v>
                </c:pt>
                <c:pt idx="181">
                  <c:v>95.248064531616137</c:v>
                </c:pt>
                <c:pt idx="182">
                  <c:v>95.210404523491292</c:v>
                </c:pt>
                <c:pt idx="183">
                  <c:v>95.172753886288433</c:v>
                </c:pt>
                <c:pt idx="184">
                  <c:v>95.13511190695499</c:v>
                </c:pt>
                <c:pt idx="185">
                  <c:v>95.097477925295209</c:v>
                </c:pt>
                <c:pt idx="186">
                  <c:v>95.059851330200587</c:v>
                </c:pt>
                <c:pt idx="187">
                  <c:v>95.022231556132823</c:v>
                </c:pt>
                <c:pt idx="188">
                  <c:v>94.984618079843727</c:v>
                </c:pt>
                <c:pt idx="189">
                  <c:v>94.947010417318822</c:v>
                </c:pt>
                <c:pt idx="190">
                  <c:v>94.909408120929712</c:v>
                </c:pt>
                <c:pt idx="191">
                  <c:v>94.871810776783377</c:v>
                </c:pt>
                <c:pt idx="192">
                  <c:v>94.83421800225527</c:v>
                </c:pt>
                <c:pt idx="193">
                  <c:v>94.796629443694584</c:v>
                </c:pt>
                <c:pt idx="194">
                  <c:v>94.759044774290928</c:v>
                </c:pt>
                <c:pt idx="195">
                  <c:v>94.721463692091476</c:v>
                </c:pt>
                <c:pt idx="196">
                  <c:v>94.683885918158865</c:v>
                </c:pt>
                <c:pt idx="197">
                  <c:v>94.646311194860616</c:v>
                </c:pt>
                <c:pt idx="198">
                  <c:v>94.608739284280944</c:v>
                </c:pt>
                <c:pt idx="199">
                  <c:v>94.571169966746993</c:v>
                </c:pt>
                <c:pt idx="200">
                  <c:v>94.533603039461411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949752"/>
        <c:axId val="540950144"/>
      </c:scatterChart>
      <c:valAx>
        <c:axId val="5409497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0950144"/>
        <c:crosses val="autoZero"/>
        <c:crossBetween val="midCat"/>
      </c:valAx>
      <c:valAx>
        <c:axId val="5409501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0949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96.456999999999994</c:v>
                </c:pt>
                <c:pt idx="1">
                  <c:v>96.5</c:v>
                </c:pt>
                <c:pt idx="2">
                  <c:v>96.213999999999999</c:v>
                </c:pt>
                <c:pt idx="3">
                  <c:v>96.543000000000006</c:v>
                </c:pt>
                <c:pt idx="4">
                  <c:v>96.7</c:v>
                </c:pt>
                <c:pt idx="5">
                  <c:v>96.486000000000004</c:v>
                </c:pt>
                <c:pt idx="6">
                  <c:v>96.629000000000005</c:v>
                </c:pt>
                <c:pt idx="7">
                  <c:v>98.057000000000002</c:v>
                </c:pt>
                <c:pt idx="8">
                  <c:v>97.614000000000004</c:v>
                </c:pt>
                <c:pt idx="9">
                  <c:v>97.713999999999999</c:v>
                </c:pt>
                <c:pt idx="10">
                  <c:v>98.013999999999996</c:v>
                </c:pt>
                <c:pt idx="11">
                  <c:v>96.986000000000004</c:v>
                </c:pt>
                <c:pt idx="12">
                  <c:v>97.242999999999995</c:v>
                </c:pt>
                <c:pt idx="13">
                  <c:v>98.513999999999996</c:v>
                </c:pt>
                <c:pt idx="14">
                  <c:v>97.956999999999994</c:v>
                </c:pt>
                <c:pt idx="15">
                  <c:v>98.057000000000002</c:v>
                </c:pt>
                <c:pt idx="16">
                  <c:v>97.129000000000005</c:v>
                </c:pt>
                <c:pt idx="17">
                  <c:v>97.956999999999994</c:v>
                </c:pt>
                <c:pt idx="18">
                  <c:v>96.028999999999996</c:v>
                </c:pt>
                <c:pt idx="19">
                  <c:v>96.686000000000007</c:v>
                </c:pt>
                <c:pt idx="20">
                  <c:v>98.5</c:v>
                </c:pt>
                <c:pt idx="21">
                  <c:v>97.828999999999994</c:v>
                </c:pt>
                <c:pt idx="22">
                  <c:v>98.028999999999996</c:v>
                </c:pt>
                <c:pt idx="23">
                  <c:v>96.557000000000002</c:v>
                </c:pt>
                <c:pt idx="24">
                  <c:v>98.5</c:v>
                </c:pt>
                <c:pt idx="25">
                  <c:v>100.18600000000001</c:v>
                </c:pt>
                <c:pt idx="26">
                  <c:v>99.828999999999994</c:v>
                </c:pt>
                <c:pt idx="27">
                  <c:v>100.54300000000001</c:v>
                </c:pt>
                <c:pt idx="28">
                  <c:v>99.813999999999993</c:v>
                </c:pt>
                <c:pt idx="29">
                  <c:v>100.514</c:v>
                </c:pt>
                <c:pt idx="30">
                  <c:v>99.870999999999995</c:v>
                </c:pt>
                <c:pt idx="31">
                  <c:v>101.82899999999999</c:v>
                </c:pt>
                <c:pt idx="32">
                  <c:v>101.843</c:v>
                </c:pt>
                <c:pt idx="33">
                  <c:v>102.4</c:v>
                </c:pt>
                <c:pt idx="34">
                  <c:v>102.75700000000001</c:v>
                </c:pt>
                <c:pt idx="35">
                  <c:v>102.943</c:v>
                </c:pt>
                <c:pt idx="36">
                  <c:v>104.386</c:v>
                </c:pt>
                <c:pt idx="37">
                  <c:v>106.357</c:v>
                </c:pt>
                <c:pt idx="38">
                  <c:v>111.029</c:v>
                </c:pt>
                <c:pt idx="39">
                  <c:v>116.82899999999999</c:v>
                </c:pt>
                <c:pt idx="40">
                  <c:v>120.514</c:v>
                </c:pt>
                <c:pt idx="41">
                  <c:v>128.857</c:v>
                </c:pt>
                <c:pt idx="42">
                  <c:v>136.68600000000001</c:v>
                </c:pt>
                <c:pt idx="43">
                  <c:v>143.81399999999999</c:v>
                </c:pt>
                <c:pt idx="44">
                  <c:v>153.1</c:v>
                </c:pt>
                <c:pt idx="45">
                  <c:v>162.62899999999999</c:v>
                </c:pt>
                <c:pt idx="46">
                  <c:v>170.37100000000001</c:v>
                </c:pt>
                <c:pt idx="47">
                  <c:v>179.071</c:v>
                </c:pt>
                <c:pt idx="48">
                  <c:v>184.04300000000001</c:v>
                </c:pt>
                <c:pt idx="49">
                  <c:v>189.786</c:v>
                </c:pt>
                <c:pt idx="50">
                  <c:v>194.65700000000001</c:v>
                </c:pt>
                <c:pt idx="51">
                  <c:v>197.27099999999999</c:v>
                </c:pt>
                <c:pt idx="52">
                  <c:v>196.786</c:v>
                </c:pt>
                <c:pt idx="53">
                  <c:v>190.87100000000001</c:v>
                </c:pt>
                <c:pt idx="54">
                  <c:v>178.41399999999999</c:v>
                </c:pt>
                <c:pt idx="55">
                  <c:v>155.6</c:v>
                </c:pt>
                <c:pt idx="56">
                  <c:v>130.34299999999999</c:v>
                </c:pt>
                <c:pt idx="57">
                  <c:v>114.95699999999999</c:v>
                </c:pt>
                <c:pt idx="58">
                  <c:v>108.5</c:v>
                </c:pt>
                <c:pt idx="59">
                  <c:v>103.857</c:v>
                </c:pt>
                <c:pt idx="60">
                  <c:v>102.371</c:v>
                </c:pt>
                <c:pt idx="61">
                  <c:v>102.714</c:v>
                </c:pt>
                <c:pt idx="62">
                  <c:v>103.471</c:v>
                </c:pt>
                <c:pt idx="63">
                  <c:v>101.486</c:v>
                </c:pt>
                <c:pt idx="64">
                  <c:v>105.143</c:v>
                </c:pt>
                <c:pt idx="65">
                  <c:v>105.24299999999999</c:v>
                </c:pt>
                <c:pt idx="66">
                  <c:v>104.629</c:v>
                </c:pt>
                <c:pt idx="67">
                  <c:v>107.143</c:v>
                </c:pt>
                <c:pt idx="68">
                  <c:v>109.45699999999999</c:v>
                </c:pt>
                <c:pt idx="69">
                  <c:v>111.9</c:v>
                </c:pt>
                <c:pt idx="70">
                  <c:v>115.157</c:v>
                </c:pt>
                <c:pt idx="71">
                  <c:v>118.75700000000001</c:v>
                </c:pt>
                <c:pt idx="72">
                  <c:v>121.714</c:v>
                </c:pt>
                <c:pt idx="73">
                  <c:v>126.229</c:v>
                </c:pt>
                <c:pt idx="74">
                  <c:v>128.12899999999999</c:v>
                </c:pt>
                <c:pt idx="75">
                  <c:v>130.45699999999999</c:v>
                </c:pt>
                <c:pt idx="76">
                  <c:v>130.6</c:v>
                </c:pt>
                <c:pt idx="77">
                  <c:v>129.74299999999999</c:v>
                </c:pt>
                <c:pt idx="78">
                  <c:v>124.729</c:v>
                </c:pt>
                <c:pt idx="79">
                  <c:v>120.129</c:v>
                </c:pt>
                <c:pt idx="80">
                  <c:v>111.7</c:v>
                </c:pt>
                <c:pt idx="81">
                  <c:v>107.771</c:v>
                </c:pt>
                <c:pt idx="82">
                  <c:v>103.157</c:v>
                </c:pt>
                <c:pt idx="83">
                  <c:v>102.414</c:v>
                </c:pt>
                <c:pt idx="84">
                  <c:v>100.971</c:v>
                </c:pt>
                <c:pt idx="85">
                  <c:v>100.714</c:v>
                </c:pt>
                <c:pt idx="86">
                  <c:v>100.5</c:v>
                </c:pt>
                <c:pt idx="87">
                  <c:v>99.313999999999993</c:v>
                </c:pt>
                <c:pt idx="88">
                  <c:v>98.956999999999994</c:v>
                </c:pt>
                <c:pt idx="89">
                  <c:v>99.343000000000004</c:v>
                </c:pt>
                <c:pt idx="90">
                  <c:v>98.956999999999994</c:v>
                </c:pt>
                <c:pt idx="91">
                  <c:v>98.971000000000004</c:v>
                </c:pt>
                <c:pt idx="92">
                  <c:v>98.557000000000002</c:v>
                </c:pt>
                <c:pt idx="93">
                  <c:v>99.7</c:v>
                </c:pt>
                <c:pt idx="94">
                  <c:v>99.742999999999995</c:v>
                </c:pt>
                <c:pt idx="95">
                  <c:v>101.029</c:v>
                </c:pt>
                <c:pt idx="96">
                  <c:v>100.514</c:v>
                </c:pt>
                <c:pt idx="97">
                  <c:v>101.229</c:v>
                </c:pt>
                <c:pt idx="98">
                  <c:v>100.057</c:v>
                </c:pt>
                <c:pt idx="99">
                  <c:v>99.956999999999994</c:v>
                </c:pt>
                <c:pt idx="100">
                  <c:v>100.629</c:v>
                </c:pt>
                <c:pt idx="101">
                  <c:v>99.156999999999996</c:v>
                </c:pt>
                <c:pt idx="102">
                  <c:v>99.643000000000001</c:v>
                </c:pt>
                <c:pt idx="103">
                  <c:v>101.229</c:v>
                </c:pt>
                <c:pt idx="104">
                  <c:v>100.18600000000001</c:v>
                </c:pt>
                <c:pt idx="105">
                  <c:v>99.929000000000002</c:v>
                </c:pt>
                <c:pt idx="106">
                  <c:v>100.557</c:v>
                </c:pt>
                <c:pt idx="107">
                  <c:v>100.32899999999999</c:v>
                </c:pt>
                <c:pt idx="108">
                  <c:v>100.614</c:v>
                </c:pt>
                <c:pt idx="109">
                  <c:v>100.471</c:v>
                </c:pt>
                <c:pt idx="110">
                  <c:v>99.885999999999996</c:v>
                </c:pt>
                <c:pt idx="111">
                  <c:v>99.7</c:v>
                </c:pt>
                <c:pt idx="112">
                  <c:v>100.129</c:v>
                </c:pt>
                <c:pt idx="113">
                  <c:v>100.843</c:v>
                </c:pt>
                <c:pt idx="114">
                  <c:v>100.643</c:v>
                </c:pt>
                <c:pt idx="115">
                  <c:v>101.74299999999999</c:v>
                </c:pt>
                <c:pt idx="116">
                  <c:v>102.4</c:v>
                </c:pt>
                <c:pt idx="117">
                  <c:v>103.81399999999999</c:v>
                </c:pt>
                <c:pt idx="118">
                  <c:v>102.4</c:v>
                </c:pt>
                <c:pt idx="119">
                  <c:v>102.386</c:v>
                </c:pt>
                <c:pt idx="120">
                  <c:v>102.229</c:v>
                </c:pt>
                <c:pt idx="121">
                  <c:v>101.214</c:v>
                </c:pt>
                <c:pt idx="122">
                  <c:v>102.18600000000001</c:v>
                </c:pt>
                <c:pt idx="123">
                  <c:v>102.9</c:v>
                </c:pt>
                <c:pt idx="124">
                  <c:v>101.31399999999999</c:v>
                </c:pt>
                <c:pt idx="125">
                  <c:v>100.5</c:v>
                </c:pt>
                <c:pt idx="126">
                  <c:v>99.370999999999995</c:v>
                </c:pt>
                <c:pt idx="127">
                  <c:v>98.929000000000002</c:v>
                </c:pt>
                <c:pt idx="128">
                  <c:v>98.585999999999999</c:v>
                </c:pt>
                <c:pt idx="129">
                  <c:v>98.070999999999998</c:v>
                </c:pt>
                <c:pt idx="130">
                  <c:v>97.442999999999998</c:v>
                </c:pt>
                <c:pt idx="131">
                  <c:v>99</c:v>
                </c:pt>
                <c:pt idx="132">
                  <c:v>98.414000000000001</c:v>
                </c:pt>
                <c:pt idx="133">
                  <c:v>98.213999999999999</c:v>
                </c:pt>
                <c:pt idx="134">
                  <c:v>98.513999999999996</c:v>
                </c:pt>
                <c:pt idx="135">
                  <c:v>97.385999999999996</c:v>
                </c:pt>
                <c:pt idx="136">
                  <c:v>97.9</c:v>
                </c:pt>
                <c:pt idx="137">
                  <c:v>98.813999999999993</c:v>
                </c:pt>
                <c:pt idx="138">
                  <c:v>98.643000000000001</c:v>
                </c:pt>
                <c:pt idx="139">
                  <c:v>97.686000000000007</c:v>
                </c:pt>
                <c:pt idx="140">
                  <c:v>97.043000000000006</c:v>
                </c:pt>
                <c:pt idx="141">
                  <c:v>96.528999999999996</c:v>
                </c:pt>
                <c:pt idx="142">
                  <c:v>97.328999999999994</c:v>
                </c:pt>
                <c:pt idx="143">
                  <c:v>97.442999999999998</c:v>
                </c:pt>
                <c:pt idx="144">
                  <c:v>96.813999999999993</c:v>
                </c:pt>
                <c:pt idx="145">
                  <c:v>97.686000000000007</c:v>
                </c:pt>
                <c:pt idx="146">
                  <c:v>99.343000000000004</c:v>
                </c:pt>
                <c:pt idx="147">
                  <c:v>99.570999999999998</c:v>
                </c:pt>
                <c:pt idx="148">
                  <c:v>99.528999999999996</c:v>
                </c:pt>
                <c:pt idx="149">
                  <c:v>100.6</c:v>
                </c:pt>
                <c:pt idx="150">
                  <c:v>101.271</c:v>
                </c:pt>
                <c:pt idx="151">
                  <c:v>100.2</c:v>
                </c:pt>
                <c:pt idx="152">
                  <c:v>98.656999999999996</c:v>
                </c:pt>
                <c:pt idx="153">
                  <c:v>100.057</c:v>
                </c:pt>
                <c:pt idx="154">
                  <c:v>99.356999999999999</c:v>
                </c:pt>
                <c:pt idx="155">
                  <c:v>98.856999999999999</c:v>
                </c:pt>
                <c:pt idx="156">
                  <c:v>98.942999999999998</c:v>
                </c:pt>
                <c:pt idx="157">
                  <c:v>99.456999999999994</c:v>
                </c:pt>
                <c:pt idx="158">
                  <c:v>98.643000000000001</c:v>
                </c:pt>
                <c:pt idx="159">
                  <c:v>98.370999999999995</c:v>
                </c:pt>
                <c:pt idx="160">
                  <c:v>98.757000000000005</c:v>
                </c:pt>
                <c:pt idx="161">
                  <c:v>98.186000000000007</c:v>
                </c:pt>
                <c:pt idx="162">
                  <c:v>97.828999999999994</c:v>
                </c:pt>
                <c:pt idx="163">
                  <c:v>98.3</c:v>
                </c:pt>
                <c:pt idx="164">
                  <c:v>97.7</c:v>
                </c:pt>
                <c:pt idx="165">
                  <c:v>97.813999999999993</c:v>
                </c:pt>
                <c:pt idx="166">
                  <c:v>97.614000000000004</c:v>
                </c:pt>
                <c:pt idx="167">
                  <c:v>98.186000000000007</c:v>
                </c:pt>
                <c:pt idx="168">
                  <c:v>98.242999999999995</c:v>
                </c:pt>
                <c:pt idx="169">
                  <c:v>97.156999999999996</c:v>
                </c:pt>
                <c:pt idx="170">
                  <c:v>97.328999999999994</c:v>
                </c:pt>
                <c:pt idx="171">
                  <c:v>97.7</c:v>
                </c:pt>
                <c:pt idx="172">
                  <c:v>96.385999999999996</c:v>
                </c:pt>
                <c:pt idx="173">
                  <c:v>97.728999999999999</c:v>
                </c:pt>
                <c:pt idx="174">
                  <c:v>95.942999999999998</c:v>
                </c:pt>
                <c:pt idx="175">
                  <c:v>97.486000000000004</c:v>
                </c:pt>
                <c:pt idx="176">
                  <c:v>97.828999999999994</c:v>
                </c:pt>
                <c:pt idx="177">
                  <c:v>97.856999999999999</c:v>
                </c:pt>
                <c:pt idx="178">
                  <c:v>96.370999999999995</c:v>
                </c:pt>
                <c:pt idx="179">
                  <c:v>97.213999999999999</c:v>
                </c:pt>
                <c:pt idx="180">
                  <c:v>96.813999999999993</c:v>
                </c:pt>
                <c:pt idx="181">
                  <c:v>96.885999999999996</c:v>
                </c:pt>
                <c:pt idx="182">
                  <c:v>96.870999999999995</c:v>
                </c:pt>
                <c:pt idx="183">
                  <c:v>96.6</c:v>
                </c:pt>
                <c:pt idx="184">
                  <c:v>95.843000000000004</c:v>
                </c:pt>
                <c:pt idx="185">
                  <c:v>96.442999999999998</c:v>
                </c:pt>
                <c:pt idx="186">
                  <c:v>96.143000000000001</c:v>
                </c:pt>
                <c:pt idx="187">
                  <c:v>96.456999999999994</c:v>
                </c:pt>
                <c:pt idx="188">
                  <c:v>97.686000000000007</c:v>
                </c:pt>
                <c:pt idx="189">
                  <c:v>96.757000000000005</c:v>
                </c:pt>
                <c:pt idx="190">
                  <c:v>97.713999999999999</c:v>
                </c:pt>
                <c:pt idx="191">
                  <c:v>96.328999999999994</c:v>
                </c:pt>
                <c:pt idx="192">
                  <c:v>97.085999999999999</c:v>
                </c:pt>
                <c:pt idx="193">
                  <c:v>97.370999999999995</c:v>
                </c:pt>
                <c:pt idx="194">
                  <c:v>98.057000000000002</c:v>
                </c:pt>
                <c:pt idx="195">
                  <c:v>98.385999999999996</c:v>
                </c:pt>
                <c:pt idx="196">
                  <c:v>98.313999999999993</c:v>
                </c:pt>
                <c:pt idx="197">
                  <c:v>96.742999999999995</c:v>
                </c:pt>
                <c:pt idx="198">
                  <c:v>97.143000000000001</c:v>
                </c:pt>
                <c:pt idx="199">
                  <c:v>97.271000000000001</c:v>
                </c:pt>
                <c:pt idx="200">
                  <c:v>97.429000000000002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97.645920379373493</c:v>
                </c:pt>
                <c:pt idx="1">
                  <c:v>97.672075790363124</c:v>
                </c:pt>
                <c:pt idx="2">
                  <c:v>97.698236178135645</c:v>
                </c:pt>
                <c:pt idx="3">
                  <c:v>97.724401940921297</c:v>
                </c:pt>
                <c:pt idx="4">
                  <c:v>97.750573507438489</c:v>
                </c:pt>
                <c:pt idx="5">
                  <c:v>97.776751339064589</c:v>
                </c:pt>
                <c:pt idx="6">
                  <c:v>97.802935932141011</c:v>
                </c:pt>
                <c:pt idx="7">
                  <c:v>97.829127820418407</c:v>
                </c:pt>
                <c:pt idx="8">
                  <c:v>97.855327577647188</c:v>
                </c:pt>
                <c:pt idx="9">
                  <c:v>97.881535820321162</c:v>
                </c:pt>
                <c:pt idx="10">
                  <c:v>97.907753210586435</c:v>
                </c:pt>
                <c:pt idx="11">
                  <c:v>97.933980459351034</c:v>
                </c:pt>
                <c:pt idx="12">
                  <c:v>97.960218329708169</c:v>
                </c:pt>
                <c:pt idx="13">
                  <c:v>97.986467641056635</c:v>
                </c:pt>
                <c:pt idx="14">
                  <c:v>98.01272927517816</c:v>
                </c:pt>
                <c:pt idx="15">
                  <c:v>98.039004188260918</c:v>
                </c:pt>
                <c:pt idx="16">
                  <c:v>98.065293440979175</c:v>
                </c:pt>
                <c:pt idx="17">
                  <c:v>98.091598281825128</c:v>
                </c:pt>
                <c:pt idx="18">
                  <c:v>98.117920381539179</c:v>
                </c:pt>
                <c:pt idx="19">
                  <c:v>98.144262478593234</c:v>
                </c:pt>
                <c:pt idx="20">
                  <c:v>98.170630095053085</c:v>
                </c:pt>
                <c:pt idx="21">
                  <c:v>98.197035917265325</c:v>
                </c:pt>
                <c:pt idx="22">
                  <c:v>98.223510512195972</c:v>
                </c:pt>
                <c:pt idx="23">
                  <c:v>98.25012740994103</c:v>
                </c:pt>
                <c:pt idx="24">
                  <c:v>98.277059206098116</c:v>
                </c:pt>
                <c:pt idx="25">
                  <c:v>98.304697321255176</c:v>
                </c:pt>
                <c:pt idx="26">
                  <c:v>98.333895609218359</c:v>
                </c:pt>
                <c:pt idx="27">
                  <c:v>98.366441668272174</c:v>
                </c:pt>
                <c:pt idx="28">
                  <c:v>98.405922036055728</c:v>
                </c:pt>
                <c:pt idx="29">
                  <c:v>98.459224426124095</c:v>
                </c:pt>
                <c:pt idx="30">
                  <c:v>98.538994186681606</c:v>
                </c:pt>
                <c:pt idx="31">
                  <c:v>98.667394001947059</c:v>
                </c:pt>
                <c:pt idx="32">
                  <c:v>98.88143979812277</c:v>
                </c:pt>
                <c:pt idx="33">
                  <c:v>99.239915201288625</c:v>
                </c:pt>
                <c:pt idx="34">
                  <c:v>99.83131875343966</c:v>
                </c:pt>
                <c:pt idx="35">
                  <c:v>100.78144209364135</c:v>
                </c:pt>
                <c:pt idx="36">
                  <c:v>102.25810322586396</c:v>
                </c:pt>
                <c:pt idx="37">
                  <c:v>104.46953865551076</c:v>
                </c:pt>
                <c:pt idx="38">
                  <c:v>107.65245921244257</c:v>
                </c:pt>
                <c:pt idx="39">
                  <c:v>112.04637729586845</c:v>
                </c:pt>
                <c:pt idx="40">
                  <c:v>117.85300593803989</c:v>
                </c:pt>
                <c:pt idx="41">
                  <c:v>125.18341068138068</c:v>
                </c:pt>
                <c:pt idx="42">
                  <c:v>134.00059178542583</c:v>
                </c:pt>
                <c:pt idx="43">
                  <c:v>144.06994571027232</c:v>
                </c:pt>
                <c:pt idx="44">
                  <c:v>154.93272614859333</c:v>
                </c:pt>
                <c:pt idx="45">
                  <c:v>165.91639352689555</c:v>
                </c:pt>
                <c:pt idx="46">
                  <c:v>176.1897004307996</c:v>
                </c:pt>
                <c:pt idx="47">
                  <c:v>184.86019634082095</c:v>
                </c:pt>
                <c:pt idx="48">
                  <c:v>191.10001253883058</c:v>
                </c:pt>
                <c:pt idx="49">
                  <c:v>194.27596846631278</c:v>
                </c:pt>
                <c:pt idx="50">
                  <c:v>194.0558337716808</c:v>
                </c:pt>
                <c:pt idx="51">
                  <c:v>190.46608293153949</c:v>
                </c:pt>
                <c:pt idx="52">
                  <c:v>183.88725523429412</c:v>
                </c:pt>
                <c:pt idx="53">
                  <c:v>174.98805742701953</c:v>
                </c:pt>
                <c:pt idx="54">
                  <c:v>164.61402871281635</c:v>
                </c:pt>
                <c:pt idx="55">
                  <c:v>153.65646971016648</c:v>
                </c:pt>
                <c:pt idx="56">
                  <c:v>142.92973347262964</c:v>
                </c:pt>
                <c:pt idx="57">
                  <c:v>133.07985274878828</c:v>
                </c:pt>
                <c:pt idx="58">
                  <c:v>124.53722653001012</c:v>
                </c:pt>
                <c:pt idx="59">
                  <c:v>117.51439184092337</c:v>
                </c:pt>
                <c:pt idx="60">
                  <c:v>112.04024342563612</c:v>
                </c:pt>
                <c:pt idx="61">
                  <c:v>108.01652843081648</c:v>
                </c:pt>
                <c:pt idx="62">
                  <c:v>105.28130268259508</c:v>
                </c:pt>
                <c:pt idx="63">
                  <c:v>103.66609905096091</c:v>
                </c:pt>
                <c:pt idx="64">
                  <c:v>103.03708129731589</c:v>
                </c:pt>
                <c:pt idx="65">
                  <c:v>103.31411400966871</c:v>
                </c:pt>
                <c:pt idx="66">
                  <c:v>104.46515142236227</c:v>
                </c:pt>
                <c:pt idx="67">
                  <c:v>106.47721858802163</c:v>
                </c:pt>
                <c:pt idx="68">
                  <c:v>109.31023233016133</c:v>
                </c:pt>
                <c:pt idx="69">
                  <c:v>112.84574309125856</c:v>
                </c:pt>
                <c:pt idx="70">
                  <c:v>116.84751724375279</c:v>
                </c:pt>
                <c:pt idx="71">
                  <c:v>120.9516718735739</c:v>
                </c:pt>
                <c:pt idx="72">
                  <c:v>124.69821287316448</c:v>
                </c:pt>
                <c:pt idx="73">
                  <c:v>127.60327272532928</c:v>
                </c:pt>
                <c:pt idx="74">
                  <c:v>129.25582080611687</c:v>
                </c:pt>
                <c:pt idx="75">
                  <c:v>129.41065813550227</c:v>
                </c:pt>
                <c:pt idx="76">
                  <c:v>128.04734999588379</c:v>
                </c:pt>
                <c:pt idx="77">
                  <c:v>125.37469537082215</c:v>
                </c:pt>
                <c:pt idx="78">
                  <c:v>121.77888989625087</c:v>
                </c:pt>
                <c:pt idx="79">
                  <c:v>117.73281552329203</c:v>
                </c:pt>
                <c:pt idx="80">
                  <c:v>113.69561985905976</c:v>
                </c:pt>
                <c:pt idx="81">
                  <c:v>110.03155848864915</c:v>
                </c:pt>
                <c:pt idx="82">
                  <c:v>106.96641829507877</c:v>
                </c:pt>
                <c:pt idx="83">
                  <c:v>104.58462451118413</c:v>
                </c:pt>
                <c:pt idx="84">
                  <c:v>102.85718942670363</c:v>
                </c:pt>
                <c:pt idx="85">
                  <c:v>101.68436318298676</c:v>
                </c:pt>
                <c:pt idx="86">
                  <c:v>100.93770098045532</c:v>
                </c:pt>
                <c:pt idx="87">
                  <c:v>100.49173272545038</c:v>
                </c:pt>
                <c:pt idx="88">
                  <c:v>100.24198273227789</c:v>
                </c:pt>
                <c:pt idx="89">
                  <c:v>100.11105991373392</c:v>
                </c:pt>
                <c:pt idx="90">
                  <c:v>100.04689076194946</c:v>
                </c:pt>
                <c:pt idx="91">
                  <c:v>100.01726609637655</c:v>
                </c:pt>
                <c:pt idx="92">
                  <c:v>100.00373213769126</c:v>
                </c:pt>
                <c:pt idx="93">
                  <c:v>99.996444706626306</c:v>
                </c:pt>
                <c:pt idx="94">
                  <c:v>99.990498022465403</c:v>
                </c:pt>
                <c:pt idx="95">
                  <c:v>99.983607065600808</c:v>
                </c:pt>
                <c:pt idx="96">
                  <c:v>99.974785137366737</c:v>
                </c:pt>
                <c:pt idx="97">
                  <c:v>99.963654699770728</c:v>
                </c:pt>
                <c:pt idx="98">
                  <c:v>99.950120731766361</c:v>
                </c:pt>
                <c:pt idx="99">
                  <c:v>99.934239577836863</c:v>
                </c:pt>
                <c:pt idx="100">
                  <c:v>99.916200197282137</c:v>
                </c:pt>
                <c:pt idx="101">
                  <c:v>99.896395232915197</c:v>
                </c:pt>
                <c:pt idx="102">
                  <c:v>99.875602425620315</c:v>
                </c:pt>
                <c:pt idx="103">
                  <c:v>99.855325078228148</c:v>
                </c:pt>
                <c:pt idx="104">
                  <c:v>99.838344594080851</c:v>
                </c:pt>
                <c:pt idx="105">
                  <c:v>99.829496328087018</c:v>
                </c:pt>
                <c:pt idx="106">
                  <c:v>99.836564650804405</c:v>
                </c:pt>
                <c:pt idx="107">
                  <c:v>99.870994714786349</c:v>
                </c:pt>
                <c:pt idx="108">
                  <c:v>99.947880659434702</c:v>
                </c:pt>
                <c:pt idx="109">
                  <c:v>100.08453774169323</c:v>
                </c:pt>
                <c:pt idx="110">
                  <c:v>100.2970890589999</c:v>
                </c:pt>
                <c:pt idx="111">
                  <c:v>100.59505973278348</c:v>
                </c:pt>
                <c:pt idx="112">
                  <c:v>100.97495668662189</c:v>
                </c:pt>
                <c:pt idx="113">
                  <c:v>101.41489732670105</c:v>
                </c:pt>
                <c:pt idx="114">
                  <c:v>101.87293683206133</c:v>
                </c:pt>
                <c:pt idx="115">
                  <c:v>102.29122848867512</c:v>
                </c:pt>
                <c:pt idx="116">
                  <c:v>102.60635085009405</c:v>
                </c:pt>
                <c:pt idx="117">
                  <c:v>102.76359093852652</c:v>
                </c:pt>
                <c:pt idx="118">
                  <c:v>102.73084643728242</c:v>
                </c:pt>
                <c:pt idx="119">
                  <c:v>102.5073072754919</c:v>
                </c:pt>
                <c:pt idx="120">
                  <c:v>102.12369772764636</c:v>
                </c:pt>
                <c:pt idx="121">
                  <c:v>101.63398764812837</c:v>
                </c:pt>
                <c:pt idx="122">
                  <c:v>101.10165256094251</c:v>
                </c:pt>
                <c:pt idx="123">
                  <c:v>100.58528889100354</c:v>
                </c:pt>
                <c:pt idx="124">
                  <c:v>100.12799787049013</c:v>
                </c:pt>
                <c:pt idx="125">
                  <c:v>99.752884815895825</c:v>
                </c:pt>
                <c:pt idx="126">
                  <c:v>99.464465552947573</c:v>
                </c:pt>
                <c:pt idx="127">
                  <c:v>99.25391139605712</c:v>
                </c:pt>
                <c:pt idx="128">
                  <c:v>99.10548009297267</c:v>
                </c:pt>
                <c:pt idx="129">
                  <c:v>99.002022394324825</c:v>
                </c:pt>
                <c:pt idx="130">
                  <c:v>98.928530770465073</c:v>
                </c:pt>
                <c:pt idx="131">
                  <c:v>98.873700135016918</c:v>
                </c:pt>
                <c:pt idx="132">
                  <c:v>98.830058855558761</c:v>
                </c:pt>
                <c:pt idx="133">
                  <c:v>98.793370520855106</c:v>
                </c:pt>
                <c:pt idx="134">
                  <c:v>98.761859125341331</c:v>
                </c:pt>
                <c:pt idx="135">
                  <c:v>98.73556209868029</c:v>
                </c:pt>
                <c:pt idx="136">
                  <c:v>98.715895346616776</c:v>
                </c:pt>
                <c:pt idx="137">
                  <c:v>98.705371473168256</c:v>
                </c:pt>
                <c:pt idx="138">
                  <c:v>98.707344600013258</c:v>
                </c:pt>
                <c:pt idx="139">
                  <c:v>98.725644663614702</c:v>
                </c:pt>
                <c:pt idx="140">
                  <c:v>98.763997492969253</c:v>
                </c:pt>
                <c:pt idx="141">
                  <c:v>98.825198373225163</c:v>
                </c:pt>
                <c:pt idx="142">
                  <c:v>98.910108694028708</c:v>
                </c:pt>
                <c:pt idx="143">
                  <c:v>99.016658351754145</c:v>
                </c:pt>
                <c:pt idx="144">
                  <c:v>99.139126113865089</c:v>
                </c:pt>
                <c:pt idx="145">
                  <c:v>99.26799363978904</c:v>
                </c:pt>
                <c:pt idx="146">
                  <c:v>99.390593517947721</c:v>
                </c:pt>
                <c:pt idx="147">
                  <c:v>99.492594837859954</c:v>
                </c:pt>
                <c:pt idx="148">
                  <c:v>99.56013088434149</c:v>
                </c:pt>
                <c:pt idx="149">
                  <c:v>99.582148145760812</c:v>
                </c:pt>
                <c:pt idx="150">
                  <c:v>99.552430150108194</c:v>
                </c:pt>
                <c:pt idx="151">
                  <c:v>99.470784010784087</c:v>
                </c:pt>
                <c:pt idx="152">
                  <c:v>99.343076290539003</c:v>
                </c:pt>
                <c:pt idx="153">
                  <c:v>99.180108581743951</c:v>
                </c:pt>
                <c:pt idx="154">
                  <c:v>98.995630254236389</c:v>
                </c:pt>
                <c:pt idx="155">
                  <c:v>98.803992999917227</c:v>
                </c:pt>
                <c:pt idx="156">
                  <c:v>98.617996434992193</c:v>
                </c:pt>
                <c:pt idx="157">
                  <c:v>98.447356574331067</c:v>
                </c:pt>
                <c:pt idx="158">
                  <c:v>98.298007147077897</c:v>
                </c:pt>
                <c:pt idx="159">
                  <c:v>98.172203124959864</c:v>
                </c:pt>
                <c:pt idx="160">
                  <c:v>98.069213506765053</c:v>
                </c:pt>
                <c:pt idx="161">
                  <c:v>97.986308000398594</c:v>
                </c:pt>
                <c:pt idx="162">
                  <c:v>97.919758809416066</c:v>
                </c:pt>
                <c:pt idx="163">
                  <c:v>97.865661711973587</c:v>
                </c:pt>
                <c:pt idx="164">
                  <c:v>97.820486037521661</c:v>
                </c:pt>
                <c:pt idx="165">
                  <c:v>97.781354154111511</c:v>
                </c:pt>
                <c:pt idx="166">
                  <c:v>97.746107982473262</c:v>
                </c:pt>
                <c:pt idx="167">
                  <c:v>97.713240676070271</c:v>
                </c:pt>
                <c:pt idx="168">
                  <c:v>97.681765301136068</c:v>
                </c:pt>
                <c:pt idx="169">
                  <c:v>97.651072339059311</c:v>
                </c:pt>
                <c:pt idx="170">
                  <c:v>97.620805407824662</c:v>
                </c:pt>
                <c:pt idx="171">
                  <c:v>97.590766513971943</c:v>
                </c:pt>
                <c:pt idx="172">
                  <c:v>97.560850710446431</c:v>
                </c:pt>
                <c:pt idx="173">
                  <c:v>97.531004607049937</c:v>
                </c:pt>
                <c:pt idx="174">
                  <c:v>97.501201859458604</c:v>
                </c:pt>
                <c:pt idx="175">
                  <c:v>97.471429603755126</c:v>
                </c:pt>
                <c:pt idx="176">
                  <c:v>97.441681388997267</c:v>
                </c:pt>
                <c:pt idx="177">
                  <c:v>97.411953698208592</c:v>
                </c:pt>
                <c:pt idx="178">
                  <c:v>97.382244324942107</c:v>
                </c:pt>
                <c:pt idx="179">
                  <c:v>97.352551652536931</c:v>
                </c:pt>
                <c:pt idx="180">
                  <c:v>97.322874347973581</c:v>
                </c:pt>
                <c:pt idx="181">
                  <c:v>97.293211236042907</c:v>
                </c:pt>
                <c:pt idx="182">
                  <c:v>97.263561247996478</c:v>
                </c:pt>
                <c:pt idx="183">
                  <c:v>97.233923399541979</c:v>
                </c:pt>
                <c:pt idx="184">
                  <c:v>97.204296779960117</c:v>
                </c:pt>
                <c:pt idx="185">
                  <c:v>97.174680545362037</c:v>
                </c:pt>
                <c:pt idx="186">
                  <c:v>97.145073913539662</c:v>
                </c:pt>
                <c:pt idx="187">
                  <c:v>97.115476159519787</c:v>
                </c:pt>
                <c:pt idx="188">
                  <c:v>97.085886611518831</c:v>
                </c:pt>
                <c:pt idx="189">
                  <c:v>97.056304647193571</c:v>
                </c:pt>
                <c:pt idx="190">
                  <c:v>97.02672969014661</c:v>
                </c:pt>
                <c:pt idx="191">
                  <c:v>96.997161206664885</c:v>
                </c:pt>
                <c:pt idx="192">
                  <c:v>96.96759870267617</c:v>
                </c:pt>
                <c:pt idx="193">
                  <c:v>96.938041720909837</c:v>
                </c:pt>
                <c:pt idx="194">
                  <c:v>96.908489838249636</c:v>
                </c:pt>
                <c:pt idx="195">
                  <c:v>96.878942663266955</c:v>
                </c:pt>
                <c:pt idx="196">
                  <c:v>96.849399833922973</c:v>
                </c:pt>
                <c:pt idx="197">
                  <c:v>96.819861015429723</c:v>
                </c:pt>
                <c:pt idx="198">
                  <c:v>96.790325898259454</c:v>
                </c:pt>
                <c:pt idx="199">
                  <c:v>96.760794196292991</c:v>
                </c:pt>
                <c:pt idx="200">
                  <c:v>96.731265645098176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97.645920379373493</c:v>
                </c:pt>
                <c:pt idx="1">
                  <c:v>97.672075790363124</c:v>
                </c:pt>
                <c:pt idx="2">
                  <c:v>97.698236178135645</c:v>
                </c:pt>
                <c:pt idx="3">
                  <c:v>97.724401940921297</c:v>
                </c:pt>
                <c:pt idx="4">
                  <c:v>97.750573507438489</c:v>
                </c:pt>
                <c:pt idx="5">
                  <c:v>97.77675133906456</c:v>
                </c:pt>
                <c:pt idx="6">
                  <c:v>97.802935932140869</c:v>
                </c:pt>
                <c:pt idx="7">
                  <c:v>97.829127820417725</c:v>
                </c:pt>
                <c:pt idx="8">
                  <c:v>97.855327577644076</c:v>
                </c:pt>
                <c:pt idx="9">
                  <c:v>97.881535820307462</c:v>
                </c:pt>
                <c:pt idx="10">
                  <c:v>97.907753210528327</c:v>
                </c:pt>
                <c:pt idx="11">
                  <c:v>97.933980459113329</c:v>
                </c:pt>
                <c:pt idx="12">
                  <c:v>97.960218328770296</c:v>
                </c:pt>
                <c:pt idx="13">
                  <c:v>97.986467637487735</c:v>
                </c:pt>
                <c:pt idx="14">
                  <c:v>98.012729262080057</c:v>
                </c:pt>
                <c:pt idx="15">
                  <c:v>98.039004141898516</c:v>
                </c:pt>
                <c:pt idx="16">
                  <c:v>98.065293282706151</c:v>
                </c:pt>
                <c:pt idx="17">
                  <c:v>98.091597760713299</c:v>
                </c:pt>
                <c:pt idx="18">
                  <c:v>98.1179187267674</c:v>
                </c:pt>
                <c:pt idx="19">
                  <c:v>98.144257410688766</c:v>
                </c:pt>
                <c:pt idx="20">
                  <c:v>98.170615125739985</c:v>
                </c:pt>
                <c:pt idx="21">
                  <c:v>98.196993273213408</c:v>
                </c:pt>
                <c:pt idx="22">
                  <c:v>98.223393347116257</c:v>
                </c:pt>
                <c:pt idx="23">
                  <c:v>98.249816938927722</c:v>
                </c:pt>
                <c:pt idx="24">
                  <c:v>98.276265742396873</c:v>
                </c:pt>
                <c:pt idx="25">
                  <c:v>98.302741558342319</c:v>
                </c:pt>
                <c:pt idx="26">
                  <c:v>98.329246299406975</c:v>
                </c:pt>
                <c:pt idx="27">
                  <c:v>98.35578199471226</c:v>
                </c:pt>
                <c:pt idx="28">
                  <c:v>98.382350794344447</c:v>
                </c:pt>
                <c:pt idx="29">
                  <c:v>98.408954973594248</c:v>
                </c:pt>
                <c:pt idx="30">
                  <c:v>98.435596936856669</c:v>
                </c:pt>
                <c:pt idx="31">
                  <c:v>98.462279221081829</c:v>
                </c:pt>
                <c:pt idx="32">
                  <c:v>98.489004498649123</c:v>
                </c:pt>
                <c:pt idx="33">
                  <c:v>98.515775579516998</c:v>
                </c:pt>
                <c:pt idx="34">
                  <c:v>98.542595412476203</c:v>
                </c:pt>
                <c:pt idx="35">
                  <c:v>98.569467085308716</c:v>
                </c:pt>
                <c:pt idx="36">
                  <c:v>98.596393823623842</c:v>
                </c:pt>
                <c:pt idx="37">
                  <c:v>98.623378988109863</c:v>
                </c:pt>
                <c:pt idx="38">
                  <c:v>98.650426069901698</c:v>
                </c:pt>
                <c:pt idx="39">
                  <c:v>98.677538683722403</c:v>
                </c:pt>
                <c:pt idx="40">
                  <c:v>98.704720558410045</c:v>
                </c:pt>
                <c:pt idx="41">
                  <c:v>98.731975524388588</c:v>
                </c:pt>
                <c:pt idx="42">
                  <c:v>98.759307497584075</c:v>
                </c:pt>
                <c:pt idx="43">
                  <c:v>98.786720459223517</c:v>
                </c:pt>
                <c:pt idx="44">
                  <c:v>98.814218430884651</c:v>
                </c:pt>
                <c:pt idx="45">
                  <c:v>98.841805444088578</c:v>
                </c:pt>
                <c:pt idx="46">
                  <c:v>98.869485503645649</c:v>
                </c:pt>
                <c:pt idx="47">
                  <c:v>98.897262543877034</c:v>
                </c:pt>
                <c:pt idx="48">
                  <c:v>98.92514037674141</c:v>
                </c:pt>
                <c:pt idx="49">
                  <c:v>98.953122630797665</c:v>
                </c:pt>
                <c:pt idx="50">
                  <c:v>98.981212679834115</c:v>
                </c:pt>
                <c:pt idx="51">
                  <c:v>99.009413559891399</c:v>
                </c:pt>
                <c:pt idx="52">
                  <c:v>99.037727873304391</c:v>
                </c:pt>
                <c:pt idx="53">
                  <c:v>99.066157678290921</c:v>
                </c:pt>
                <c:pt idx="54">
                  <c:v>99.094704362526201</c:v>
                </c:pt>
                <c:pt idx="55">
                  <c:v>99.123368499066927</c:v>
                </c:pt>
                <c:pt idx="56">
                  <c:v>99.152149682935388</c:v>
                </c:pt>
                <c:pt idx="57">
                  <c:v>99.181046346650831</c:v>
                </c:pt>
                <c:pt idx="58">
                  <c:v>99.210055553011983</c:v>
                </c:pt>
                <c:pt idx="59">
                  <c:v>99.239172763505778</c:v>
                </c:pt>
                <c:pt idx="60">
                  <c:v>99.268391580856587</c:v>
                </c:pt>
                <c:pt idx="61">
                  <c:v>99.297703464456475</c:v>
                </c:pt>
                <c:pt idx="62">
                  <c:v>99.327097417749613</c:v>
                </c:pt>
                <c:pt idx="63">
                  <c:v>99.356559647106437</c:v>
                </c:pt>
                <c:pt idx="64">
                  <c:v>99.386073192340078</c:v>
                </c:pt>
                <c:pt idx="65">
                  <c:v>99.415617529813616</c:v>
                </c:pt>
                <c:pt idx="66">
                  <c:v>99.445168150091888</c:v>
                </c:pt>
                <c:pt idx="67">
                  <c:v>99.474696113325848</c:v>
                </c:pt>
                <c:pt idx="68">
                  <c:v>99.504167587047547</c:v>
                </c:pt>
                <c:pt idx="69">
                  <c:v>99.533543372810101</c:v>
                </c:pt>
                <c:pt idx="70">
                  <c:v>99.562778430137783</c:v>
                </c:pt>
                <c:pt idx="71">
                  <c:v>99.591821408542657</c:v>
                </c:pt>
                <c:pt idx="72">
                  <c:v>99.620614200887672</c:v>
                </c:pt>
                <c:pt idx="73">
                  <c:v>99.649091534071943</c:v>
                </c:pt>
                <c:pt idx="74">
                  <c:v>99.677180615794242</c:v>
                </c:pt>
                <c:pt idx="75">
                  <c:v>99.704800858883075</c:v>
                </c:pt>
                <c:pt idx="76">
                  <c:v>99.731863707198556</c:v>
                </c:pt>
                <c:pt idx="77">
                  <c:v>99.75827258919125</c:v>
                </c:pt>
                <c:pt idx="78">
                  <c:v>99.783923026589179</c:v>
                </c:pt>
                <c:pt idx="79">
                  <c:v>99.808702926077132</c:v>
                </c:pt>
                <c:pt idx="80">
                  <c:v>99.832493080914787</c:v>
                </c:pt>
                <c:pt idx="81">
                  <c:v>99.855167906892262</c:v>
                </c:pt>
                <c:pt idx="82">
                  <c:v>99.876596432555544</c:v>
                </c:pt>
                <c:pt idx="83">
                  <c:v>99.896643557032377</c:v>
                </c:pt>
                <c:pt idx="84">
                  <c:v>99.91517157994835</c:v>
                </c:pt>
                <c:pt idx="85">
                  <c:v>99.932041996902285</c:v>
                </c:pt>
                <c:pt idx="86">
                  <c:v>99.947117541037386</c:v>
                </c:pt>
                <c:pt idx="87">
                  <c:v>99.960264436899251</c:v>
                </c:pt>
                <c:pt idx="88">
                  <c:v>99.971354817768059</c:v>
                </c:pt>
                <c:pt idx="89">
                  <c:v>99.980269242969996</c:v>
                </c:pt>
                <c:pt idx="90">
                  <c:v>99.986899238474933</c:v>
                </c:pt>
                <c:pt idx="91">
                  <c:v>99.991149773620123</c:v>
                </c:pt>
                <c:pt idx="92">
                  <c:v>99.99294158028556</c:v>
                </c:pt>
                <c:pt idx="93">
                  <c:v>99.992213219324725</c:v>
                </c:pt>
                <c:pt idx="94">
                  <c:v>99.988922803247661</c:v>
                </c:pt>
                <c:pt idx="95">
                  <c:v>99.983049294331863</c:v>
                </c:pt>
                <c:pt idx="96">
                  <c:v>99.974593313232248</c:v>
                </c:pt>
                <c:pt idx="97">
                  <c:v>99.963577413945671</c:v>
                </c:pt>
                <c:pt idx="98">
                  <c:v>99.950045805310964</c:v>
                </c:pt>
                <c:pt idx="99">
                  <c:v>99.934063525347767</c:v>
                </c:pt>
                <c:pt idx="100">
                  <c:v>99.915715100698165</c:v>
                </c:pt>
                <c:pt idx="101">
                  <c:v>99.895102747263309</c:v>
                </c:pt>
                <c:pt idx="102">
                  <c:v>99.872344188071423</c:v>
                </c:pt>
                <c:pt idx="103">
                  <c:v>99.84757017911528</c:v>
                </c:pt>
                <c:pt idx="104">
                  <c:v>99.820921842530481</c:v>
                </c:pt>
                <c:pt idx="105">
                  <c:v>99.792547908811201</c:v>
                </c:pt>
                <c:pt idx="106">
                  <c:v>99.762601966105933</c:v>
                </c:pt>
                <c:pt idx="107">
                  <c:v>99.731239805812365</c:v>
                </c:pt>
                <c:pt idx="108">
                  <c:v>99.698616940856269</c:v>
                </c:pt>
                <c:pt idx="109">
                  <c:v>99.664886357541477</c:v>
                </c:pt>
                <c:pt idx="110">
                  <c:v>99.630196545072593</c:v>
                </c:pt>
                <c:pt idx="111">
                  <c:v>99.594689830056836</c:v>
                </c:pt>
                <c:pt idx="112">
                  <c:v>99.558501027549596</c:v>
                </c:pt>
                <c:pt idx="113">
                  <c:v>99.521756406328279</c:v>
                </c:pt>
                <c:pt idx="114">
                  <c:v>99.484572954571945</c:v>
                </c:pt>
                <c:pt idx="115">
                  <c:v>99.447057923240308</c:v>
                </c:pt>
                <c:pt idx="116">
                  <c:v>99.409308618191801</c:v>
                </c:pt>
                <c:pt idx="117">
                  <c:v>99.371412408285209</c:v>
                </c:pt>
                <c:pt idx="118">
                  <c:v>99.333446915075029</c:v>
                </c:pt>
                <c:pt idx="119">
                  <c:v>99.295480349862757</c:v>
                </c:pt>
                <c:pt idx="120">
                  <c:v>99.257571965410278</c:v>
                </c:pt>
                <c:pt idx="121">
                  <c:v>99.21977259216564</c:v>
                </c:pt>
                <c:pt idx="122">
                  <c:v>99.182125232044299</c:v>
                </c:pt>
                <c:pt idx="123">
                  <c:v>99.144665686348816</c:v>
                </c:pt>
                <c:pt idx="124">
                  <c:v>99.107423198047087</c:v>
                </c:pt>
                <c:pt idx="125">
                  <c:v>99.070421092181846</c:v>
                </c:pt>
                <c:pt idx="126">
                  <c:v>99.033677401513003</c:v>
                </c:pt>
                <c:pt idx="127">
                  <c:v>98.997205467515613</c:v>
                </c:pt>
                <c:pt idx="128">
                  <c:v>98.961014509519671</c:v>
                </c:pt>
                <c:pt idx="129">
                  <c:v>98.925110157066825</c:v>
                </c:pt>
                <c:pt idx="130">
                  <c:v>98.889494942477029</c:v>
                </c:pt>
                <c:pt idx="131">
                  <c:v>98.854168752186766</c:v>
                </c:pt>
                <c:pt idx="132">
                  <c:v>98.81912923666944</c:v>
                </c:pt>
                <c:pt idx="133">
                  <c:v>98.784372179714808</c:v>
                </c:pt>
                <c:pt idx="134">
                  <c:v>98.749891828565282</c:v>
                </c:pt>
                <c:pt idx="135">
                  <c:v>98.715681186921017</c:v>
                </c:pt>
                <c:pt idx="136">
                  <c:v>98.681732273168279</c:v>
                </c:pt>
                <c:pt idx="137">
                  <c:v>98.648036346388764</c:v>
                </c:pt>
                <c:pt idx="138">
                  <c:v>98.614584102801501</c:v>
                </c:pt>
                <c:pt idx="139">
                  <c:v>98.581365845296475</c:v>
                </c:pt>
                <c:pt idx="140">
                  <c:v>98.548371628663347</c:v>
                </c:pt>
                <c:pt idx="141">
                  <c:v>98.515591383017011</c:v>
                </c:pt>
                <c:pt idx="142">
                  <c:v>98.483015017786386</c:v>
                </c:pt>
                <c:pt idx="143">
                  <c:v>98.450632508479089</c:v>
                </c:pt>
                <c:pt idx="144">
                  <c:v>98.41843396826782</c:v>
                </c:pt>
                <c:pt idx="145">
                  <c:v>98.386409706274094</c:v>
                </c:pt>
                <c:pt idx="146">
                  <c:v>98.354550274255473</c:v>
                </c:pt>
                <c:pt idx="147">
                  <c:v>98.322846503237315</c:v>
                </c:pt>
                <c:pt idx="148">
                  <c:v>98.291289531472671</c:v>
                </c:pt>
                <c:pt idx="149">
                  <c:v>98.2598708249661</c:v>
                </c:pt>
                <c:pt idx="150">
                  <c:v>98.22858219165839</c:v>
                </c:pt>
                <c:pt idx="151">
                  <c:v>98.197415790243141</c:v>
                </c:pt>
                <c:pt idx="152">
                  <c:v>98.166364134469006</c:v>
                </c:pt>
                <c:pt idx="153">
                  <c:v>98.135420093675918</c:v>
                </c:pt>
                <c:pt idx="154">
                  <c:v>98.104576890219235</c:v>
                </c:pt>
                <c:pt idx="155">
                  <c:v>98.073828094349281</c:v>
                </c:pt>
                <c:pt idx="156">
                  <c:v>98.04316761703798</c:v>
                </c:pt>
                <c:pt idx="157">
                  <c:v>98.01258970117668</c:v>
                </c:pt>
                <c:pt idx="158">
                  <c:v>97.982088911508512</c:v>
                </c:pt>
                <c:pt idx="159">
                  <c:v>97.951660123606459</c:v>
                </c:pt>
                <c:pt idx="160">
                  <c:v>97.921298512161073</c:v>
                </c:pt>
                <c:pt idx="161">
                  <c:v>97.890999538801466</c:v>
                </c:pt>
                <c:pt idx="162">
                  <c:v>97.860758939637492</c:v>
                </c:pt>
                <c:pt idx="163">
                  <c:v>97.830572712679398</c:v>
                </c:pt>
                <c:pt idx="164">
                  <c:v>97.800437105265587</c:v>
                </c:pt>
                <c:pt idx="165">
                  <c:v>97.770348601604567</c:v>
                </c:pt>
                <c:pt idx="166">
                  <c:v>97.740303910517795</c:v>
                </c:pt>
                <c:pt idx="167">
                  <c:v>97.710299953452804</c:v>
                </c:pt>
                <c:pt idx="168">
                  <c:v>97.680333852820993</c:v>
                </c:pt>
                <c:pt idx="169">
                  <c:v>97.650402920702149</c:v>
                </c:pt>
                <c:pt idx="170">
                  <c:v>97.620504647946888</c:v>
                </c:pt>
                <c:pt idx="171">
                  <c:v>97.590636693699039</c:v>
                </c:pt>
                <c:pt idx="172">
                  <c:v>97.560796875352906</c:v>
                </c:pt>
                <c:pt idx="173">
                  <c:v>97.530983158953092</c:v>
                </c:pt>
                <c:pt idx="174">
                  <c:v>97.50119365004025</c:v>
                </c:pt>
                <c:pt idx="175">
                  <c:v>97.471426584941156</c:v>
                </c:pt>
                <c:pt idx="176">
                  <c:v>97.441680322497788</c:v>
                </c:pt>
                <c:pt idx="177">
                  <c:v>97.411953336227995</c:v>
                </c:pt>
                <c:pt idx="178">
                  <c:v>97.382244206907259</c:v>
                </c:pt>
                <c:pt idx="179">
                  <c:v>97.352551615559605</c:v>
                </c:pt>
                <c:pt idx="180">
                  <c:v>97.32287433684445</c:v>
                </c:pt>
                <c:pt idx="181">
                  <c:v>97.293211232824902</c:v>
                </c:pt>
                <c:pt idx="182">
                  <c:v>97.26356124710253</c:v>
                </c:pt>
                <c:pt idx="183">
                  <c:v>97.233923399303393</c:v>
                </c:pt>
                <c:pt idx="184">
                  <c:v>97.204296779898939</c:v>
                </c:pt>
                <c:pt idx="185">
                  <c:v>97.174680545346973</c:v>
                </c:pt>
                <c:pt idx="186">
                  <c:v>97.145073913536095</c:v>
                </c:pt>
                <c:pt idx="187">
                  <c:v>97.115476159518977</c:v>
                </c:pt>
                <c:pt idx="188">
                  <c:v>97.08588661151866</c:v>
                </c:pt>
                <c:pt idx="189">
                  <c:v>97.056304647193528</c:v>
                </c:pt>
                <c:pt idx="190">
                  <c:v>97.026729690146595</c:v>
                </c:pt>
                <c:pt idx="191">
                  <c:v>96.997161206664885</c:v>
                </c:pt>
                <c:pt idx="192">
                  <c:v>96.96759870267617</c:v>
                </c:pt>
                <c:pt idx="193">
                  <c:v>96.938041720909837</c:v>
                </c:pt>
                <c:pt idx="194">
                  <c:v>96.908489838249636</c:v>
                </c:pt>
                <c:pt idx="195">
                  <c:v>96.878942663266955</c:v>
                </c:pt>
                <c:pt idx="196">
                  <c:v>96.849399833922973</c:v>
                </c:pt>
                <c:pt idx="197">
                  <c:v>96.819861015429723</c:v>
                </c:pt>
                <c:pt idx="198">
                  <c:v>96.790325898259454</c:v>
                </c:pt>
                <c:pt idx="199">
                  <c:v>96.760794196292991</c:v>
                </c:pt>
                <c:pt idx="200">
                  <c:v>96.731265645098176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950928"/>
        <c:axId val="540951320"/>
      </c:scatterChart>
      <c:valAx>
        <c:axId val="540950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0951320"/>
        <c:crosses val="autoZero"/>
        <c:crossBetween val="midCat"/>
      </c:valAx>
      <c:valAx>
        <c:axId val="540951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095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98.143000000000001</c:v>
                </c:pt>
                <c:pt idx="1">
                  <c:v>98.171000000000006</c:v>
                </c:pt>
                <c:pt idx="2">
                  <c:v>96.986000000000004</c:v>
                </c:pt>
                <c:pt idx="3">
                  <c:v>96.286000000000001</c:v>
                </c:pt>
                <c:pt idx="4">
                  <c:v>97.1</c:v>
                </c:pt>
                <c:pt idx="5">
                  <c:v>97.143000000000001</c:v>
                </c:pt>
                <c:pt idx="6">
                  <c:v>97.543000000000006</c:v>
                </c:pt>
                <c:pt idx="7">
                  <c:v>97.456999999999994</c:v>
                </c:pt>
                <c:pt idx="8">
                  <c:v>99.114000000000004</c:v>
                </c:pt>
                <c:pt idx="9">
                  <c:v>100.014</c:v>
                </c:pt>
                <c:pt idx="10">
                  <c:v>99.4</c:v>
                </c:pt>
                <c:pt idx="11">
                  <c:v>98.543000000000006</c:v>
                </c:pt>
                <c:pt idx="12">
                  <c:v>98.486000000000004</c:v>
                </c:pt>
                <c:pt idx="13">
                  <c:v>98.8</c:v>
                </c:pt>
                <c:pt idx="14">
                  <c:v>98.429000000000002</c:v>
                </c:pt>
                <c:pt idx="15">
                  <c:v>97.771000000000001</c:v>
                </c:pt>
                <c:pt idx="16">
                  <c:v>97.728999999999999</c:v>
                </c:pt>
                <c:pt idx="17">
                  <c:v>98.570999999999998</c:v>
                </c:pt>
                <c:pt idx="18">
                  <c:v>98.686000000000007</c:v>
                </c:pt>
                <c:pt idx="19">
                  <c:v>98.585999999999999</c:v>
                </c:pt>
                <c:pt idx="20">
                  <c:v>97.543000000000006</c:v>
                </c:pt>
                <c:pt idx="21">
                  <c:v>98.686000000000007</c:v>
                </c:pt>
                <c:pt idx="22">
                  <c:v>98.6</c:v>
                </c:pt>
                <c:pt idx="23">
                  <c:v>99.442999999999998</c:v>
                </c:pt>
                <c:pt idx="24">
                  <c:v>99.986000000000004</c:v>
                </c:pt>
                <c:pt idx="25">
                  <c:v>101.4</c:v>
                </c:pt>
                <c:pt idx="26">
                  <c:v>102.486</c:v>
                </c:pt>
                <c:pt idx="27">
                  <c:v>99.8</c:v>
                </c:pt>
                <c:pt idx="28">
                  <c:v>99.543000000000006</c:v>
                </c:pt>
                <c:pt idx="29">
                  <c:v>99.186000000000007</c:v>
                </c:pt>
                <c:pt idx="30">
                  <c:v>100.443</c:v>
                </c:pt>
                <c:pt idx="31">
                  <c:v>100.086</c:v>
                </c:pt>
                <c:pt idx="32">
                  <c:v>100.871</c:v>
                </c:pt>
                <c:pt idx="33">
                  <c:v>101.3</c:v>
                </c:pt>
                <c:pt idx="34">
                  <c:v>103</c:v>
                </c:pt>
                <c:pt idx="35">
                  <c:v>103.4</c:v>
                </c:pt>
                <c:pt idx="36">
                  <c:v>105.871</c:v>
                </c:pt>
                <c:pt idx="37">
                  <c:v>107.286</c:v>
                </c:pt>
                <c:pt idx="38">
                  <c:v>110.629</c:v>
                </c:pt>
                <c:pt idx="39">
                  <c:v>115.371</c:v>
                </c:pt>
                <c:pt idx="40">
                  <c:v>119.943</c:v>
                </c:pt>
                <c:pt idx="41">
                  <c:v>126.929</c:v>
                </c:pt>
                <c:pt idx="42">
                  <c:v>133.51400000000001</c:v>
                </c:pt>
                <c:pt idx="43">
                  <c:v>142.17099999999999</c:v>
                </c:pt>
                <c:pt idx="44">
                  <c:v>152.214</c:v>
                </c:pt>
                <c:pt idx="45">
                  <c:v>162.22900000000001</c:v>
                </c:pt>
                <c:pt idx="46">
                  <c:v>171.84299999999999</c:v>
                </c:pt>
                <c:pt idx="47">
                  <c:v>179.571</c:v>
                </c:pt>
                <c:pt idx="48">
                  <c:v>186.071</c:v>
                </c:pt>
                <c:pt idx="49">
                  <c:v>192.22900000000001</c:v>
                </c:pt>
                <c:pt idx="50">
                  <c:v>198.3</c:v>
                </c:pt>
                <c:pt idx="51">
                  <c:v>199.98599999999999</c:v>
                </c:pt>
                <c:pt idx="52">
                  <c:v>199.114</c:v>
                </c:pt>
                <c:pt idx="53">
                  <c:v>194.68600000000001</c:v>
                </c:pt>
                <c:pt idx="54">
                  <c:v>182.8</c:v>
                </c:pt>
                <c:pt idx="55">
                  <c:v>160.94300000000001</c:v>
                </c:pt>
                <c:pt idx="56">
                  <c:v>136.69999999999999</c:v>
                </c:pt>
                <c:pt idx="57">
                  <c:v>120.429</c:v>
                </c:pt>
                <c:pt idx="58">
                  <c:v>111.943</c:v>
                </c:pt>
                <c:pt idx="59">
                  <c:v>107.9</c:v>
                </c:pt>
                <c:pt idx="60">
                  <c:v>105.31399999999999</c:v>
                </c:pt>
                <c:pt idx="61">
                  <c:v>104.8</c:v>
                </c:pt>
                <c:pt idx="62">
                  <c:v>104.75700000000001</c:v>
                </c:pt>
                <c:pt idx="63">
                  <c:v>105.014</c:v>
                </c:pt>
                <c:pt idx="64">
                  <c:v>105.071</c:v>
                </c:pt>
                <c:pt idx="65">
                  <c:v>104.886</c:v>
                </c:pt>
                <c:pt idx="66">
                  <c:v>106.586</c:v>
                </c:pt>
                <c:pt idx="67">
                  <c:v>108.729</c:v>
                </c:pt>
                <c:pt idx="68">
                  <c:v>111.74299999999999</c:v>
                </c:pt>
                <c:pt idx="69">
                  <c:v>113.357</c:v>
                </c:pt>
                <c:pt idx="70">
                  <c:v>117.214</c:v>
                </c:pt>
                <c:pt idx="71">
                  <c:v>120.629</c:v>
                </c:pt>
                <c:pt idx="72">
                  <c:v>123.286</c:v>
                </c:pt>
                <c:pt idx="73">
                  <c:v>127.386</c:v>
                </c:pt>
                <c:pt idx="74">
                  <c:v>128.75700000000001</c:v>
                </c:pt>
                <c:pt idx="75">
                  <c:v>131.98599999999999</c:v>
                </c:pt>
                <c:pt idx="76">
                  <c:v>132.22900000000001</c:v>
                </c:pt>
                <c:pt idx="77">
                  <c:v>130.98599999999999</c:v>
                </c:pt>
                <c:pt idx="78">
                  <c:v>127.414</c:v>
                </c:pt>
                <c:pt idx="79">
                  <c:v>120.514</c:v>
                </c:pt>
                <c:pt idx="80">
                  <c:v>112.471</c:v>
                </c:pt>
                <c:pt idx="81">
                  <c:v>108.271</c:v>
                </c:pt>
                <c:pt idx="82">
                  <c:v>104.9</c:v>
                </c:pt>
                <c:pt idx="83">
                  <c:v>104.24299999999999</c:v>
                </c:pt>
                <c:pt idx="84">
                  <c:v>102.129</c:v>
                </c:pt>
                <c:pt idx="85">
                  <c:v>104.514</c:v>
                </c:pt>
                <c:pt idx="86">
                  <c:v>103.414</c:v>
                </c:pt>
                <c:pt idx="87">
                  <c:v>102.371</c:v>
                </c:pt>
                <c:pt idx="88">
                  <c:v>101.17100000000001</c:v>
                </c:pt>
                <c:pt idx="89">
                  <c:v>101.586</c:v>
                </c:pt>
                <c:pt idx="90">
                  <c:v>100.82899999999999</c:v>
                </c:pt>
                <c:pt idx="91">
                  <c:v>100.414</c:v>
                </c:pt>
                <c:pt idx="92">
                  <c:v>101</c:v>
                </c:pt>
                <c:pt idx="93">
                  <c:v>100.843</c:v>
                </c:pt>
                <c:pt idx="94">
                  <c:v>100.45699999999999</c:v>
                </c:pt>
                <c:pt idx="95">
                  <c:v>102.471</c:v>
                </c:pt>
                <c:pt idx="96">
                  <c:v>101.429</c:v>
                </c:pt>
                <c:pt idx="97">
                  <c:v>100.75700000000001</c:v>
                </c:pt>
                <c:pt idx="98">
                  <c:v>100.67100000000001</c:v>
                </c:pt>
                <c:pt idx="99">
                  <c:v>101.32899999999999</c:v>
                </c:pt>
                <c:pt idx="100">
                  <c:v>101.214</c:v>
                </c:pt>
                <c:pt idx="101">
                  <c:v>101.657</c:v>
                </c:pt>
                <c:pt idx="102">
                  <c:v>100.857</c:v>
                </c:pt>
                <c:pt idx="103">
                  <c:v>100.32899999999999</c:v>
                </c:pt>
                <c:pt idx="104">
                  <c:v>100.871</c:v>
                </c:pt>
                <c:pt idx="105">
                  <c:v>102.014</c:v>
                </c:pt>
                <c:pt idx="106">
                  <c:v>102.229</c:v>
                </c:pt>
                <c:pt idx="107">
                  <c:v>102.114</c:v>
                </c:pt>
                <c:pt idx="108">
                  <c:v>103.129</c:v>
                </c:pt>
                <c:pt idx="109">
                  <c:v>102.04300000000001</c:v>
                </c:pt>
                <c:pt idx="110">
                  <c:v>102.771</c:v>
                </c:pt>
                <c:pt idx="111">
                  <c:v>101.914</c:v>
                </c:pt>
                <c:pt idx="112">
                  <c:v>102.357</c:v>
                </c:pt>
                <c:pt idx="113">
                  <c:v>103.943</c:v>
                </c:pt>
                <c:pt idx="114">
                  <c:v>101.914</c:v>
                </c:pt>
                <c:pt idx="115">
                  <c:v>101.971</c:v>
                </c:pt>
                <c:pt idx="116">
                  <c:v>104.586</c:v>
                </c:pt>
                <c:pt idx="117">
                  <c:v>104.643</c:v>
                </c:pt>
                <c:pt idx="118">
                  <c:v>105.443</c:v>
                </c:pt>
                <c:pt idx="119">
                  <c:v>105.029</c:v>
                </c:pt>
                <c:pt idx="120">
                  <c:v>105.071</c:v>
                </c:pt>
                <c:pt idx="121">
                  <c:v>103.486</c:v>
                </c:pt>
                <c:pt idx="122">
                  <c:v>104.24299999999999</c:v>
                </c:pt>
                <c:pt idx="123">
                  <c:v>103.32899999999999</c:v>
                </c:pt>
                <c:pt idx="124">
                  <c:v>102.871</c:v>
                </c:pt>
                <c:pt idx="125">
                  <c:v>101.629</c:v>
                </c:pt>
                <c:pt idx="126">
                  <c:v>101.429</c:v>
                </c:pt>
                <c:pt idx="127">
                  <c:v>98.143000000000001</c:v>
                </c:pt>
                <c:pt idx="128">
                  <c:v>98.313999999999993</c:v>
                </c:pt>
                <c:pt idx="129">
                  <c:v>100.486</c:v>
                </c:pt>
                <c:pt idx="130">
                  <c:v>98.986000000000004</c:v>
                </c:pt>
                <c:pt idx="131">
                  <c:v>99.085999999999999</c:v>
                </c:pt>
                <c:pt idx="132">
                  <c:v>99.5</c:v>
                </c:pt>
                <c:pt idx="133">
                  <c:v>99.043000000000006</c:v>
                </c:pt>
                <c:pt idx="134">
                  <c:v>98.843000000000004</c:v>
                </c:pt>
                <c:pt idx="135">
                  <c:v>99.942999999999998</c:v>
                </c:pt>
                <c:pt idx="136">
                  <c:v>98.7</c:v>
                </c:pt>
                <c:pt idx="137">
                  <c:v>98.213999999999999</c:v>
                </c:pt>
                <c:pt idx="138">
                  <c:v>99.257000000000005</c:v>
                </c:pt>
                <c:pt idx="139">
                  <c:v>100.2</c:v>
                </c:pt>
                <c:pt idx="140">
                  <c:v>100.729</c:v>
                </c:pt>
                <c:pt idx="141">
                  <c:v>97.956999999999994</c:v>
                </c:pt>
                <c:pt idx="142">
                  <c:v>98.713999999999999</c:v>
                </c:pt>
                <c:pt idx="143">
                  <c:v>99</c:v>
                </c:pt>
                <c:pt idx="144">
                  <c:v>98.686000000000007</c:v>
                </c:pt>
                <c:pt idx="145">
                  <c:v>100.086</c:v>
                </c:pt>
                <c:pt idx="146">
                  <c:v>101.629</c:v>
                </c:pt>
                <c:pt idx="147">
                  <c:v>100.24299999999999</c:v>
                </c:pt>
                <c:pt idx="148">
                  <c:v>100.943</c:v>
                </c:pt>
                <c:pt idx="149">
                  <c:v>102.557</c:v>
                </c:pt>
                <c:pt idx="150">
                  <c:v>103.143</c:v>
                </c:pt>
                <c:pt idx="151">
                  <c:v>103.714</c:v>
                </c:pt>
                <c:pt idx="152">
                  <c:v>104.1</c:v>
                </c:pt>
                <c:pt idx="153">
                  <c:v>103.2</c:v>
                </c:pt>
                <c:pt idx="154">
                  <c:v>103.3</c:v>
                </c:pt>
                <c:pt idx="155">
                  <c:v>101.95699999999999</c:v>
                </c:pt>
                <c:pt idx="156">
                  <c:v>102.5</c:v>
                </c:pt>
                <c:pt idx="157">
                  <c:v>100.81399999999999</c:v>
                </c:pt>
                <c:pt idx="158">
                  <c:v>100.75700000000001</c:v>
                </c:pt>
                <c:pt idx="159">
                  <c:v>100.514</c:v>
                </c:pt>
                <c:pt idx="160">
                  <c:v>100.371</c:v>
                </c:pt>
                <c:pt idx="161">
                  <c:v>100.24299999999999</c:v>
                </c:pt>
                <c:pt idx="162">
                  <c:v>100.32899999999999</c:v>
                </c:pt>
                <c:pt idx="163">
                  <c:v>100.8</c:v>
                </c:pt>
                <c:pt idx="164">
                  <c:v>100.571</c:v>
                </c:pt>
                <c:pt idx="165">
                  <c:v>100.75700000000001</c:v>
                </c:pt>
                <c:pt idx="166">
                  <c:v>99.656999999999996</c:v>
                </c:pt>
                <c:pt idx="167">
                  <c:v>100.886</c:v>
                </c:pt>
                <c:pt idx="168">
                  <c:v>100.68600000000001</c:v>
                </c:pt>
                <c:pt idx="169">
                  <c:v>101.086</c:v>
                </c:pt>
                <c:pt idx="170">
                  <c:v>99.629000000000005</c:v>
                </c:pt>
                <c:pt idx="171">
                  <c:v>100.3</c:v>
                </c:pt>
                <c:pt idx="172">
                  <c:v>100.32899999999999</c:v>
                </c:pt>
                <c:pt idx="173">
                  <c:v>102.086</c:v>
                </c:pt>
                <c:pt idx="174">
                  <c:v>101.271</c:v>
                </c:pt>
                <c:pt idx="175">
                  <c:v>99.614000000000004</c:v>
                </c:pt>
                <c:pt idx="176">
                  <c:v>99.9</c:v>
                </c:pt>
                <c:pt idx="177">
                  <c:v>100.586</c:v>
                </c:pt>
                <c:pt idx="178">
                  <c:v>99.328999999999994</c:v>
                </c:pt>
                <c:pt idx="179">
                  <c:v>98.213999999999999</c:v>
                </c:pt>
                <c:pt idx="180">
                  <c:v>99.986000000000004</c:v>
                </c:pt>
                <c:pt idx="181">
                  <c:v>98.070999999999998</c:v>
                </c:pt>
                <c:pt idx="182">
                  <c:v>98.713999999999999</c:v>
                </c:pt>
                <c:pt idx="183">
                  <c:v>98.1</c:v>
                </c:pt>
                <c:pt idx="184">
                  <c:v>99.156999999999996</c:v>
                </c:pt>
                <c:pt idx="185">
                  <c:v>98.370999999999995</c:v>
                </c:pt>
                <c:pt idx="186">
                  <c:v>98.843000000000004</c:v>
                </c:pt>
                <c:pt idx="187">
                  <c:v>98.771000000000001</c:v>
                </c:pt>
                <c:pt idx="188">
                  <c:v>98.843000000000004</c:v>
                </c:pt>
                <c:pt idx="189">
                  <c:v>101.2</c:v>
                </c:pt>
                <c:pt idx="190">
                  <c:v>99.843000000000004</c:v>
                </c:pt>
                <c:pt idx="191">
                  <c:v>97.843000000000004</c:v>
                </c:pt>
                <c:pt idx="192">
                  <c:v>98.414000000000001</c:v>
                </c:pt>
                <c:pt idx="193">
                  <c:v>98.442999999999998</c:v>
                </c:pt>
                <c:pt idx="194">
                  <c:v>98.686000000000007</c:v>
                </c:pt>
                <c:pt idx="195">
                  <c:v>99.043000000000006</c:v>
                </c:pt>
                <c:pt idx="196">
                  <c:v>98.557000000000002</c:v>
                </c:pt>
                <c:pt idx="197">
                  <c:v>98.4</c:v>
                </c:pt>
                <c:pt idx="198">
                  <c:v>99.713999999999999</c:v>
                </c:pt>
                <c:pt idx="199">
                  <c:v>98.742999999999995</c:v>
                </c:pt>
                <c:pt idx="200">
                  <c:v>98.742999999999995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98.310384341537855</c:v>
                </c:pt>
                <c:pt idx="1">
                  <c:v>98.340731912428623</c:v>
                </c:pt>
                <c:pt idx="2">
                  <c:v>98.371084431500677</c:v>
                </c:pt>
                <c:pt idx="3">
                  <c:v>98.401442300831008</c:v>
                </c:pt>
                <c:pt idx="4">
                  <c:v>98.431805953992452</c:v>
                </c:pt>
                <c:pt idx="5">
                  <c:v>98.462175858383034</c:v>
                </c:pt>
                <c:pt idx="6">
                  <c:v>98.492552517710877</c:v>
                </c:pt>
                <c:pt idx="7">
                  <c:v>98.522936474642222</c:v>
                </c:pt>
                <c:pt idx="8">
                  <c:v>98.553328313622032</c:v>
                </c:pt>
                <c:pt idx="9">
                  <c:v>98.583728663875604</c:v>
                </c:pt>
                <c:pt idx="10">
                  <c:v>98.614138202604849</c:v>
                </c:pt>
                <c:pt idx="11">
                  <c:v>98.644557658405262</c:v>
                </c:pt>
                <c:pt idx="12">
                  <c:v>98.674987814978877</c:v>
                </c:pt>
                <c:pt idx="13">
                  <c:v>98.705429515387948</c:v>
                </c:pt>
                <c:pt idx="14">
                  <c:v>98.735883667660104</c:v>
                </c:pt>
                <c:pt idx="15">
                  <c:v>98.766351254357346</c:v>
                </c:pt>
                <c:pt idx="16">
                  <c:v>98.796833354206839</c:v>
                </c:pt>
                <c:pt idx="17">
                  <c:v>98.827331199854939</c:v>
                </c:pt>
                <c:pt idx="18">
                  <c:v>98.857846340143197</c:v>
                </c:pt>
                <c:pt idx="19">
                  <c:v>98.88838109274775</c:v>
                </c:pt>
                <c:pt idx="20">
                  <c:v>98.918939769266785</c:v>
                </c:pt>
                <c:pt idx="21">
                  <c:v>98.949531865296237</c:v>
                </c:pt>
                <c:pt idx="22">
                  <c:v>98.980180024608856</c:v>
                </c:pt>
                <c:pt idx="23">
                  <c:v>99.010939067408373</c:v>
                </c:pt>
                <c:pt idx="24">
                  <c:v>99.041939441015842</c:v>
                </c:pt>
                <c:pt idx="25">
                  <c:v>99.073481924753153</c:v>
                </c:pt>
                <c:pt idx="26">
                  <c:v>99.106234369741131</c:v>
                </c:pt>
                <c:pt idx="27">
                  <c:v>99.141620555380086</c:v>
                </c:pt>
                <c:pt idx="28">
                  <c:v>99.18254981278379</c:v>
                </c:pt>
                <c:pt idx="29">
                  <c:v>99.234712908688749</c:v>
                </c:pt>
                <c:pt idx="30">
                  <c:v>99.308752257911522</c:v>
                </c:pt>
                <c:pt idx="31">
                  <c:v>99.423670186672567</c:v>
                </c:pt>
                <c:pt idx="32">
                  <c:v>99.611807798953038</c:v>
                </c:pt>
                <c:pt idx="33">
                  <c:v>99.925522830708047</c:v>
                </c:pt>
                <c:pt idx="34">
                  <c:v>100.44522361695549</c:v>
                </c:pt>
                <c:pt idx="35">
                  <c:v>101.28761939127742</c:v>
                </c:pt>
                <c:pt idx="36">
                  <c:v>102.61196896753502</c:v>
                </c:pt>
                <c:pt idx="37">
                  <c:v>104.62097032843009</c:v>
                </c:pt>
                <c:pt idx="38">
                  <c:v>107.55216587097846</c:v>
                </c:pt>
                <c:pt idx="39">
                  <c:v>111.65593817564837</c:v>
                </c:pt>
                <c:pt idx="40">
                  <c:v>117.15792031702722</c:v>
                </c:pt>
                <c:pt idx="41">
                  <c:v>124.20721330696655</c:v>
                </c:pt>
                <c:pt idx="42">
                  <c:v>132.81682752696497</c:v>
                </c:pt>
                <c:pt idx="43">
                  <c:v>142.8080609522749</c:v>
                </c:pt>
                <c:pt idx="44">
                  <c:v>153.7742209577695</c:v>
                </c:pt>
                <c:pt idx="45">
                  <c:v>165.07916258521857</c:v>
                </c:pt>
                <c:pt idx="46">
                  <c:v>175.90121955657312</c:v>
                </c:pt>
                <c:pt idx="47">
                  <c:v>185.3234349676591</c:v>
                </c:pt>
                <c:pt idx="48">
                  <c:v>192.4586645073278</c:v>
                </c:pt>
                <c:pt idx="49">
                  <c:v>196.58677153936</c:v>
                </c:pt>
                <c:pt idx="50">
                  <c:v>197.27477146145927</c:v>
                </c:pt>
                <c:pt idx="51">
                  <c:v>194.45221992973191</c:v>
                </c:pt>
                <c:pt idx="52">
                  <c:v>188.42368903544158</c:v>
                </c:pt>
                <c:pt idx="53">
                  <c:v>179.81528588385927</c:v>
                </c:pt>
                <c:pt idx="54">
                  <c:v>169.46823434078698</c:v>
                </c:pt>
                <c:pt idx="55">
                  <c:v>158.30460363153142</c:v>
                </c:pt>
                <c:pt idx="56">
                  <c:v>147.19486814230677</c:v>
                </c:pt>
                <c:pt idx="57">
                  <c:v>136.85336227364158</c:v>
                </c:pt>
                <c:pt idx="58">
                  <c:v>127.77784959526683</c:v>
                </c:pt>
                <c:pt idx="59">
                  <c:v>120.23708180025132</c:v>
                </c:pt>
                <c:pt idx="60">
                  <c:v>114.29925940302647</c:v>
                </c:pt>
                <c:pt idx="61">
                  <c:v>109.88735721704138</c:v>
                </c:pt>
                <c:pt idx="62">
                  <c:v>106.84506028690787</c:v>
                </c:pt>
                <c:pt idx="63">
                  <c:v>104.99859138050154</c:v>
                </c:pt>
                <c:pt idx="64">
                  <c:v>104.20321168039521</c:v>
                </c:pt>
                <c:pt idx="65">
                  <c:v>104.36711566091903</c:v>
                </c:pt>
                <c:pt idx="66">
                  <c:v>105.44928241604509</c:v>
                </c:pt>
                <c:pt idx="67">
                  <c:v>107.43205563174038</c:v>
                </c:pt>
                <c:pt idx="68">
                  <c:v>110.27452477662672</c:v>
                </c:pt>
                <c:pt idx="69">
                  <c:v>113.85901210736822</c:v>
                </c:pt>
                <c:pt idx="70">
                  <c:v>117.94830666188783</c:v>
                </c:pt>
                <c:pt idx="71">
                  <c:v>122.17255072020826</c:v>
                </c:pt>
                <c:pt idx="72">
                  <c:v>126.05900674792611</c:v>
                </c:pt>
                <c:pt idx="73">
                  <c:v>129.10503142729036</c:v>
                </c:pt>
                <c:pt idx="74">
                  <c:v>130.8781669797645</c:v>
                </c:pt>
                <c:pt idx="75">
                  <c:v>131.11417729847383</c:v>
                </c:pt>
                <c:pt idx="76">
                  <c:v>129.78088269639665</c:v>
                </c:pt>
                <c:pt idx="77">
                  <c:v>127.08553941517675</c:v>
                </c:pt>
                <c:pt idx="78">
                  <c:v>123.42285582342375</c:v>
                </c:pt>
                <c:pt idx="79">
                  <c:v>119.28126670542052</c:v>
                </c:pt>
                <c:pt idx="80">
                  <c:v>115.13791264626272</c:v>
                </c:pt>
                <c:pt idx="81">
                  <c:v>111.37301599966464</c:v>
                </c:pt>
                <c:pt idx="82">
                  <c:v>108.22334732600683</c:v>
                </c:pt>
                <c:pt idx="83">
                  <c:v>105.77843047342151</c:v>
                </c:pt>
                <c:pt idx="84">
                  <c:v>104.0093405330211</c:v>
                </c:pt>
                <c:pt idx="85">
                  <c:v>102.81315201061504</c:v>
                </c:pt>
                <c:pt idx="86">
                  <c:v>102.05690501079137</c:v>
                </c:pt>
                <c:pt idx="87">
                  <c:v>101.61070894793566</c:v>
                </c:pt>
                <c:pt idx="88">
                  <c:v>101.36653900619336</c:v>
                </c:pt>
                <c:pt idx="89">
                  <c:v>101.24453862141513</c:v>
                </c:pt>
                <c:pt idx="90">
                  <c:v>101.19111911698278</c:v>
                </c:pt>
                <c:pt idx="91">
                  <c:v>101.17323931864175</c:v>
                </c:pt>
                <c:pt idx="92">
                  <c:v>101.17203506258706</c:v>
                </c:pt>
                <c:pt idx="93">
                  <c:v>101.17747839699365</c:v>
                </c:pt>
                <c:pt idx="94">
                  <c:v>101.18458532163129</c:v>
                </c:pt>
                <c:pt idx="95">
                  <c:v>101.19103389407978</c:v>
                </c:pt>
                <c:pt idx="96">
                  <c:v>101.19581293337893</c:v>
                </c:pt>
                <c:pt idx="97">
                  <c:v>101.19852315950216</c:v>
                </c:pt>
                <c:pt idx="98">
                  <c:v>101.19905112469999</c:v>
                </c:pt>
                <c:pt idx="99">
                  <c:v>101.1974466646061</c:v>
                </c:pt>
                <c:pt idx="100">
                  <c:v>101.19392421897867</c:v>
                </c:pt>
                <c:pt idx="101">
                  <c:v>101.18897416310621</c:v>
                </c:pt>
                <c:pt idx="102">
                  <c:v>101.18361777530228</c:v>
                </c:pt>
                <c:pt idx="103">
                  <c:v>101.17986810633622</c:v>
                </c:pt>
                <c:pt idx="104">
                  <c:v>101.18145370586116</c:v>
                </c:pt>
                <c:pt idx="105">
                  <c:v>101.19479292177303</c:v>
                </c:pt>
                <c:pt idx="106">
                  <c:v>101.23004233252873</c:v>
                </c:pt>
                <c:pt idx="107">
                  <c:v>101.30178455635449</c:v>
                </c:pt>
                <c:pt idx="108">
                  <c:v>101.42864457473856</c:v>
                </c:pt>
                <c:pt idx="109">
                  <c:v>101.63100641250821</c:v>
                </c:pt>
                <c:pt idx="110">
                  <c:v>101.92627895044095</c:v>
                </c:pt>
                <c:pt idx="111">
                  <c:v>102.32198857960385</c:v>
                </c:pt>
                <c:pt idx="112">
                  <c:v>102.80824545039083</c:v>
                </c:pt>
                <c:pt idx="113">
                  <c:v>103.35234003670379</c:v>
                </c:pt>
                <c:pt idx="114">
                  <c:v>103.89860860356607</c:v>
                </c:pt>
                <c:pt idx="115">
                  <c:v>104.37562559479386</c:v>
                </c:pt>
                <c:pt idx="116">
                  <c:v>104.7102518263589</c:v>
                </c:pt>
                <c:pt idx="117">
                  <c:v>104.84500711143549</c:v>
                </c:pt>
                <c:pt idx="118">
                  <c:v>104.75315557977972</c:v>
                </c:pt>
                <c:pt idx="119">
                  <c:v>104.44607388636999</c:v>
                </c:pt>
                <c:pt idx="120">
                  <c:v>103.97012012369431</c:v>
                </c:pt>
                <c:pt idx="121">
                  <c:v>103.39419488111474</c:v>
                </c:pt>
                <c:pt idx="122">
                  <c:v>102.79258739584316</c:v>
                </c:pt>
                <c:pt idx="123">
                  <c:v>102.22896068229196</c:v>
                </c:pt>
                <c:pt idx="124">
                  <c:v>101.74607886139803</c:v>
                </c:pt>
                <c:pt idx="125">
                  <c:v>101.36303423286154</c:v>
                </c:pt>
                <c:pt idx="126">
                  <c:v>101.07882323743307</c:v>
                </c:pt>
                <c:pt idx="127">
                  <c:v>100.8793866830225</c:v>
                </c:pt>
                <c:pt idx="128">
                  <c:v>100.745056661128</c:v>
                </c:pt>
                <c:pt idx="129">
                  <c:v>100.65631842430032</c:v>
                </c:pt>
                <c:pt idx="130">
                  <c:v>100.59712461843209</c:v>
                </c:pt>
                <c:pt idx="131">
                  <c:v>100.55604801256196</c:v>
                </c:pt>
                <c:pt idx="132">
                  <c:v>100.52605699922054</c:v>
                </c:pt>
                <c:pt idx="133">
                  <c:v>100.50371170523445</c:v>
                </c:pt>
                <c:pt idx="134">
                  <c:v>100.48832920930677</c:v>
                </c:pt>
                <c:pt idx="135">
                  <c:v>100.48136297928104</c:v>
                </c:pt>
                <c:pt idx="136">
                  <c:v>100.48600239122575</c:v>
                </c:pt>
                <c:pt idx="137">
                  <c:v>100.50685600953392</c:v>
                </c:pt>
                <c:pt idx="138">
                  <c:v>100.54952698946455</c:v>
                </c:pt>
                <c:pt idx="139">
                  <c:v>100.61990431111721</c:v>
                </c:pt>
                <c:pt idx="140">
                  <c:v>100.72307154157203</c:v>
                </c:pt>
                <c:pt idx="141">
                  <c:v>100.86186902532465</c:v>
                </c:pt>
                <c:pt idx="142">
                  <c:v>101.03531570519843</c:v>
                </c:pt>
                <c:pt idx="143">
                  <c:v>101.23725887741652</c:v>
                </c:pt>
                <c:pt idx="144">
                  <c:v>101.45570985506305</c:v>
                </c:pt>
                <c:pt idx="145">
                  <c:v>101.673278239916</c:v>
                </c:pt>
                <c:pt idx="146">
                  <c:v>101.86890852330043</c:v>
                </c:pt>
                <c:pt idx="147">
                  <c:v>102.02078197378435</c:v>
                </c:pt>
                <c:pt idx="148">
                  <c:v>102.10987115249054</c:v>
                </c:pt>
                <c:pt idx="149">
                  <c:v>102.12335817996347</c:v>
                </c:pt>
                <c:pt idx="150">
                  <c:v>102.05706972026697</c:v>
                </c:pt>
                <c:pt idx="151">
                  <c:v>101.91628924966074</c:v>
                </c:pt>
                <c:pt idx="152">
                  <c:v>101.71472787863965</c:v>
                </c:pt>
                <c:pt idx="153">
                  <c:v>101.47193044759091</c:v>
                </c:pt>
                <c:pt idx="154">
                  <c:v>101.2097946464297</c:v>
                </c:pt>
                <c:pt idx="155">
                  <c:v>100.94905721772844</c:v>
                </c:pt>
                <c:pt idx="156">
                  <c:v>100.70651248453254</c:v>
                </c:pt>
                <c:pt idx="157">
                  <c:v>100.49343305315388</c:v>
                </c:pt>
                <c:pt idx="158">
                  <c:v>100.31528423281985</c:v>
                </c:pt>
                <c:pt idx="159">
                  <c:v>100.17249459666398</c:v>
                </c:pt>
                <c:pt idx="160">
                  <c:v>100.06185482545585</c:v>
                </c:pt>
                <c:pt idx="161">
                  <c:v>99.978088728457237</c:v>
                </c:pt>
                <c:pt idx="162">
                  <c:v>99.915238496887724</c:v>
                </c:pt>
                <c:pt idx="163">
                  <c:v>99.867664805500809</c:v>
                </c:pt>
                <c:pt idx="164">
                  <c:v>99.830616899225816</c:v>
                </c:pt>
                <c:pt idx="165">
                  <c:v>99.800436880254153</c:v>
                </c:pt>
                <c:pt idx="166">
                  <c:v>99.77451347842451</c:v>
                </c:pt>
                <c:pt idx="167">
                  <c:v>99.751103238584221</c:v>
                </c:pt>
                <c:pt idx="168">
                  <c:v>99.729111114158883</c:v>
                </c:pt>
                <c:pt idx="169">
                  <c:v>99.707887361588334</c:v>
                </c:pt>
                <c:pt idx="170">
                  <c:v>99.687066557442776</c:v>
                </c:pt>
                <c:pt idx="171">
                  <c:v>99.666453288106737</c:v>
                </c:pt>
                <c:pt idx="172">
                  <c:v>99.645947825665772</c:v>
                </c:pt>
                <c:pt idx="173">
                  <c:v>99.625501324491267</c:v>
                </c:pt>
                <c:pt idx="174">
                  <c:v>99.605090583851009</c:v>
                </c:pt>
                <c:pt idx="175">
                  <c:v>99.584704692299937</c:v>
                </c:pt>
                <c:pt idx="176">
                  <c:v>99.564338361528399</c:v>
                </c:pt>
                <c:pt idx="177">
                  <c:v>99.543988778385767</c:v>
                </c:pt>
                <c:pt idx="178">
                  <c:v>99.52365419440693</c:v>
                </c:pt>
                <c:pt idx="179">
                  <c:v>99.503333324189185</c:v>
                </c:pt>
                <c:pt idx="180">
                  <c:v>99.483025099753974</c:v>
                </c:pt>
                <c:pt idx="181">
                  <c:v>99.462728573406366</c:v>
                </c:pt>
                <c:pt idx="182">
                  <c:v>99.442442879465801</c:v>
                </c:pt>
                <c:pt idx="183">
                  <c:v>99.422167218268129</c:v>
                </c:pt>
                <c:pt idx="184">
                  <c:v>99.401900848278203</c:v>
                </c:pt>
                <c:pt idx="185">
                  <c:v>99.381643081110198</c:v>
                </c:pt>
                <c:pt idx="186">
                  <c:v>99.361393277636139</c:v>
                </c:pt>
                <c:pt idx="187">
                  <c:v>99.341150844572269</c:v>
                </c:pt>
                <c:pt idx="188">
                  <c:v>99.320915231344756</c:v>
                </c:pt>
                <c:pt idx="189">
                  <c:v>99.300685927167919</c:v>
                </c:pt>
                <c:pt idx="190">
                  <c:v>99.280462458309714</c:v>
                </c:pt>
                <c:pt idx="191">
                  <c:v>99.260244385530427</c:v>
                </c:pt>
                <c:pt idx="192">
                  <c:v>99.240031301684951</c:v>
                </c:pt>
                <c:pt idx="193">
                  <c:v>99.219822829479185</c:v>
                </c:pt>
                <c:pt idx="194">
                  <c:v>99.199618619372288</c:v>
                </c:pt>
                <c:pt idx="195">
                  <c:v>99.17941834761649</c:v>
                </c:pt>
                <c:pt idx="196">
                  <c:v>99.159221714426494</c:v>
                </c:pt>
                <c:pt idx="197">
                  <c:v>99.139028442271112</c:v>
                </c:pt>
                <c:pt idx="198">
                  <c:v>99.118838274279568</c:v>
                </c:pt>
                <c:pt idx="199">
                  <c:v>99.09865097275582</c:v>
                </c:pt>
                <c:pt idx="200">
                  <c:v>99.078466317794053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98.310384341537855</c:v>
                </c:pt>
                <c:pt idx="1">
                  <c:v>98.340731912428623</c:v>
                </c:pt>
                <c:pt idx="2">
                  <c:v>98.371084431500677</c:v>
                </c:pt>
                <c:pt idx="3">
                  <c:v>98.401442300831008</c:v>
                </c:pt>
                <c:pt idx="4">
                  <c:v>98.431805953992452</c:v>
                </c:pt>
                <c:pt idx="5">
                  <c:v>98.46217585838302</c:v>
                </c:pt>
                <c:pt idx="6">
                  <c:v>98.492552517710806</c:v>
                </c:pt>
                <c:pt idx="7">
                  <c:v>98.522936474641867</c:v>
                </c:pt>
                <c:pt idx="8">
                  <c:v>98.553328313620383</c:v>
                </c:pt>
                <c:pt idx="9">
                  <c:v>98.583728663868186</c:v>
                </c:pt>
                <c:pt idx="10">
                  <c:v>98.614138202572676</c:v>
                </c:pt>
                <c:pt idx="11">
                  <c:v>98.64455765827077</c:v>
                </c:pt>
                <c:pt idx="12">
                  <c:v>98.674987814436903</c:v>
                </c:pt>
                <c:pt idx="13">
                  <c:v>98.705429513282255</c:v>
                </c:pt>
                <c:pt idx="14">
                  <c:v>98.735883659772199</c:v>
                </c:pt>
                <c:pt idx="15">
                  <c:v>98.766351225868263</c:v>
                </c:pt>
                <c:pt idx="16">
                  <c:v>98.796833254999484</c:v>
                </c:pt>
                <c:pt idx="17">
                  <c:v>98.827330866767397</c:v>
                </c:pt>
                <c:pt idx="18">
                  <c:v>98.857845261887107</c:v>
                </c:pt>
                <c:pt idx="19">
                  <c:v>98.888377727364926</c:v>
                </c:pt>
                <c:pt idx="20">
                  <c:v>98.918929641911376</c:v>
                </c:pt>
                <c:pt idx="21">
                  <c:v>98.949502481584744</c:v>
                </c:pt>
                <c:pt idx="22">
                  <c:v>98.980097825658007</c:v>
                </c:pt>
                <c:pt idx="23">
                  <c:v>99.010717362697733</c:v>
                </c:pt>
                <c:pt idx="24">
                  <c:v>99.041362896838535</c:v>
                </c:pt>
                <c:pt idx="25">
                  <c:v>99.072036354232281</c:v>
                </c:pt>
                <c:pt idx="26">
                  <c:v>99.102739789643849</c:v>
                </c:pt>
                <c:pt idx="27">
                  <c:v>99.133475393158648</c:v>
                </c:pt>
                <c:pt idx="28">
                  <c:v>99.164245496957875</c:v>
                </c:pt>
                <c:pt idx="29">
                  <c:v>99.195052582108261</c:v>
                </c:pt>
                <c:pt idx="30">
                  <c:v>99.225899285300315</c:v>
                </c:pt>
                <c:pt idx="31">
                  <c:v>99.256788405457115</c:v>
                </c:pt>
                <c:pt idx="32">
                  <c:v>99.2877229101193</c:v>
                </c:pt>
                <c:pt idx="33">
                  <c:v>99.318705941494457</c:v>
                </c:pt>
                <c:pt idx="34">
                  <c:v>99.349740822039536</c:v>
                </c:pt>
                <c:pt idx="35">
                  <c:v>99.380831059420871</c:v>
                </c:pt>
                <c:pt idx="36">
                  <c:v>99.411980350670959</c:v>
                </c:pt>
                <c:pt idx="37">
                  <c:v>99.44319258533109</c:v>
                </c:pt>
                <c:pt idx="38">
                  <c:v>99.474471847334655</c:v>
                </c:pt>
                <c:pt idx="39">
                  <c:v>99.505822415348916</c:v>
                </c:pt>
                <c:pt idx="40">
                  <c:v>99.537248761248705</c:v>
                </c:pt>
                <c:pt idx="41">
                  <c:v>99.568755546348669</c:v>
                </c:pt>
                <c:pt idx="42">
                  <c:v>99.600347614966097</c:v>
                </c:pt>
                <c:pt idx="43">
                  <c:v>99.632029984826673</c:v>
                </c:pt>
                <c:pt idx="44">
                  <c:v>99.663807833759179</c:v>
                </c:pt>
                <c:pt idx="45">
                  <c:v>99.695686482052068</c:v>
                </c:pt>
                <c:pt idx="46">
                  <c:v>99.727671369764622</c:v>
                </c:pt>
                <c:pt idx="47">
                  <c:v>99.75976802819784</c:v>
                </c:pt>
                <c:pt idx="48">
                  <c:v>99.791982044636697</c:v>
                </c:pt>
                <c:pt idx="49">
                  <c:v>99.824319019373732</c:v>
                </c:pt>
                <c:pt idx="50">
                  <c:v>99.856784513917432</c:v>
                </c:pt>
                <c:pt idx="51">
                  <c:v>99.889383989177418</c:v>
                </c:pt>
                <c:pt idx="52">
                  <c:v>99.922122732304004</c:v>
                </c:pt>
                <c:pt idx="53">
                  <c:v>99.955005770744378</c:v>
                </c:pt>
                <c:pt idx="54">
                  <c:v>99.988037771965637</c:v>
                </c:pt>
                <c:pt idx="55">
                  <c:v>100.02122292719051</c:v>
                </c:pt>
                <c:pt idx="56">
                  <c:v>100.05456481739971</c:v>
                </c:pt>
                <c:pt idx="57">
                  <c:v>100.08806625978369</c:v>
                </c:pt>
                <c:pt idx="58">
                  <c:v>100.121729132786</c:v>
                </c:pt>
                <c:pt idx="59">
                  <c:v>100.15555417787994</c:v>
                </c:pt>
                <c:pt idx="60">
                  <c:v>100.18954077627488</c:v>
                </c:pt>
                <c:pt idx="61">
                  <c:v>100.2236866988753</c:v>
                </c:pt>
                <c:pt idx="62">
                  <c:v>100.25798782803047</c:v>
                </c:pt>
                <c:pt idx="63">
                  <c:v>100.29243784994138</c:v>
                </c:pt>
                <c:pt idx="64">
                  <c:v>100.32702791705501</c:v>
                </c:pt>
                <c:pt idx="65">
                  <c:v>100.36174628040187</c:v>
                </c:pt>
                <c:pt idx="66">
                  <c:v>100.39657789264959</c:v>
                </c:pt>
                <c:pt idx="67">
                  <c:v>100.43150398367875</c:v>
                </c:pt>
                <c:pt idx="68">
                  <c:v>100.4665016117647</c:v>
                </c:pt>
                <c:pt idx="69">
                  <c:v>100.50154319499089</c:v>
                </c:pt>
                <c:pt idx="70">
                  <c:v>100.53659602934039</c:v>
                </c:pt>
                <c:pt idx="71">
                  <c:v>100.57162180201132</c:v>
                </c:pt>
                <c:pt idx="72">
                  <c:v>100.60657611086651</c:v>
                </c:pt>
                <c:pt idx="73">
                  <c:v>100.64140800351662</c:v>
                </c:pt>
                <c:pt idx="74">
                  <c:v>100.67605955228105</c:v>
                </c:pt>
                <c:pt idx="75">
                  <c:v>100.71046548407028</c:v>
                </c:pt>
                <c:pt idx="76">
                  <c:v>100.74455288694045</c:v>
                </c:pt>
                <c:pt idx="77">
                  <c:v>100.77824101749762</c:v>
                </c:pt>
                <c:pt idx="78">
                  <c:v>100.81144123524108</c:v>
                </c:pt>
                <c:pt idx="79">
                  <c:v>100.84405709105982</c:v>
                </c:pt>
                <c:pt idx="80">
                  <c:v>100.8759845971246</c:v>
                </c:pt>
                <c:pt idx="81">
                  <c:v>100.9071127040409</c:v>
                </c:pt>
                <c:pt idx="82">
                  <c:v>100.93732400803675</c:v>
                </c:pt>
                <c:pt idx="83">
                  <c:v>100.96649570590704</c:v>
                </c:pt>
                <c:pt idx="84">
                  <c:v>100.99450080825922</c:v>
                </c:pt>
                <c:pt idx="85">
                  <c:v>101.02120961228343</c:v>
                </c:pt>
                <c:pt idx="86">
                  <c:v>101.04649142395654</c:v>
                </c:pt>
                <c:pt idx="87">
                  <c:v>101.07021650666275</c:v>
                </c:pt>
                <c:pt idx="88">
                  <c:v>101.09225821927774</c:v>
                </c:pt>
                <c:pt idx="89">
                  <c:v>101.11249529265859</c:v>
                </c:pt>
                <c:pt idx="90">
                  <c:v>101.13081418023529</c:v>
                </c:pt>
                <c:pt idx="91">
                  <c:v>101.14711140715848</c:v>
                </c:pt>
                <c:pt idx="92">
                  <c:v>101.16129583438632</c:v>
                </c:pt>
                <c:pt idx="93">
                  <c:v>101.17329075023417</c:v>
                </c:pt>
                <c:pt idx="94">
                  <c:v>101.1830357030687</c:v>
                </c:pt>
                <c:pt idx="95">
                  <c:v>101.19048799541588</c:v>
                </c:pt>
                <c:pt idx="96">
                  <c:v>101.19562377172556</c:v>
                </c:pt>
                <c:pt idx="97">
                  <c:v>101.19843864882853</c:v>
                </c:pt>
                <c:pt idx="98">
                  <c:v>101.19894785868198</c:v>
                </c:pt>
                <c:pt idx="99">
                  <c:v>101.19718589587313</c:v>
                </c:pt>
                <c:pt idx="100">
                  <c:v>101.19320568582903</c:v>
                </c:pt>
                <c:pt idx="101">
                  <c:v>101.18707731198649</c:v>
                </c:pt>
                <c:pt idx="102">
                  <c:v>101.17888635965934</c:v>
                </c:pt>
                <c:pt idx="103">
                  <c:v>101.16873194965103</c:v>
                </c:pt>
                <c:pt idx="104">
                  <c:v>101.15672454488993</c:v>
                </c:pt>
                <c:pt idx="105">
                  <c:v>101.14298361810464</c:v>
                </c:pt>
                <c:pt idx="106">
                  <c:v>101.12763526791255</c:v>
                </c:pt>
                <c:pt idx="107">
                  <c:v>101.11080986522028</c:v>
                </c:pt>
                <c:pt idx="108">
                  <c:v>101.09263980242928</c:v>
                </c:pt>
                <c:pt idx="109">
                  <c:v>101.07325740571464</c:v>
                </c:pt>
                <c:pt idx="110">
                  <c:v>101.05279305678222</c:v>
                </c:pt>
                <c:pt idx="111">
                  <c:v>101.03137355614591</c:v>
                </c:pt>
                <c:pt idx="112">
                  <c:v>101.0091207460881</c:v>
                </c:pt>
                <c:pt idx="113">
                  <c:v>100.98615039885138</c:v>
                </c:pt>
                <c:pt idx="114">
                  <c:v>100.96257136479669</c:v>
                </c:pt>
                <c:pt idx="115">
                  <c:v>100.93848496656014</c:v>
                </c:pt>
                <c:pt idx="116">
                  <c:v>100.91398461873655</c:v>
                </c:pt>
                <c:pt idx="117">
                  <c:v>100.88915564824272</c:v>
                </c:pt>
                <c:pt idx="118">
                  <c:v>100.86407528805901</c:v>
                </c:pt>
                <c:pt idx="119">
                  <c:v>100.83881281624019</c:v>
                </c:pt>
                <c:pt idx="120">
                  <c:v>100.81342981260265</c:v>
                </c:pt>
                <c:pt idx="121">
                  <c:v>100.78798050701513</c:v>
                </c:pt>
                <c:pt idx="122">
                  <c:v>100.7625121954392</c:v>
                </c:pt>
                <c:pt idx="123">
                  <c:v>100.73706570251504</c:v>
                </c:pt>
                <c:pt idx="124">
                  <c:v>100.71167587234508</c:v>
                </c:pt>
                <c:pt idx="125">
                  <c:v>100.68637207201391</c:v>
                </c:pt>
                <c:pt idx="126">
                  <c:v>100.66117869516493</c:v>
                </c:pt>
                <c:pt idx="127">
                  <c:v>100.63611565554102</c:v>
                </c:pt>
                <c:pt idx="128">
                  <c:v>100.61119886272898</c:v>
                </c:pt>
                <c:pt idx="129">
                  <c:v>100.58644067439661</c:v>
                </c:pt>
                <c:pt idx="130">
                  <c:v>100.56185032106831</c:v>
                </c:pt>
                <c:pt idx="131">
                  <c:v>100.53743430095713</c:v>
                </c:pt>
                <c:pt idx="132">
                  <c:v>100.51319674357646</c:v>
                </c:pt>
                <c:pt idx="133">
                  <c:v>100.48913974181794</c:v>
                </c:pt>
                <c:pt idx="134">
                  <c:v>100.46526365293064</c:v>
                </c:pt>
                <c:pt idx="135">
                  <c:v>100.44156736940138</c:v>
                </c:pt>
                <c:pt idx="136">
                  <c:v>100.41804856114283</c:v>
                </c:pt>
                <c:pt idx="137">
                  <c:v>100.39470389067421</c:v>
                </c:pt>
                <c:pt idx="138">
                  <c:v>100.37152920315187</c:v>
                </c:pt>
                <c:pt idx="139">
                  <c:v>100.34851969319439</c:v>
                </c:pt>
                <c:pt idx="140">
                  <c:v>100.32567005047002</c:v>
                </c:pt>
                <c:pt idx="141">
                  <c:v>100.30297458598719</c:v>
                </c:pt>
                <c:pt idx="142">
                  <c:v>100.28042734096454</c:v>
                </c:pt>
                <c:pt idx="143">
                  <c:v>100.2580221800679</c:v>
                </c:pt>
                <c:pt idx="144">
                  <c:v>100.2357528706948</c:v>
                </c:pt>
                <c:pt idx="145">
                  <c:v>100.21361314987027</c:v>
                </c:pt>
                <c:pt idx="146">
                  <c:v>100.19159678019614</c:v>
                </c:pt>
                <c:pt idx="147">
                  <c:v>100.16969759617334</c:v>
                </c:pt>
                <c:pt idx="148">
                  <c:v>100.14790954209708</c:v>
                </c:pt>
                <c:pt idx="149">
                  <c:v>100.12622670260856</c:v>
                </c:pt>
                <c:pt idx="150">
                  <c:v>100.10464332687731</c:v>
                </c:pt>
                <c:pt idx="151">
                  <c:v>100.0831538472854</c:v>
                </c:pt>
                <c:pt idx="152">
                  <c:v>100.06175289338928</c:v>
                </c:pt>
                <c:pt idx="153">
                  <c:v>100.04043530184674</c:v>
                </c:pt>
                <c:pt idx="154">
                  <c:v>100.01919612291687</c:v>
                </c:pt>
                <c:pt idx="155">
                  <c:v>99.998030624066928</c:v>
                </c:pt>
                <c:pt idx="156">
                  <c:v>99.976934291155459</c:v>
                </c:pt>
                <c:pt idx="157">
                  <c:v>99.955902827600497</c:v>
                </c:pt>
                <c:pt idx="158">
                  <c:v>99.934932151889413</c:v>
                </c:pt>
                <c:pt idx="159">
                  <c:v>99.914018393739823</c:v>
                </c:pt>
                <c:pt idx="160">
                  <c:v>99.893157889178283</c:v>
                </c:pt>
                <c:pt idx="161">
                  <c:v>99.872347174767285</c:v>
                </c:pt>
                <c:pt idx="162">
                  <c:v>99.851582981177501</c:v>
                </c:pt>
                <c:pt idx="163">
                  <c:v>99.830862226273609</c:v>
                </c:pt>
                <c:pt idx="164">
                  <c:v>99.810182007857136</c:v>
                </c:pt>
                <c:pt idx="165">
                  <c:v>99.789539596186785</c:v>
                </c:pt>
                <c:pt idx="166">
                  <c:v>99.768932426378072</c:v>
                </c:pt>
                <c:pt idx="167">
                  <c:v>99.748358090767042</c:v>
                </c:pt>
                <c:pt idx="168">
                  <c:v>99.727814331307982</c:v>
                </c:pt>
                <c:pt idx="169">
                  <c:v>99.70729903206275</c:v>
                </c:pt>
                <c:pt idx="170">
                  <c:v>99.6868102118286</c:v>
                </c:pt>
                <c:pt idx="171">
                  <c:v>99.666346016940935</c:v>
                </c:pt>
                <c:pt idx="172">
                  <c:v>99.645904714281173</c:v>
                </c:pt>
                <c:pt idx="173">
                  <c:v>99.625484684511122</c:v>
                </c:pt>
                <c:pt idx="174">
                  <c:v>99.605084415550863</c:v>
                </c:pt>
                <c:pt idx="175">
                  <c:v>99.584702496311479</c:v>
                </c:pt>
                <c:pt idx="176">
                  <c:v>99.564337610690004</c:v>
                </c:pt>
                <c:pt idx="177">
                  <c:v>99.543988531830237</c:v>
                </c:pt>
                <c:pt idx="178">
                  <c:v>99.523654116650761</c:v>
                </c:pt>
                <c:pt idx="179">
                  <c:v>99.503333300638317</c:v>
                </c:pt>
                <c:pt idx="180">
                  <c:v>99.483025092903333</c:v>
                </c:pt>
                <c:pt idx="181">
                  <c:v>99.462728571492519</c:v>
                </c:pt>
                <c:pt idx="182">
                  <c:v>99.442442878952306</c:v>
                </c:pt>
                <c:pt idx="183">
                  <c:v>99.422167218135812</c:v>
                </c:pt>
                <c:pt idx="184">
                  <c:v>99.401900848245461</c:v>
                </c:pt>
                <c:pt idx="185">
                  <c:v>99.381643081102411</c:v>
                </c:pt>
                <c:pt idx="186">
                  <c:v>99.361393277634363</c:v>
                </c:pt>
                <c:pt idx="187">
                  <c:v>99.341150844571885</c:v>
                </c:pt>
                <c:pt idx="188">
                  <c:v>99.320915231344671</c:v>
                </c:pt>
                <c:pt idx="189">
                  <c:v>99.300685927167905</c:v>
                </c:pt>
                <c:pt idx="190">
                  <c:v>99.280462458309714</c:v>
                </c:pt>
                <c:pt idx="191">
                  <c:v>99.260244385530427</c:v>
                </c:pt>
                <c:pt idx="192">
                  <c:v>99.240031301684951</c:v>
                </c:pt>
                <c:pt idx="193">
                  <c:v>99.219822829479185</c:v>
                </c:pt>
                <c:pt idx="194">
                  <c:v>99.199618619372288</c:v>
                </c:pt>
                <c:pt idx="195">
                  <c:v>99.17941834761649</c:v>
                </c:pt>
                <c:pt idx="196">
                  <c:v>99.159221714426494</c:v>
                </c:pt>
                <c:pt idx="197">
                  <c:v>99.139028442271112</c:v>
                </c:pt>
                <c:pt idx="198">
                  <c:v>99.118838274279568</c:v>
                </c:pt>
                <c:pt idx="199">
                  <c:v>99.09865097275582</c:v>
                </c:pt>
                <c:pt idx="200">
                  <c:v>99.078466317794053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366496"/>
        <c:axId val="506366888"/>
      </c:scatterChart>
      <c:valAx>
        <c:axId val="506366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6366888"/>
        <c:crosses val="autoZero"/>
        <c:crossBetween val="midCat"/>
      </c:valAx>
      <c:valAx>
        <c:axId val="506366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636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95.771000000000001</c:v>
                </c:pt>
                <c:pt idx="1">
                  <c:v>96.713999999999999</c:v>
                </c:pt>
                <c:pt idx="2">
                  <c:v>95.313999999999993</c:v>
                </c:pt>
                <c:pt idx="3">
                  <c:v>97.343000000000004</c:v>
                </c:pt>
                <c:pt idx="4">
                  <c:v>97.914000000000001</c:v>
                </c:pt>
                <c:pt idx="5">
                  <c:v>96.942999999999998</c:v>
                </c:pt>
                <c:pt idx="6">
                  <c:v>96.186000000000007</c:v>
                </c:pt>
                <c:pt idx="7">
                  <c:v>97.257000000000005</c:v>
                </c:pt>
                <c:pt idx="8">
                  <c:v>96.757000000000005</c:v>
                </c:pt>
                <c:pt idx="9">
                  <c:v>96.4</c:v>
                </c:pt>
                <c:pt idx="10">
                  <c:v>97.543000000000006</c:v>
                </c:pt>
                <c:pt idx="11">
                  <c:v>96.486000000000004</c:v>
                </c:pt>
                <c:pt idx="12">
                  <c:v>96.742999999999995</c:v>
                </c:pt>
                <c:pt idx="13">
                  <c:v>97.9</c:v>
                </c:pt>
                <c:pt idx="14">
                  <c:v>96.3</c:v>
                </c:pt>
                <c:pt idx="15">
                  <c:v>97.257000000000005</c:v>
                </c:pt>
                <c:pt idx="16">
                  <c:v>97.885999999999996</c:v>
                </c:pt>
                <c:pt idx="17">
                  <c:v>98.085999999999999</c:v>
                </c:pt>
                <c:pt idx="18">
                  <c:v>97.043000000000006</c:v>
                </c:pt>
                <c:pt idx="19">
                  <c:v>99.429000000000002</c:v>
                </c:pt>
                <c:pt idx="20">
                  <c:v>98.3</c:v>
                </c:pt>
                <c:pt idx="21">
                  <c:v>98.456999999999994</c:v>
                </c:pt>
                <c:pt idx="22">
                  <c:v>100.214</c:v>
                </c:pt>
                <c:pt idx="23">
                  <c:v>98.257000000000005</c:v>
                </c:pt>
                <c:pt idx="24">
                  <c:v>98.671000000000006</c:v>
                </c:pt>
                <c:pt idx="25">
                  <c:v>98.1</c:v>
                </c:pt>
                <c:pt idx="26">
                  <c:v>99.370999999999995</c:v>
                </c:pt>
                <c:pt idx="27">
                  <c:v>98.813999999999993</c:v>
                </c:pt>
                <c:pt idx="28">
                  <c:v>97.856999999999999</c:v>
                </c:pt>
                <c:pt idx="29">
                  <c:v>98.643000000000001</c:v>
                </c:pt>
                <c:pt idx="30">
                  <c:v>98.370999999999995</c:v>
                </c:pt>
                <c:pt idx="31">
                  <c:v>98.213999999999999</c:v>
                </c:pt>
                <c:pt idx="32">
                  <c:v>99.9</c:v>
                </c:pt>
                <c:pt idx="33">
                  <c:v>100.214</c:v>
                </c:pt>
                <c:pt idx="34">
                  <c:v>99.942999999999998</c:v>
                </c:pt>
                <c:pt idx="35">
                  <c:v>103.657</c:v>
                </c:pt>
                <c:pt idx="36">
                  <c:v>104.45699999999999</c:v>
                </c:pt>
                <c:pt idx="37">
                  <c:v>106.32899999999999</c:v>
                </c:pt>
                <c:pt idx="38">
                  <c:v>110.271</c:v>
                </c:pt>
                <c:pt idx="39">
                  <c:v>115.18600000000001</c:v>
                </c:pt>
                <c:pt idx="40">
                  <c:v>121.929</c:v>
                </c:pt>
                <c:pt idx="41">
                  <c:v>128.84299999999999</c:v>
                </c:pt>
                <c:pt idx="42">
                  <c:v>136.77099999999999</c:v>
                </c:pt>
                <c:pt idx="43">
                  <c:v>143.34299999999999</c:v>
                </c:pt>
                <c:pt idx="44">
                  <c:v>154.12899999999999</c:v>
                </c:pt>
                <c:pt idx="45">
                  <c:v>163.74299999999999</c:v>
                </c:pt>
                <c:pt idx="46">
                  <c:v>171.91399999999999</c:v>
                </c:pt>
                <c:pt idx="47">
                  <c:v>180.18600000000001</c:v>
                </c:pt>
                <c:pt idx="48">
                  <c:v>186.55699999999999</c:v>
                </c:pt>
                <c:pt idx="49">
                  <c:v>192.7</c:v>
                </c:pt>
                <c:pt idx="50">
                  <c:v>195.84299999999999</c:v>
                </c:pt>
                <c:pt idx="51">
                  <c:v>195.8</c:v>
                </c:pt>
                <c:pt idx="52">
                  <c:v>195.357</c:v>
                </c:pt>
                <c:pt idx="53">
                  <c:v>191.9</c:v>
                </c:pt>
                <c:pt idx="54">
                  <c:v>183.81399999999999</c:v>
                </c:pt>
                <c:pt idx="55">
                  <c:v>164.857</c:v>
                </c:pt>
                <c:pt idx="56">
                  <c:v>137.643</c:v>
                </c:pt>
                <c:pt idx="57">
                  <c:v>118.029</c:v>
                </c:pt>
                <c:pt idx="58">
                  <c:v>107.68600000000001</c:v>
                </c:pt>
                <c:pt idx="59">
                  <c:v>103.771</c:v>
                </c:pt>
                <c:pt idx="60">
                  <c:v>100.514</c:v>
                </c:pt>
                <c:pt idx="61">
                  <c:v>101.114</c:v>
                </c:pt>
                <c:pt idx="62">
                  <c:v>100.414</c:v>
                </c:pt>
                <c:pt idx="63">
                  <c:v>102.5</c:v>
                </c:pt>
                <c:pt idx="64">
                  <c:v>103.386</c:v>
                </c:pt>
                <c:pt idx="65">
                  <c:v>103.914</c:v>
                </c:pt>
                <c:pt idx="66">
                  <c:v>104.32899999999999</c:v>
                </c:pt>
                <c:pt idx="67">
                  <c:v>107</c:v>
                </c:pt>
                <c:pt idx="68">
                  <c:v>109.286</c:v>
                </c:pt>
                <c:pt idx="69">
                  <c:v>112.571</c:v>
                </c:pt>
                <c:pt idx="70">
                  <c:v>114.429</c:v>
                </c:pt>
                <c:pt idx="71">
                  <c:v>117.17100000000001</c:v>
                </c:pt>
                <c:pt idx="72">
                  <c:v>121.3</c:v>
                </c:pt>
                <c:pt idx="73">
                  <c:v>123.614</c:v>
                </c:pt>
                <c:pt idx="74">
                  <c:v>125.857</c:v>
                </c:pt>
                <c:pt idx="75">
                  <c:v>128.571</c:v>
                </c:pt>
                <c:pt idx="76">
                  <c:v>128.857</c:v>
                </c:pt>
                <c:pt idx="77">
                  <c:v>130.214</c:v>
                </c:pt>
                <c:pt idx="78">
                  <c:v>126.82899999999999</c:v>
                </c:pt>
                <c:pt idx="79">
                  <c:v>120.729</c:v>
                </c:pt>
                <c:pt idx="80">
                  <c:v>114.229</c:v>
                </c:pt>
                <c:pt idx="81">
                  <c:v>108.229</c:v>
                </c:pt>
                <c:pt idx="82">
                  <c:v>105.32899999999999</c:v>
                </c:pt>
                <c:pt idx="83">
                  <c:v>104.029</c:v>
                </c:pt>
                <c:pt idx="84">
                  <c:v>102.54300000000001</c:v>
                </c:pt>
                <c:pt idx="85">
                  <c:v>99.9</c:v>
                </c:pt>
                <c:pt idx="86">
                  <c:v>101.129</c:v>
                </c:pt>
                <c:pt idx="87">
                  <c:v>99.629000000000005</c:v>
                </c:pt>
                <c:pt idx="88">
                  <c:v>99.986000000000004</c:v>
                </c:pt>
                <c:pt idx="89">
                  <c:v>99.956999999999994</c:v>
                </c:pt>
                <c:pt idx="90">
                  <c:v>99.757000000000005</c:v>
                </c:pt>
                <c:pt idx="91">
                  <c:v>98.4</c:v>
                </c:pt>
                <c:pt idx="92">
                  <c:v>99.442999999999998</c:v>
                </c:pt>
                <c:pt idx="93">
                  <c:v>98.757000000000005</c:v>
                </c:pt>
                <c:pt idx="94">
                  <c:v>99.713999999999999</c:v>
                </c:pt>
                <c:pt idx="95">
                  <c:v>99.043000000000006</c:v>
                </c:pt>
                <c:pt idx="96">
                  <c:v>100.771</c:v>
                </c:pt>
                <c:pt idx="97">
                  <c:v>99.856999999999999</c:v>
                </c:pt>
                <c:pt idx="98">
                  <c:v>100.229</c:v>
                </c:pt>
                <c:pt idx="99">
                  <c:v>100.157</c:v>
                </c:pt>
                <c:pt idx="100">
                  <c:v>100.229</c:v>
                </c:pt>
                <c:pt idx="101">
                  <c:v>99.7</c:v>
                </c:pt>
                <c:pt idx="102">
                  <c:v>100.529</c:v>
                </c:pt>
                <c:pt idx="103">
                  <c:v>99.929000000000002</c:v>
                </c:pt>
                <c:pt idx="104">
                  <c:v>101.029</c:v>
                </c:pt>
                <c:pt idx="105">
                  <c:v>99.442999999999998</c:v>
                </c:pt>
                <c:pt idx="106">
                  <c:v>100.343</c:v>
                </c:pt>
                <c:pt idx="107">
                  <c:v>100.74299999999999</c:v>
                </c:pt>
                <c:pt idx="108">
                  <c:v>100.81399999999999</c:v>
                </c:pt>
                <c:pt idx="109">
                  <c:v>101.157</c:v>
                </c:pt>
                <c:pt idx="110">
                  <c:v>101.414</c:v>
                </c:pt>
                <c:pt idx="111">
                  <c:v>101.843</c:v>
                </c:pt>
                <c:pt idx="112">
                  <c:v>102.614</c:v>
                </c:pt>
                <c:pt idx="113">
                  <c:v>102.68600000000001</c:v>
                </c:pt>
                <c:pt idx="114">
                  <c:v>103.029</c:v>
                </c:pt>
                <c:pt idx="115">
                  <c:v>103.771</c:v>
                </c:pt>
                <c:pt idx="116">
                  <c:v>104.4</c:v>
                </c:pt>
                <c:pt idx="117">
                  <c:v>104.557</c:v>
                </c:pt>
                <c:pt idx="118">
                  <c:v>105.929</c:v>
                </c:pt>
                <c:pt idx="119">
                  <c:v>105.7</c:v>
                </c:pt>
                <c:pt idx="120">
                  <c:v>106.386</c:v>
                </c:pt>
                <c:pt idx="121">
                  <c:v>104.4</c:v>
                </c:pt>
                <c:pt idx="122">
                  <c:v>104.357</c:v>
                </c:pt>
                <c:pt idx="123">
                  <c:v>102.4</c:v>
                </c:pt>
                <c:pt idx="124">
                  <c:v>101.071</c:v>
                </c:pt>
                <c:pt idx="125">
                  <c:v>100.414</c:v>
                </c:pt>
                <c:pt idx="126">
                  <c:v>99.713999999999999</c:v>
                </c:pt>
                <c:pt idx="127">
                  <c:v>100.071</c:v>
                </c:pt>
                <c:pt idx="128">
                  <c:v>99.9</c:v>
                </c:pt>
                <c:pt idx="129">
                  <c:v>99.828999999999994</c:v>
                </c:pt>
                <c:pt idx="130">
                  <c:v>98.713999999999999</c:v>
                </c:pt>
                <c:pt idx="131">
                  <c:v>99.9</c:v>
                </c:pt>
                <c:pt idx="132">
                  <c:v>101.057</c:v>
                </c:pt>
                <c:pt idx="133">
                  <c:v>99.257000000000005</c:v>
                </c:pt>
                <c:pt idx="134">
                  <c:v>98.070999999999998</c:v>
                </c:pt>
                <c:pt idx="135">
                  <c:v>98.471000000000004</c:v>
                </c:pt>
                <c:pt idx="136">
                  <c:v>98.843000000000004</c:v>
                </c:pt>
                <c:pt idx="137">
                  <c:v>98.885999999999996</c:v>
                </c:pt>
                <c:pt idx="138">
                  <c:v>99.5</c:v>
                </c:pt>
                <c:pt idx="139">
                  <c:v>97.971000000000004</c:v>
                </c:pt>
                <c:pt idx="140">
                  <c:v>98.456999999999994</c:v>
                </c:pt>
                <c:pt idx="141">
                  <c:v>97.771000000000001</c:v>
                </c:pt>
                <c:pt idx="142">
                  <c:v>98.643000000000001</c:v>
                </c:pt>
                <c:pt idx="143">
                  <c:v>98.129000000000005</c:v>
                </c:pt>
                <c:pt idx="144">
                  <c:v>100.014</c:v>
                </c:pt>
                <c:pt idx="145">
                  <c:v>99.570999999999998</c:v>
                </c:pt>
                <c:pt idx="146">
                  <c:v>98.786000000000001</c:v>
                </c:pt>
                <c:pt idx="147">
                  <c:v>101.8</c:v>
                </c:pt>
                <c:pt idx="148">
                  <c:v>102.82899999999999</c:v>
                </c:pt>
                <c:pt idx="149">
                  <c:v>103.514</c:v>
                </c:pt>
                <c:pt idx="150">
                  <c:v>102.3</c:v>
                </c:pt>
                <c:pt idx="151">
                  <c:v>101.343</c:v>
                </c:pt>
                <c:pt idx="152">
                  <c:v>100.81399999999999</c:v>
                </c:pt>
                <c:pt idx="153">
                  <c:v>100.45699999999999</c:v>
                </c:pt>
                <c:pt idx="154">
                  <c:v>100.586</c:v>
                </c:pt>
                <c:pt idx="155">
                  <c:v>99.543000000000006</c:v>
                </c:pt>
                <c:pt idx="156">
                  <c:v>99.442999999999998</c:v>
                </c:pt>
                <c:pt idx="157">
                  <c:v>97.9</c:v>
                </c:pt>
                <c:pt idx="158">
                  <c:v>99.3</c:v>
                </c:pt>
                <c:pt idx="159">
                  <c:v>97.942999999999998</c:v>
                </c:pt>
                <c:pt idx="160">
                  <c:v>98.543000000000006</c:v>
                </c:pt>
                <c:pt idx="161">
                  <c:v>97.6</c:v>
                </c:pt>
                <c:pt idx="162">
                  <c:v>97.156999999999996</c:v>
                </c:pt>
                <c:pt idx="163">
                  <c:v>98.013999999999996</c:v>
                </c:pt>
                <c:pt idx="164">
                  <c:v>96.528999999999996</c:v>
                </c:pt>
                <c:pt idx="165">
                  <c:v>95.557000000000002</c:v>
                </c:pt>
                <c:pt idx="166">
                  <c:v>96.942999999999998</c:v>
                </c:pt>
                <c:pt idx="167">
                  <c:v>98.5</c:v>
                </c:pt>
                <c:pt idx="168">
                  <c:v>96.456999999999994</c:v>
                </c:pt>
                <c:pt idx="169">
                  <c:v>96.2</c:v>
                </c:pt>
                <c:pt idx="170">
                  <c:v>97.856999999999999</c:v>
                </c:pt>
                <c:pt idx="171">
                  <c:v>97.186000000000007</c:v>
                </c:pt>
                <c:pt idx="172">
                  <c:v>98.486000000000004</c:v>
                </c:pt>
                <c:pt idx="173">
                  <c:v>98.9</c:v>
                </c:pt>
                <c:pt idx="174">
                  <c:v>97.986000000000004</c:v>
                </c:pt>
                <c:pt idx="175">
                  <c:v>97.9</c:v>
                </c:pt>
                <c:pt idx="176">
                  <c:v>98.356999999999999</c:v>
                </c:pt>
                <c:pt idx="177">
                  <c:v>97.843000000000004</c:v>
                </c:pt>
                <c:pt idx="178">
                  <c:v>96.585999999999999</c:v>
                </c:pt>
                <c:pt idx="179">
                  <c:v>96.728999999999999</c:v>
                </c:pt>
                <c:pt idx="180">
                  <c:v>97.9</c:v>
                </c:pt>
                <c:pt idx="181">
                  <c:v>96.257000000000005</c:v>
                </c:pt>
                <c:pt idx="182">
                  <c:v>96.242999999999995</c:v>
                </c:pt>
                <c:pt idx="183">
                  <c:v>96.543000000000006</c:v>
                </c:pt>
                <c:pt idx="184">
                  <c:v>96.313999999999993</c:v>
                </c:pt>
                <c:pt idx="185">
                  <c:v>97</c:v>
                </c:pt>
                <c:pt idx="186">
                  <c:v>97.385999999999996</c:v>
                </c:pt>
                <c:pt idx="187">
                  <c:v>96.213999999999999</c:v>
                </c:pt>
                <c:pt idx="188">
                  <c:v>96.385999999999996</c:v>
                </c:pt>
                <c:pt idx="189">
                  <c:v>98.043000000000006</c:v>
                </c:pt>
                <c:pt idx="190">
                  <c:v>98.486000000000004</c:v>
                </c:pt>
                <c:pt idx="191">
                  <c:v>97.771000000000001</c:v>
                </c:pt>
                <c:pt idx="192">
                  <c:v>97.629000000000005</c:v>
                </c:pt>
                <c:pt idx="193">
                  <c:v>96.929000000000002</c:v>
                </c:pt>
                <c:pt idx="194">
                  <c:v>97</c:v>
                </c:pt>
                <c:pt idx="195">
                  <c:v>97.870999999999995</c:v>
                </c:pt>
                <c:pt idx="196">
                  <c:v>96.114000000000004</c:v>
                </c:pt>
                <c:pt idx="197">
                  <c:v>96.343000000000004</c:v>
                </c:pt>
                <c:pt idx="198">
                  <c:v>96.186000000000007</c:v>
                </c:pt>
                <c:pt idx="199">
                  <c:v>96.257000000000005</c:v>
                </c:pt>
                <c:pt idx="200">
                  <c:v>96.643000000000001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97.22715754204232</c:v>
                </c:pt>
                <c:pt idx="1">
                  <c:v>97.255752659673604</c:v>
                </c:pt>
                <c:pt idx="2">
                  <c:v>97.284353133238767</c:v>
                </c:pt>
                <c:pt idx="3">
                  <c:v>97.312959396067441</c:v>
                </c:pt>
                <c:pt idx="4">
                  <c:v>97.341571915219376</c:v>
                </c:pt>
                <c:pt idx="5">
                  <c:v>97.370191193953843</c:v>
                </c:pt>
                <c:pt idx="6">
                  <c:v>97.398817774360779</c:v>
                </c:pt>
                <c:pt idx="7">
                  <c:v>97.427452240161458</c:v>
                </c:pt>
                <c:pt idx="8">
                  <c:v>97.456095219687668</c:v>
                </c:pt>
                <c:pt idx="9">
                  <c:v>97.484747389049303</c:v>
                </c:pt>
                <c:pt idx="10">
                  <c:v>97.51340947550662</c:v>
                </c:pt>
                <c:pt idx="11">
                  <c:v>97.542082261087089</c:v>
                </c:pt>
                <c:pt idx="12">
                  <c:v>97.570766586567728</c:v>
                </c:pt>
                <c:pt idx="13">
                  <c:v>97.59946335622206</c:v>
                </c:pt>
                <c:pt idx="14">
                  <c:v>97.628173544628936</c:v>
                </c:pt>
                <c:pt idx="15">
                  <c:v>97.656898209624643</c:v>
                </c:pt>
                <c:pt idx="16">
                  <c:v>97.685638523730603</c:v>
                </c:pt>
                <c:pt idx="17">
                  <c:v>97.714395859758596</c:v>
                </c:pt>
                <c:pt idx="18">
                  <c:v>97.743172029501011</c:v>
                </c:pt>
                <c:pt idx="19">
                  <c:v>97.771969937449697</c:v>
                </c:pt>
                <c:pt idx="20">
                  <c:v>97.800795312016106</c:v>
                </c:pt>
                <c:pt idx="21">
                  <c:v>97.82966111219153</c:v>
                </c:pt>
                <c:pt idx="22">
                  <c:v>97.858598280181127</c:v>
                </c:pt>
                <c:pt idx="23">
                  <c:v>97.887680854245417</c:v>
                </c:pt>
                <c:pt idx="24">
                  <c:v>97.917082034989008</c:v>
                </c:pt>
                <c:pt idx="25">
                  <c:v>97.947193684054511</c:v>
                </c:pt>
                <c:pt idx="26">
                  <c:v>97.978869107593184</c:v>
                </c:pt>
                <c:pt idx="27">
                  <c:v>98.013892365964864</c:v>
                </c:pt>
                <c:pt idx="28">
                  <c:v>98.055839377255737</c:v>
                </c:pt>
                <c:pt idx="29">
                  <c:v>98.111572970073496</c:v>
                </c:pt>
                <c:pt idx="30">
                  <c:v>98.193688708890221</c:v>
                </c:pt>
                <c:pt idx="31">
                  <c:v>98.324262411354027</c:v>
                </c:pt>
                <c:pt idx="32">
                  <c:v>98.540179178462978</c:v>
                </c:pt>
                <c:pt idx="33">
                  <c:v>98.900061595437123</c:v>
                </c:pt>
                <c:pt idx="34">
                  <c:v>99.492278015634938</c:v>
                </c:pt>
                <c:pt idx="35">
                  <c:v>100.44266691788452</c:v>
                </c:pt>
                <c:pt idx="36">
                  <c:v>101.9195429532998</c:v>
                </c:pt>
                <c:pt idx="37">
                  <c:v>104.13251589515603</c:v>
                </c:pt>
                <c:pt idx="38">
                  <c:v>107.32111236696727</c:v>
                </c:pt>
                <c:pt idx="39">
                  <c:v>111.72971830403422</c:v>
                </c:pt>
                <c:pt idx="40">
                  <c:v>117.56745594849286</c:v>
                </c:pt>
                <c:pt idx="41">
                  <c:v>124.95540189614469</c:v>
                </c:pt>
                <c:pt idx="42">
                  <c:v>133.86851915853464</c:v>
                </c:pt>
                <c:pt idx="43">
                  <c:v>144.08452703759977</c:v>
                </c:pt>
                <c:pt idx="44">
                  <c:v>155.15482081157734</c:v>
                </c:pt>
                <c:pt idx="45">
                  <c:v>166.4116523529822</c:v>
                </c:pt>
                <c:pt idx="46">
                  <c:v>177.02009599877749</c:v>
                </c:pt>
                <c:pt idx="47">
                  <c:v>186.07339985400512</c:v>
                </c:pt>
                <c:pt idx="48">
                  <c:v>192.71848613601321</c:v>
                </c:pt>
                <c:pt idx="49">
                  <c:v>196.28820414206427</c:v>
                </c:pt>
                <c:pt idx="50">
                  <c:v>196.4121137157224</c:v>
                </c:pt>
                <c:pt idx="51">
                  <c:v>193.08035911185357</c:v>
                </c:pt>
                <c:pt idx="52">
                  <c:v>186.64539704497477</c:v>
                </c:pt>
                <c:pt idx="53">
                  <c:v>177.76116973477437</c:v>
                </c:pt>
                <c:pt idx="54">
                  <c:v>167.27427389447124</c:v>
                </c:pt>
                <c:pt idx="55">
                  <c:v>156.09223466215977</c:v>
                </c:pt>
                <c:pt idx="56">
                  <c:v>145.05723519777422</c:v>
                </c:pt>
                <c:pt idx="57">
                  <c:v>134.84925481454627</c:v>
                </c:pt>
                <c:pt idx="58">
                  <c:v>125.93269534187378</c:v>
                </c:pt>
                <c:pt idx="59">
                  <c:v>118.54882697864336</c:v>
                </c:pt>
                <c:pt idx="60">
                  <c:v>112.74632776965821</c:v>
                </c:pt>
                <c:pt idx="61">
                  <c:v>108.43612157363093</c:v>
                </c:pt>
                <c:pt idx="62">
                  <c:v>105.45512602936144</c:v>
                </c:pt>
                <c:pt idx="63">
                  <c:v>103.62535274395324</c:v>
                </c:pt>
                <c:pt idx="64">
                  <c:v>102.79830654304523</c:v>
                </c:pt>
                <c:pt idx="65">
                  <c:v>102.87834046943931</c:v>
                </c:pt>
                <c:pt idx="66">
                  <c:v>103.82201485198416</c:v>
                </c:pt>
                <c:pt idx="67">
                  <c:v>105.61403588596896</c:v>
                </c:pt>
                <c:pt idx="68">
                  <c:v>108.22479419962289</c:v>
                </c:pt>
                <c:pt idx="69">
                  <c:v>111.55997144659175</c:v>
                </c:pt>
                <c:pt idx="70">
                  <c:v>115.41773220880415</c:v>
                </c:pt>
                <c:pt idx="71">
                  <c:v>119.47091237940252</c:v>
                </c:pt>
                <c:pt idx="72">
                  <c:v>123.28757239507537</c:v>
                </c:pt>
                <c:pt idx="73">
                  <c:v>126.39252713244267</c:v>
                </c:pt>
                <c:pt idx="74">
                  <c:v>128.35769837477051</c:v>
                </c:pt>
                <c:pt idx="75">
                  <c:v>128.89617634764309</c:v>
                </c:pt>
                <c:pt idx="76">
                  <c:v>127.93010041703019</c:v>
                </c:pt>
                <c:pt idx="77">
                  <c:v>125.60926495997343</c:v>
                </c:pt>
                <c:pt idx="78">
                  <c:v>122.27375564020222</c:v>
                </c:pt>
                <c:pt idx="79">
                  <c:v>118.373126799066</c:v>
                </c:pt>
                <c:pt idx="80">
                  <c:v>114.36839333640644</c:v>
                </c:pt>
                <c:pt idx="81">
                  <c:v>110.64599176170269</c:v>
                </c:pt>
                <c:pt idx="82">
                  <c:v>107.46481668642606</c:v>
                </c:pt>
                <c:pt idx="83">
                  <c:v>104.94327867276331</c:v>
                </c:pt>
                <c:pt idx="84">
                  <c:v>103.07972399788903</c:v>
                </c:pt>
                <c:pt idx="85">
                  <c:v>101.79155534300949</c:v>
                </c:pt>
                <c:pt idx="86">
                  <c:v>100.95748130499615</c:v>
                </c:pt>
                <c:pt idx="87">
                  <c:v>100.45169980897018</c:v>
                </c:pt>
                <c:pt idx="88">
                  <c:v>100.16516456105798</c:v>
                </c:pt>
                <c:pt idx="89">
                  <c:v>100.0144763478321</c:v>
                </c:pt>
                <c:pt idx="90">
                  <c:v>99.941936837799119</c:v>
                </c:pt>
                <c:pt idx="91">
                  <c:v>99.910935533432962</c:v>
                </c:pt>
                <c:pt idx="92">
                  <c:v>99.899982080994448</c:v>
                </c:pt>
                <c:pt idx="93">
                  <c:v>99.897336550428804</c:v>
                </c:pt>
                <c:pt idx="94">
                  <c:v>99.897004300542648</c:v>
                </c:pt>
                <c:pt idx="95">
                  <c:v>99.896116392303668</c:v>
                </c:pt>
                <c:pt idx="96">
                  <c:v>99.893388228980569</c:v>
                </c:pt>
                <c:pt idx="97">
                  <c:v>99.888293569161533</c:v>
                </c:pt>
                <c:pt idx="98">
                  <c:v>99.88066271484152</c:v>
                </c:pt>
                <c:pt idx="99">
                  <c:v>99.870517216893376</c:v>
                </c:pt>
                <c:pt idx="100">
                  <c:v>99.858046079658294</c:v>
                </c:pt>
                <c:pt idx="101">
                  <c:v>99.843701676068918</c:v>
                </c:pt>
                <c:pt idx="102">
                  <c:v>99.828452722683721</c:v>
                </c:pt>
                <c:pt idx="103">
                  <c:v>99.814279366805806</c:v>
                </c:pt>
                <c:pt idx="104">
                  <c:v>99.805019201115869</c:v>
                </c:pt>
                <c:pt idx="105">
                  <c:v>99.807637891626413</c:v>
                </c:pt>
                <c:pt idx="106">
                  <c:v>99.83385161321344</c:v>
                </c:pt>
                <c:pt idx="107">
                  <c:v>99.901728963789793</c:v>
                </c:pt>
                <c:pt idx="108">
                  <c:v>100.03647279442528</c:v>
                </c:pt>
                <c:pt idx="109">
                  <c:v>100.26918405905724</c:v>
                </c:pt>
                <c:pt idx="110">
                  <c:v>100.63234616487355</c:v>
                </c:pt>
                <c:pt idx="111">
                  <c:v>101.1513961624528</c:v>
                </c:pt>
                <c:pt idx="112">
                  <c:v>101.83323739145241</c:v>
                </c:pt>
                <c:pt idx="113">
                  <c:v>102.65459178254653</c:v>
                </c:pt>
                <c:pt idx="114">
                  <c:v>103.55479528223691</c:v>
                </c:pt>
                <c:pt idx="115">
                  <c:v>104.43780546013531</c:v>
                </c:pt>
                <c:pt idx="116">
                  <c:v>105.18599326155554</c:v>
                </c:pt>
                <c:pt idx="117">
                  <c:v>105.68403208237245</c:v>
                </c:pt>
                <c:pt idx="118">
                  <c:v>105.8465374012345</c:v>
                </c:pt>
                <c:pt idx="119">
                  <c:v>105.64041473171839</c:v>
                </c:pt>
                <c:pt idx="120">
                  <c:v>105.09388616286144</c:v>
                </c:pt>
                <c:pt idx="121">
                  <c:v>104.28882024854489</c:v>
                </c:pt>
                <c:pt idx="122">
                  <c:v>103.33923788489659</c:v>
                </c:pt>
                <c:pt idx="123">
                  <c:v>102.36375656266061</c:v>
                </c:pt>
                <c:pt idx="124">
                  <c:v>101.46108626033288</c:v>
                </c:pt>
                <c:pt idx="125">
                  <c:v>100.69525820028487</c:v>
                </c:pt>
                <c:pt idx="126">
                  <c:v>100.09268092649627</c:v>
                </c:pt>
                <c:pt idx="127">
                  <c:v>99.648745893016425</c:v>
                </c:pt>
                <c:pt idx="128">
                  <c:v>99.339304854019773</c:v>
                </c:pt>
                <c:pt idx="129">
                  <c:v>99.132331193614718</c:v>
                </c:pt>
                <c:pt idx="130">
                  <c:v>98.99670286800621</c:v>
                </c:pt>
                <c:pt idx="131">
                  <c:v>98.907105508753958</c:v>
                </c:pt>
                <c:pt idx="132">
                  <c:v>98.84561268882706</c:v>
                </c:pt>
                <c:pt idx="133">
                  <c:v>98.801199674143945</c:v>
                </c:pt>
                <c:pt idx="134">
                  <c:v>98.768422819522215</c:v>
                </c:pt>
                <c:pt idx="135">
                  <c:v>98.746096119606946</c:v>
                </c:pt>
                <c:pt idx="136">
                  <c:v>98.736331064935555</c:v>
                </c:pt>
                <c:pt idx="137">
                  <c:v>98.743945350759773</c:v>
                </c:pt>
                <c:pt idx="138">
                  <c:v>98.776032000074096</c:v>
                </c:pt>
                <c:pt idx="139">
                  <c:v>98.841392927804378</c:v>
                </c:pt>
                <c:pt idx="140">
                  <c:v>98.949553940921376</c:v>
                </c:pt>
                <c:pt idx="141">
                  <c:v>99.109181507156933</c:v>
                </c:pt>
                <c:pt idx="142">
                  <c:v>99.325911394024175</c:v>
                </c:pt>
                <c:pt idx="143">
                  <c:v>99.599853849778739</c:v>
                </c:pt>
                <c:pt idx="144">
                  <c:v>99.923301194869893</c:v>
                </c:pt>
                <c:pt idx="145">
                  <c:v>100.27933817358266</c:v>
                </c:pt>
                <c:pt idx="146">
                  <c:v>100.64204236742032</c:v>
                </c:pt>
                <c:pt idx="147">
                  <c:v>100.97869991723462</c:v>
                </c:pt>
                <c:pt idx="148">
                  <c:v>101.25397388406219</c:v>
                </c:pt>
                <c:pt idx="149">
                  <c:v>101.4353737623298</c:v>
                </c:pt>
                <c:pt idx="150">
                  <c:v>101.49888241400289</c:v>
                </c:pt>
                <c:pt idx="151">
                  <c:v>101.43339848560753</c:v>
                </c:pt>
                <c:pt idx="152">
                  <c:v>101.24285859329777</c:v>
                </c:pt>
                <c:pt idx="153">
                  <c:v>100.94547824576404</c:v>
                </c:pt>
                <c:pt idx="154">
                  <c:v>100.57031342404957</c:v>
                </c:pt>
                <c:pt idx="155">
                  <c:v>100.15203951369838</c:v>
                </c:pt>
                <c:pt idx="156">
                  <c:v>99.725242224691442</c:v>
                </c:pt>
                <c:pt idx="157">
                  <c:v>99.319506158782673</c:v>
                </c:pt>
                <c:pt idx="158">
                  <c:v>98.956214819963932</c:v>
                </c:pt>
                <c:pt idx="159">
                  <c:v>98.647406774667928</c:v>
                </c:pt>
                <c:pt idx="160">
                  <c:v>98.39647459650692</c:v>
                </c:pt>
                <c:pt idx="161">
                  <c:v>98.200112519392889</c:v>
                </c:pt>
                <c:pt idx="162">
                  <c:v>98.05078746330372</c:v>
                </c:pt>
                <c:pt idx="163">
                  <c:v>97.939099858635615</c:v>
                </c:pt>
                <c:pt idx="164">
                  <c:v>97.855625202350552</c:v>
                </c:pt>
                <c:pt idx="165">
                  <c:v>97.792079812423296</c:v>
                </c:pt>
                <c:pt idx="166">
                  <c:v>97.741855664262786</c:v>
                </c:pt>
                <c:pt idx="167">
                  <c:v>97.700083631407935</c:v>
                </c:pt>
                <c:pt idx="168">
                  <c:v>97.663415337814698</c:v>
                </c:pt>
                <c:pt idx="169">
                  <c:v>97.629687554044764</c:v>
                </c:pt>
                <c:pt idx="170">
                  <c:v>97.597581232958092</c:v>
                </c:pt>
                <c:pt idx="171">
                  <c:v>97.56633462476924</c:v>
                </c:pt>
                <c:pt idx="172">
                  <c:v>97.535529887437363</c:v>
                </c:pt>
                <c:pt idx="173">
                  <c:v>97.504948700727482</c:v>
                </c:pt>
                <c:pt idx="174">
                  <c:v>97.474482019124295</c:v>
                </c:pt>
                <c:pt idx="175">
                  <c:v>97.44407747540852</c:v>
                </c:pt>
                <c:pt idx="176">
                  <c:v>97.413710620981746</c:v>
                </c:pt>
                <c:pt idx="177">
                  <c:v>97.383370106752224</c:v>
                </c:pt>
                <c:pt idx="178">
                  <c:v>97.353050463587749</c:v>
                </c:pt>
                <c:pt idx="179">
                  <c:v>97.322748767798245</c:v>
                </c:pt>
                <c:pt idx="180">
                  <c:v>97.29246317714103</c:v>
                </c:pt>
                <c:pt idx="181">
                  <c:v>97.262192317761858</c:v>
                </c:pt>
                <c:pt idx="182">
                  <c:v>97.231935037845176</c:v>
                </c:pt>
                <c:pt idx="183">
                  <c:v>97.201690311322238</c:v>
                </c:pt>
                <c:pt idx="184">
                  <c:v>97.171457200044216</c:v>
                </c:pt>
                <c:pt idx="185">
                  <c:v>97.141234837744136</c:v>
                </c:pt>
                <c:pt idx="186">
                  <c:v>97.111022421848304</c:v>
                </c:pt>
                <c:pt idx="187">
                  <c:v>97.080819208098646</c:v>
                </c:pt>
                <c:pt idx="188">
                  <c:v>97.050624506247459</c:v>
                </c:pt>
                <c:pt idx="189">
                  <c:v>97.020437676247212</c:v>
                </c:pt>
                <c:pt idx="190">
                  <c:v>96.990258124747328</c:v>
                </c:pt>
                <c:pt idx="191">
                  <c:v>96.960085301833175</c:v>
                </c:pt>
                <c:pt idx="192">
                  <c:v>96.929918697980568</c:v>
                </c:pt>
                <c:pt idx="193">
                  <c:v>96.899757841210047</c:v>
                </c:pt>
                <c:pt idx="194">
                  <c:v>96.869602294428745</c:v>
                </c:pt>
                <c:pt idx="195">
                  <c:v>96.83945165294881</c:v>
                </c:pt>
                <c:pt idx="196">
                  <c:v>96.809305542171856</c:v>
                </c:pt>
                <c:pt idx="197">
                  <c:v>96.779163615429553</c:v>
                </c:pt>
                <c:pt idx="198">
                  <c:v>96.749025551970789</c:v>
                </c:pt>
                <c:pt idx="199">
                  <c:v>96.718891055086743</c:v>
                </c:pt>
                <c:pt idx="200">
                  <c:v>96.68875985036469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97.22715754204232</c:v>
                </c:pt>
                <c:pt idx="1">
                  <c:v>97.255752659673604</c:v>
                </c:pt>
                <c:pt idx="2">
                  <c:v>97.284353133238767</c:v>
                </c:pt>
                <c:pt idx="3">
                  <c:v>97.312959396067441</c:v>
                </c:pt>
                <c:pt idx="4">
                  <c:v>97.341571915219376</c:v>
                </c:pt>
                <c:pt idx="5">
                  <c:v>97.370191193953815</c:v>
                </c:pt>
                <c:pt idx="6">
                  <c:v>97.398817774360623</c:v>
                </c:pt>
                <c:pt idx="7">
                  <c:v>97.427452240160719</c:v>
                </c:pt>
                <c:pt idx="8">
                  <c:v>97.456095219684343</c:v>
                </c:pt>
                <c:pt idx="9">
                  <c:v>97.484747389034723</c:v>
                </c:pt>
                <c:pt idx="10">
                  <c:v>97.513409475445116</c:v>
                </c:pt>
                <c:pt idx="11">
                  <c:v>97.542082260836764</c:v>
                </c:pt>
                <c:pt idx="12">
                  <c:v>97.570766585584778</c:v>
                </c:pt>
                <c:pt idx="13">
                  <c:v>97.599463352498717</c:v>
                </c:pt>
                <c:pt idx="14">
                  <c:v>97.628173531023535</c:v>
                </c:pt>
                <c:pt idx="15">
                  <c:v>97.656898161665723</c:v>
                </c:pt>
                <c:pt idx="16">
                  <c:v>97.685638360648611</c:v>
                </c:pt>
                <c:pt idx="17">
                  <c:v>97.714395324798531</c:v>
                </c:pt>
                <c:pt idx="18">
                  <c:v>97.743170336662743</c:v>
                </c:pt>
                <c:pt idx="19">
                  <c:v>97.771964769856496</c:v>
                </c:pt>
                <c:pt idx="20">
                  <c:v>97.800780094635257</c:v>
                </c:pt>
                <c:pt idx="21">
                  <c:v>97.829617883683866</c:v>
                </c:pt>
                <c:pt idx="22">
                  <c:v>97.858479818111036</c:v>
                </c:pt>
                <c:pt idx="23">
                  <c:v>97.887367693633053</c:v>
                </c:pt>
                <c:pt idx="24">
                  <c:v>97.916283426924977</c:v>
                </c:pt>
                <c:pt idx="25">
                  <c:v>97.945229062111878</c:v>
                </c:pt>
                <c:pt idx="26">
                  <c:v>97.974206777364614</c:v>
                </c:pt>
                <c:pt idx="27">
                  <c:v>98.003218891556941</c:v>
                </c:pt>
                <c:pt idx="28">
                  <c:v>98.032267870930596</c:v>
                </c:pt>
                <c:pt idx="29">
                  <c:v>98.06135633570338</c:v>
                </c:pt>
                <c:pt idx="30">
                  <c:v>98.09048706654275</c:v>
                </c:pt>
                <c:pt idx="31">
                  <c:v>98.119663010811891</c:v>
                </c:pt>
                <c:pt idx="32">
                  <c:v>98.148887288477979</c:v>
                </c:pt>
                <c:pt idx="33">
                  <c:v>98.178163197553289</c:v>
                </c:pt>
                <c:pt idx="34">
                  <c:v>98.20749421891594</c:v>
                </c:pt>
                <c:pt idx="35">
                  <c:v>98.236884020332894</c:v>
                </c:pt>
                <c:pt idx="36">
                  <c:v>98.26633645947733</c:v>
                </c:pt>
                <c:pt idx="37">
                  <c:v>98.295855585700409</c:v>
                </c:pt>
                <c:pt idx="38">
                  <c:v>98.325445640279796</c:v>
                </c:pt>
                <c:pt idx="39">
                  <c:v>98.355111054825088</c:v>
                </c:pt>
                <c:pt idx="40">
                  <c:v>98.384856447473496</c:v>
                </c:pt>
                <c:pt idx="41">
                  <c:v>98.414686616455953</c:v>
                </c:pt>
                <c:pt idx="42">
                  <c:v>98.444606530555447</c:v>
                </c:pt>
                <c:pt idx="43">
                  <c:v>98.474621315913083</c:v>
                </c:pt>
                <c:pt idx="44">
                  <c:v>98.504736238566196</c:v>
                </c:pt>
                <c:pt idx="45">
                  <c:v>98.53495668202261</c:v>
                </c:pt>
                <c:pt idx="46">
                  <c:v>98.565288119088038</c:v>
                </c:pt>
                <c:pt idx="47">
                  <c:v>98.595736077070029</c:v>
                </c:pt>
                <c:pt idx="48">
                  <c:v>98.626306095378993</c:v>
                </c:pt>
                <c:pt idx="49">
                  <c:v>98.657003674438798</c:v>
                </c:pt>
                <c:pt idx="50">
                  <c:v>98.687834214704594</c:v>
                </c:pt>
                <c:pt idx="51">
                  <c:v>98.718802944465168</c:v>
                </c:pt>
                <c:pt idx="52">
                  <c:v>98.749914834985901</c:v>
                </c:pt>
                <c:pt idx="53">
                  <c:v>98.781174501424218</c:v>
                </c:pt>
                <c:pt idx="54">
                  <c:v>98.812586087831519</c:v>
                </c:pt>
                <c:pt idx="55">
                  <c:v>98.844153134443886</c:v>
                </c:pt>
                <c:pt idx="56">
                  <c:v>98.875878425368157</c:v>
                </c:pt>
                <c:pt idx="57">
                  <c:v>98.907763814695926</c:v>
                </c:pt>
                <c:pt idx="58">
                  <c:v>98.93981002903692</c:v>
                </c:pt>
                <c:pt idx="59">
                  <c:v>98.972016444466945</c:v>
                </c:pt>
                <c:pt idx="60">
                  <c:v>99.004380835947785</c:v>
                </c:pt>
                <c:pt idx="61">
                  <c:v>99.036899097416452</c:v>
                </c:pt>
                <c:pt idx="62">
                  <c:v>99.06956493097772</c:v>
                </c:pt>
                <c:pt idx="63">
                  <c:v>99.102369503991255</c:v>
                </c:pt>
                <c:pt idx="64">
                  <c:v>99.135301073348515</c:v>
                </c:pt>
                <c:pt idx="65">
                  <c:v>99.16834457691381</c:v>
                </c:pt>
                <c:pt idx="66">
                  <c:v>99.201481192988652</c:v>
                </c:pt>
                <c:pt idx="67">
                  <c:v>99.234687869778512</c:v>
                </c:pt>
                <c:pt idx="68">
                  <c:v>99.267936828225572</c:v>
                </c:pt>
                <c:pt idx="69">
                  <c:v>99.301195043245272</c:v>
                </c:pt>
                <c:pt idx="70">
                  <c:v>99.334423710382239</c:v>
                </c:pt>
                <c:pt idx="71">
                  <c:v>99.367577707189838</c:v>
                </c:pt>
                <c:pt idx="72">
                  <c:v>99.400605061221626</c:v>
                </c:pt>
                <c:pt idx="73">
                  <c:v>99.433446439365667</c:v>
                </c:pt>
                <c:pt idx="74">
                  <c:v>99.466034676283357</c:v>
                </c:pt>
                <c:pt idx="75">
                  <c:v>99.498294362831388</c:v>
                </c:pt>
                <c:pt idx="76">
                  <c:v>99.53014151839119</c:v>
                </c:pt>
                <c:pt idx="77">
                  <c:v>99.561483373811967</c:v>
                </c:pt>
                <c:pt idx="78">
                  <c:v>99.592218293936611</c:v>
                </c:pt>
                <c:pt idx="79">
                  <c:v>99.62223587012933</c:v>
                </c:pt>
                <c:pt idx="80">
                  <c:v>99.651417213525704</c:v>
                </c:pt>
                <c:pt idx="81">
                  <c:v>99.67963547852429</c:v>
                </c:pt>
                <c:pt idx="82">
                  <c:v>99.706756642986988</c:v>
                </c:pt>
                <c:pt idx="83">
                  <c:v>99.732640566412357</c:v>
                </c:pt>
                <c:pt idx="84">
                  <c:v>99.757142339772173</c:v>
                </c:pt>
                <c:pt idx="85">
                  <c:v>99.780113930688771</c:v>
                </c:pt>
                <c:pt idx="86">
                  <c:v>99.80140611528789</c:v>
                </c:pt>
                <c:pt idx="87">
                  <c:v>99.820870673744281</c:v>
                </c:pt>
                <c:pt idx="88">
                  <c:v>99.838362810856438</c:v>
                </c:pt>
                <c:pt idx="89">
                  <c:v>99.853743746821976</c:v>
                </c:pt>
                <c:pt idx="90">
                  <c:v>99.866883407853578</c:v>
                </c:pt>
                <c:pt idx="91">
                  <c:v>99.877663132658171</c:v>
                </c:pt>
                <c:pt idx="92">
                  <c:v>99.885978300442019</c:v>
                </c:pt>
                <c:pt idx="93">
                  <c:v>99.891740780260918</c:v>
                </c:pt>
                <c:pt idx="94">
                  <c:v>99.894881101234688</c:v>
                </c:pt>
                <c:pt idx="95">
                  <c:v>99.895350249022272</c:v>
                </c:pt>
                <c:pt idx="96">
                  <c:v>99.89312100613293</c:v>
                </c:pt>
                <c:pt idx="97">
                  <c:v>99.888188771667558</c:v>
                </c:pt>
                <c:pt idx="98">
                  <c:v>99.880571818898318</c:v>
                </c:pt>
                <c:pt idx="99">
                  <c:v>99.870310975145927</c:v>
                </c:pt>
                <c:pt idx="100">
                  <c:v>99.857468735793844</c:v>
                </c:pt>
                <c:pt idx="101">
                  <c:v>99.842127850909719</c:v>
                </c:pt>
                <c:pt idx="102">
                  <c:v>99.824389446833578</c:v>
                </c:pt>
                <c:pt idx="103">
                  <c:v>99.804370764524776</c:v>
                </c:pt>
                <c:pt idx="104">
                  <c:v>99.782202610191277</c:v>
                </c:pt>
                <c:pt idx="105">
                  <c:v>99.758026621085236</c:v>
                </c:pt>
                <c:pt idx="106">
                  <c:v>99.731992450273026</c:v>
                </c:pt>
                <c:pt idx="107">
                  <c:v>99.704254969171956</c:v>
                </c:pt>
                <c:pt idx="108">
                  <c:v>99.67497157664053</c:v>
                </c:pt>
                <c:pt idx="109">
                  <c:v>99.644299689664493</c:v>
                </c:pt>
                <c:pt idx="110">
                  <c:v>99.612394474594595</c:v>
                </c:pt>
                <c:pt idx="111">
                  <c:v>99.579406860836315</c:v>
                </c:pt>
                <c:pt idx="112">
                  <c:v>99.545481862111458</c:v>
                </c:pt>
                <c:pt idx="113">
                  <c:v>99.510757214906505</c:v>
                </c:pt>
                <c:pt idx="114">
                  <c:v>99.47536233022781</c:v>
                </c:pt>
                <c:pt idx="115">
                  <c:v>99.439417543740475</c:v>
                </c:pt>
                <c:pt idx="116">
                  <c:v>99.403033640958057</c:v>
                </c:pt>
                <c:pt idx="117">
                  <c:v>99.366311628334927</c:v>
                </c:pt>
                <c:pt idx="118">
                  <c:v>99.329342717684384</c:v>
                </c:pt>
                <c:pt idx="119">
                  <c:v>99.292208489988369</c:v>
                </c:pt>
                <c:pt idx="120">
                  <c:v>99.254981205001783</c:v>
                </c:pt>
                <c:pt idx="121">
                  <c:v>99.21772422469239</c:v>
                </c:pt>
                <c:pt idx="122">
                  <c:v>99.180492521123071</c:v>
                </c:pt>
                <c:pt idx="123">
                  <c:v>99.143333242535491</c:v>
                </c:pt>
                <c:pt idx="124">
                  <c:v>99.106286314851943</c:v>
                </c:pt>
                <c:pt idx="125">
                  <c:v>99.069385059340718</c:v>
                </c:pt>
                <c:pt idx="126">
                  <c:v>99.032656810621219</c:v>
                </c:pt>
                <c:pt idx="127">
                  <c:v>98.996123522390306</c:v>
                </c:pt>
                <c:pt idx="128">
                  <c:v>98.959802351157293</c:v>
                </c:pt>
                <c:pt idx="129">
                  <c:v>98.923706210833728</c:v>
                </c:pt>
                <c:pt idx="130">
                  <c:v>98.887844293225186</c:v>
                </c:pt>
                <c:pt idx="131">
                  <c:v>98.852222551318789</c:v>
                </c:pt>
                <c:pt idx="132">
                  <c:v>98.816844143774631</c:v>
                </c:pt>
                <c:pt idx="133">
                  <c:v>98.781709840239202</c:v>
                </c:pt>
                <c:pt idx="134">
                  <c:v>98.746818388040509</c:v>
                </c:pt>
                <c:pt idx="135">
                  <c:v>98.712166841533332</c:v>
                </c:pt>
                <c:pt idx="136">
                  <c:v>98.677750855872844</c:v>
                </c:pt>
                <c:pt idx="137">
                  <c:v>98.643564947343478</c:v>
                </c:pt>
                <c:pt idx="138">
                  <c:v>98.609602722582181</c:v>
                </c:pt>
                <c:pt idx="139">
                  <c:v>98.575857079144512</c:v>
                </c:pt>
                <c:pt idx="140">
                  <c:v>98.542320379885496</c:v>
                </c:pt>
                <c:pt idx="141">
                  <c:v>98.508984603591244</c:v>
                </c:pt>
                <c:pt idx="142">
                  <c:v>98.475841474213098</c:v>
                </c:pt>
                <c:pt idx="143">
                  <c:v>98.442882570940583</c:v>
                </c:pt>
                <c:pt idx="144">
                  <c:v>98.410099421213189</c:v>
                </c:pt>
                <c:pt idx="145">
                  <c:v>98.37748357862128</c:v>
                </c:pt>
                <c:pt idx="146">
                  <c:v>98.345026687491838</c:v>
                </c:pt>
                <c:pt idx="147">
                  <c:v>98.312720535799073</c:v>
                </c:pt>
                <c:pt idx="148">
                  <c:v>98.280557097888007</c:v>
                </c:pt>
                <c:pt idx="149">
                  <c:v>98.248528568352711</c:v>
                </c:pt>
                <c:pt idx="150">
                  <c:v>98.216627388272386</c:v>
                </c:pt>
                <c:pt idx="151">
                  <c:v>98.184846264878772</c:v>
                </c:pt>
                <c:pt idx="152">
                  <c:v>98.153178185608851</c:v>
                </c:pt>
                <c:pt idx="153">
                  <c:v>98.121616427386442</c:v>
                </c:pt>
                <c:pt idx="154">
                  <c:v>98.090154561875124</c:v>
                </c:pt>
                <c:pt idx="155">
                  <c:v>98.058786457355026</c:v>
                </c:pt>
                <c:pt idx="156">
                  <c:v>98.027506277793165</c:v>
                </c:pt>
                <c:pt idx="157">
                  <c:v>97.996308479603485</c:v>
                </c:pt>
                <c:pt idx="158">
                  <c:v>97.965187806527339</c:v>
                </c:pt>
                <c:pt idx="159">
                  <c:v>97.934139283006374</c:v>
                </c:pt>
                <c:pt idx="160">
                  <c:v>97.903158206368346</c:v>
                </c:pt>
                <c:pt idx="161">
                  <c:v>97.872240138100238</c:v>
                </c:pt>
                <c:pt idx="162">
                  <c:v>97.841380894443077</c:v>
                </c:pt>
                <c:pt idx="163">
                  <c:v>97.810576536507341</c:v>
                </c:pt>
                <c:pt idx="164">
                  <c:v>97.779823360077344</c:v>
                </c:pt>
                <c:pt idx="165">
                  <c:v>97.749117885245099</c:v>
                </c:pt>
                <c:pt idx="166">
                  <c:v>97.718456845991795</c:v>
                </c:pt>
                <c:pt idx="167">
                  <c:v>97.687837179813997</c:v>
                </c:pt>
                <c:pt idx="168">
                  <c:v>97.657256017473969</c:v>
                </c:pt>
                <c:pt idx="169">
                  <c:v>97.62671067293897</c:v>
                </c:pt>
                <c:pt idx="170">
                  <c:v>97.596198633560689</c:v>
                </c:pt>
                <c:pt idx="171">
                  <c:v>97.56571755053514</c:v>
                </c:pt>
                <c:pt idx="172">
                  <c:v>97.535265229673712</c:v>
                </c:pt>
                <c:pt idx="173">
                  <c:v>97.504839622508072</c:v>
                </c:pt>
                <c:pt idx="174">
                  <c:v>97.474438817744542</c:v>
                </c:pt>
                <c:pt idx="175">
                  <c:v>97.444061033078128</c:v>
                </c:pt>
                <c:pt idx="176">
                  <c:v>97.413704607371187</c:v>
                </c:pt>
                <c:pt idx="177">
                  <c:v>97.38336799319795</c:v>
                </c:pt>
                <c:pt idx="178">
                  <c:v>97.353049749752998</c:v>
                </c:pt>
                <c:pt idx="179">
                  <c:v>97.322748536118453</c:v>
                </c:pt>
                <c:pt idx="180">
                  <c:v>97.292463104883225</c:v>
                </c:pt>
                <c:pt idx="181">
                  <c:v>97.262192296105397</c:v>
                </c:pt>
                <c:pt idx="182">
                  <c:v>97.231935031607875</c:v>
                </c:pt>
                <c:pt idx="183">
                  <c:v>97.201690309595961</c:v>
                </c:pt>
                <c:pt idx="184">
                  <c:v>97.171457199585092</c:v>
                </c:pt>
                <c:pt idx="185">
                  <c:v>97.141234837626797</c:v>
                </c:pt>
                <c:pt idx="186">
                  <c:v>97.111022421819484</c:v>
                </c:pt>
                <c:pt idx="187">
                  <c:v>97.080819208091839</c:v>
                </c:pt>
                <c:pt idx="188">
                  <c:v>97.05062450624591</c:v>
                </c:pt>
                <c:pt idx="189">
                  <c:v>97.020437676246871</c:v>
                </c:pt>
                <c:pt idx="190">
                  <c:v>96.990258124747257</c:v>
                </c:pt>
                <c:pt idx="191">
                  <c:v>96.960085301833161</c:v>
                </c:pt>
                <c:pt idx="192">
                  <c:v>96.929918697980568</c:v>
                </c:pt>
                <c:pt idx="193">
                  <c:v>96.899757841210047</c:v>
                </c:pt>
                <c:pt idx="194">
                  <c:v>96.869602294428745</c:v>
                </c:pt>
                <c:pt idx="195">
                  <c:v>96.83945165294881</c:v>
                </c:pt>
                <c:pt idx="196">
                  <c:v>96.809305542171856</c:v>
                </c:pt>
                <c:pt idx="197">
                  <c:v>96.779163615429553</c:v>
                </c:pt>
                <c:pt idx="198">
                  <c:v>96.749025551970789</c:v>
                </c:pt>
                <c:pt idx="199">
                  <c:v>96.718891055086743</c:v>
                </c:pt>
                <c:pt idx="200">
                  <c:v>96.68875985036469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367672"/>
        <c:axId val="609003792"/>
      </c:scatterChart>
      <c:valAx>
        <c:axId val="5063676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9003792"/>
        <c:crosses val="autoZero"/>
        <c:crossBetween val="midCat"/>
      </c:valAx>
      <c:valAx>
        <c:axId val="6090037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6367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95.242000000000004</c:v>
                </c:pt>
                <c:pt idx="1">
                  <c:v>94.484999999999999</c:v>
                </c:pt>
                <c:pt idx="2">
                  <c:v>95.197000000000003</c:v>
                </c:pt>
                <c:pt idx="3">
                  <c:v>96.120999999999995</c:v>
                </c:pt>
                <c:pt idx="4">
                  <c:v>96.03</c:v>
                </c:pt>
                <c:pt idx="5">
                  <c:v>95.590999999999994</c:v>
                </c:pt>
                <c:pt idx="6">
                  <c:v>93.924000000000007</c:v>
                </c:pt>
                <c:pt idx="7">
                  <c:v>95.135999999999996</c:v>
                </c:pt>
                <c:pt idx="8">
                  <c:v>94.515000000000001</c:v>
                </c:pt>
                <c:pt idx="9">
                  <c:v>94.152000000000001</c:v>
                </c:pt>
                <c:pt idx="10">
                  <c:v>94.561000000000007</c:v>
                </c:pt>
                <c:pt idx="11">
                  <c:v>94.697000000000003</c:v>
                </c:pt>
                <c:pt idx="12">
                  <c:v>95.667000000000002</c:v>
                </c:pt>
                <c:pt idx="13">
                  <c:v>94.682000000000002</c:v>
                </c:pt>
                <c:pt idx="14">
                  <c:v>94.864000000000004</c:v>
                </c:pt>
                <c:pt idx="15">
                  <c:v>94.257999999999996</c:v>
                </c:pt>
                <c:pt idx="16">
                  <c:v>94.364000000000004</c:v>
                </c:pt>
                <c:pt idx="17">
                  <c:v>96.438999999999993</c:v>
                </c:pt>
                <c:pt idx="18">
                  <c:v>97.182000000000002</c:v>
                </c:pt>
                <c:pt idx="19">
                  <c:v>97.847999999999999</c:v>
                </c:pt>
                <c:pt idx="20">
                  <c:v>97.317999999999998</c:v>
                </c:pt>
                <c:pt idx="21">
                  <c:v>95.561000000000007</c:v>
                </c:pt>
                <c:pt idx="22">
                  <c:v>96.332999999999998</c:v>
                </c:pt>
                <c:pt idx="23">
                  <c:v>96.364000000000004</c:v>
                </c:pt>
                <c:pt idx="24">
                  <c:v>95.802999999999997</c:v>
                </c:pt>
                <c:pt idx="25">
                  <c:v>96.212000000000003</c:v>
                </c:pt>
                <c:pt idx="26">
                  <c:v>96.924000000000007</c:v>
                </c:pt>
                <c:pt idx="27">
                  <c:v>96.727000000000004</c:v>
                </c:pt>
                <c:pt idx="28">
                  <c:v>96.742000000000004</c:v>
                </c:pt>
                <c:pt idx="29">
                  <c:v>95.817999999999998</c:v>
                </c:pt>
                <c:pt idx="30">
                  <c:v>97.667000000000002</c:v>
                </c:pt>
                <c:pt idx="31">
                  <c:v>97.620999999999995</c:v>
                </c:pt>
                <c:pt idx="32">
                  <c:v>97.182000000000002</c:v>
                </c:pt>
                <c:pt idx="33">
                  <c:v>98.832999999999998</c:v>
                </c:pt>
                <c:pt idx="34">
                  <c:v>100.318</c:v>
                </c:pt>
                <c:pt idx="35">
                  <c:v>102.07599999999999</c:v>
                </c:pt>
                <c:pt idx="36">
                  <c:v>102.5</c:v>
                </c:pt>
                <c:pt idx="37">
                  <c:v>102.167</c:v>
                </c:pt>
                <c:pt idx="38">
                  <c:v>104.621</c:v>
                </c:pt>
                <c:pt idx="39">
                  <c:v>108.727</c:v>
                </c:pt>
                <c:pt idx="40">
                  <c:v>112.56100000000001</c:v>
                </c:pt>
                <c:pt idx="41">
                  <c:v>117</c:v>
                </c:pt>
                <c:pt idx="42">
                  <c:v>123.288</c:v>
                </c:pt>
                <c:pt idx="43">
                  <c:v>131.10599999999999</c:v>
                </c:pt>
                <c:pt idx="44">
                  <c:v>139.09100000000001</c:v>
                </c:pt>
                <c:pt idx="45">
                  <c:v>148</c:v>
                </c:pt>
                <c:pt idx="46">
                  <c:v>156.87899999999999</c:v>
                </c:pt>
                <c:pt idx="47">
                  <c:v>167.28800000000001</c:v>
                </c:pt>
                <c:pt idx="48">
                  <c:v>173.59100000000001</c:v>
                </c:pt>
                <c:pt idx="49">
                  <c:v>181.90899999999999</c:v>
                </c:pt>
                <c:pt idx="50">
                  <c:v>187.39400000000001</c:v>
                </c:pt>
                <c:pt idx="51">
                  <c:v>192.18199999999999</c:v>
                </c:pt>
                <c:pt idx="52">
                  <c:v>197.21199999999999</c:v>
                </c:pt>
                <c:pt idx="53">
                  <c:v>198.62100000000001</c:v>
                </c:pt>
                <c:pt idx="54">
                  <c:v>196.60599999999999</c:v>
                </c:pt>
                <c:pt idx="55">
                  <c:v>191.01499999999999</c:v>
                </c:pt>
                <c:pt idx="56">
                  <c:v>178.04499999999999</c:v>
                </c:pt>
                <c:pt idx="57">
                  <c:v>156.74199999999999</c:v>
                </c:pt>
                <c:pt idx="58">
                  <c:v>130.89400000000001</c:v>
                </c:pt>
                <c:pt idx="59">
                  <c:v>112.40900000000001</c:v>
                </c:pt>
                <c:pt idx="60">
                  <c:v>103.848</c:v>
                </c:pt>
                <c:pt idx="61">
                  <c:v>99.847999999999999</c:v>
                </c:pt>
                <c:pt idx="62">
                  <c:v>100.333</c:v>
                </c:pt>
                <c:pt idx="63">
                  <c:v>99.984999999999999</c:v>
                </c:pt>
                <c:pt idx="64">
                  <c:v>100.258</c:v>
                </c:pt>
                <c:pt idx="65">
                  <c:v>99.197000000000003</c:v>
                </c:pt>
                <c:pt idx="66">
                  <c:v>101.03</c:v>
                </c:pt>
                <c:pt idx="67">
                  <c:v>103.47</c:v>
                </c:pt>
                <c:pt idx="68">
                  <c:v>103.93899999999999</c:v>
                </c:pt>
                <c:pt idx="69">
                  <c:v>105.848</c:v>
                </c:pt>
                <c:pt idx="70">
                  <c:v>107.864</c:v>
                </c:pt>
                <c:pt idx="71">
                  <c:v>111.364</c:v>
                </c:pt>
                <c:pt idx="72">
                  <c:v>113.5</c:v>
                </c:pt>
                <c:pt idx="73">
                  <c:v>116.818</c:v>
                </c:pt>
                <c:pt idx="74">
                  <c:v>120.5</c:v>
                </c:pt>
                <c:pt idx="75">
                  <c:v>125.015</c:v>
                </c:pt>
                <c:pt idx="76">
                  <c:v>125.985</c:v>
                </c:pt>
                <c:pt idx="77">
                  <c:v>127.212</c:v>
                </c:pt>
                <c:pt idx="78">
                  <c:v>127.848</c:v>
                </c:pt>
                <c:pt idx="79">
                  <c:v>125.57599999999999</c:v>
                </c:pt>
                <c:pt idx="80">
                  <c:v>122.60599999999999</c:v>
                </c:pt>
                <c:pt idx="81">
                  <c:v>116.712</c:v>
                </c:pt>
                <c:pt idx="82">
                  <c:v>109.43899999999999</c:v>
                </c:pt>
                <c:pt idx="83">
                  <c:v>105.121</c:v>
                </c:pt>
                <c:pt idx="84">
                  <c:v>102</c:v>
                </c:pt>
                <c:pt idx="85">
                  <c:v>100.09099999999999</c:v>
                </c:pt>
                <c:pt idx="86">
                  <c:v>99.561000000000007</c:v>
                </c:pt>
                <c:pt idx="87">
                  <c:v>99.682000000000002</c:v>
                </c:pt>
                <c:pt idx="88">
                  <c:v>99.227000000000004</c:v>
                </c:pt>
                <c:pt idx="89">
                  <c:v>99.545000000000002</c:v>
                </c:pt>
                <c:pt idx="90">
                  <c:v>98.924000000000007</c:v>
                </c:pt>
                <c:pt idx="91">
                  <c:v>98.332999999999998</c:v>
                </c:pt>
                <c:pt idx="92">
                  <c:v>97.287999999999997</c:v>
                </c:pt>
                <c:pt idx="93">
                  <c:v>97.575999999999993</c:v>
                </c:pt>
                <c:pt idx="94">
                  <c:v>97.409000000000006</c:v>
                </c:pt>
                <c:pt idx="95">
                  <c:v>97.347999999999999</c:v>
                </c:pt>
                <c:pt idx="96">
                  <c:v>96.832999999999998</c:v>
                </c:pt>
                <c:pt idx="97">
                  <c:v>96.864000000000004</c:v>
                </c:pt>
                <c:pt idx="98">
                  <c:v>96.909000000000006</c:v>
                </c:pt>
                <c:pt idx="99">
                  <c:v>97.347999999999999</c:v>
                </c:pt>
                <c:pt idx="100">
                  <c:v>97.924000000000007</c:v>
                </c:pt>
                <c:pt idx="101">
                  <c:v>96.652000000000001</c:v>
                </c:pt>
                <c:pt idx="102">
                  <c:v>97.575999999999993</c:v>
                </c:pt>
                <c:pt idx="103">
                  <c:v>97.667000000000002</c:v>
                </c:pt>
                <c:pt idx="104">
                  <c:v>98.635999999999996</c:v>
                </c:pt>
                <c:pt idx="105">
                  <c:v>97.394000000000005</c:v>
                </c:pt>
                <c:pt idx="106">
                  <c:v>98.727000000000004</c:v>
                </c:pt>
                <c:pt idx="107">
                  <c:v>98.287999999999997</c:v>
                </c:pt>
                <c:pt idx="108">
                  <c:v>96.772999999999996</c:v>
                </c:pt>
                <c:pt idx="109">
                  <c:v>97.53</c:v>
                </c:pt>
                <c:pt idx="110">
                  <c:v>97.438999999999993</c:v>
                </c:pt>
                <c:pt idx="111">
                  <c:v>98.5</c:v>
                </c:pt>
                <c:pt idx="112">
                  <c:v>97.924000000000007</c:v>
                </c:pt>
                <c:pt idx="113">
                  <c:v>100.788</c:v>
                </c:pt>
                <c:pt idx="114">
                  <c:v>100.56100000000001</c:v>
                </c:pt>
                <c:pt idx="115">
                  <c:v>100.167</c:v>
                </c:pt>
                <c:pt idx="116">
                  <c:v>101.06100000000001</c:v>
                </c:pt>
                <c:pt idx="117">
                  <c:v>101.667</c:v>
                </c:pt>
                <c:pt idx="118">
                  <c:v>101.864</c:v>
                </c:pt>
                <c:pt idx="119">
                  <c:v>103.03</c:v>
                </c:pt>
                <c:pt idx="120">
                  <c:v>104.455</c:v>
                </c:pt>
                <c:pt idx="121">
                  <c:v>103.697</c:v>
                </c:pt>
                <c:pt idx="122">
                  <c:v>102.288</c:v>
                </c:pt>
                <c:pt idx="123">
                  <c:v>101.045</c:v>
                </c:pt>
                <c:pt idx="124">
                  <c:v>100.56100000000001</c:v>
                </c:pt>
                <c:pt idx="125">
                  <c:v>99.242000000000004</c:v>
                </c:pt>
                <c:pt idx="126">
                  <c:v>98.197000000000003</c:v>
                </c:pt>
                <c:pt idx="127">
                  <c:v>98.045000000000002</c:v>
                </c:pt>
                <c:pt idx="128">
                  <c:v>95.727000000000004</c:v>
                </c:pt>
                <c:pt idx="129">
                  <c:v>97.332999999999998</c:v>
                </c:pt>
                <c:pt idx="130">
                  <c:v>94.817999999999998</c:v>
                </c:pt>
                <c:pt idx="131">
                  <c:v>95.652000000000001</c:v>
                </c:pt>
                <c:pt idx="132">
                  <c:v>95.590999999999994</c:v>
                </c:pt>
                <c:pt idx="133">
                  <c:v>95.120999999999995</c:v>
                </c:pt>
                <c:pt idx="134">
                  <c:v>95.227000000000004</c:v>
                </c:pt>
                <c:pt idx="135">
                  <c:v>94.575999999999993</c:v>
                </c:pt>
                <c:pt idx="136">
                  <c:v>94.135999999999996</c:v>
                </c:pt>
                <c:pt idx="137">
                  <c:v>94.061000000000007</c:v>
                </c:pt>
                <c:pt idx="138">
                  <c:v>94.879000000000005</c:v>
                </c:pt>
                <c:pt idx="139">
                  <c:v>95.167000000000002</c:v>
                </c:pt>
                <c:pt idx="140">
                  <c:v>95.105999999999995</c:v>
                </c:pt>
                <c:pt idx="141">
                  <c:v>96.47</c:v>
                </c:pt>
                <c:pt idx="142">
                  <c:v>94.590999999999994</c:v>
                </c:pt>
                <c:pt idx="143">
                  <c:v>96.379000000000005</c:v>
                </c:pt>
                <c:pt idx="144">
                  <c:v>97.757999999999996</c:v>
                </c:pt>
                <c:pt idx="145">
                  <c:v>97.120999999999995</c:v>
                </c:pt>
                <c:pt idx="146">
                  <c:v>98.287999999999997</c:v>
                </c:pt>
                <c:pt idx="147">
                  <c:v>98.742000000000004</c:v>
                </c:pt>
                <c:pt idx="148">
                  <c:v>100.212</c:v>
                </c:pt>
                <c:pt idx="149">
                  <c:v>99.605999999999995</c:v>
                </c:pt>
                <c:pt idx="150">
                  <c:v>98.212000000000003</c:v>
                </c:pt>
                <c:pt idx="151">
                  <c:v>98.454999999999998</c:v>
                </c:pt>
                <c:pt idx="152">
                  <c:v>98.817999999999998</c:v>
                </c:pt>
                <c:pt idx="153">
                  <c:v>98.105999999999995</c:v>
                </c:pt>
                <c:pt idx="154">
                  <c:v>98.152000000000001</c:v>
                </c:pt>
                <c:pt idx="155">
                  <c:v>98.045000000000002</c:v>
                </c:pt>
                <c:pt idx="156">
                  <c:v>97.682000000000002</c:v>
                </c:pt>
                <c:pt idx="157">
                  <c:v>96.605999999999995</c:v>
                </c:pt>
                <c:pt idx="158">
                  <c:v>97.317999999999998</c:v>
                </c:pt>
                <c:pt idx="159">
                  <c:v>96.515000000000001</c:v>
                </c:pt>
                <c:pt idx="160">
                  <c:v>95.5</c:v>
                </c:pt>
                <c:pt idx="161">
                  <c:v>94.438999999999993</c:v>
                </c:pt>
                <c:pt idx="162">
                  <c:v>94.590999999999994</c:v>
                </c:pt>
                <c:pt idx="163">
                  <c:v>96.47</c:v>
                </c:pt>
                <c:pt idx="164">
                  <c:v>95.575999999999993</c:v>
                </c:pt>
                <c:pt idx="165">
                  <c:v>94.938999999999993</c:v>
                </c:pt>
                <c:pt idx="166">
                  <c:v>93.772999999999996</c:v>
                </c:pt>
                <c:pt idx="167">
                  <c:v>94.5</c:v>
                </c:pt>
                <c:pt idx="168">
                  <c:v>95.061000000000007</c:v>
                </c:pt>
                <c:pt idx="169">
                  <c:v>95.257999999999996</c:v>
                </c:pt>
                <c:pt idx="170">
                  <c:v>94.682000000000002</c:v>
                </c:pt>
                <c:pt idx="171">
                  <c:v>94.317999999999998</c:v>
                </c:pt>
                <c:pt idx="172">
                  <c:v>94.484999999999999</c:v>
                </c:pt>
                <c:pt idx="173">
                  <c:v>96.167000000000002</c:v>
                </c:pt>
                <c:pt idx="174">
                  <c:v>94.847999999999999</c:v>
                </c:pt>
                <c:pt idx="175">
                  <c:v>95.924000000000007</c:v>
                </c:pt>
                <c:pt idx="176">
                  <c:v>96.817999999999998</c:v>
                </c:pt>
                <c:pt idx="177">
                  <c:v>96.667000000000002</c:v>
                </c:pt>
                <c:pt idx="178">
                  <c:v>94.515000000000001</c:v>
                </c:pt>
                <c:pt idx="179">
                  <c:v>95.409000000000006</c:v>
                </c:pt>
                <c:pt idx="180">
                  <c:v>94.075999999999993</c:v>
                </c:pt>
                <c:pt idx="181">
                  <c:v>93.590999999999994</c:v>
                </c:pt>
                <c:pt idx="182">
                  <c:v>93.197000000000003</c:v>
                </c:pt>
                <c:pt idx="183">
                  <c:v>94.697000000000003</c:v>
                </c:pt>
                <c:pt idx="184">
                  <c:v>94.03</c:v>
                </c:pt>
                <c:pt idx="185">
                  <c:v>94.227000000000004</c:v>
                </c:pt>
                <c:pt idx="186">
                  <c:v>95.197000000000003</c:v>
                </c:pt>
                <c:pt idx="187">
                  <c:v>94.652000000000001</c:v>
                </c:pt>
                <c:pt idx="188">
                  <c:v>93.879000000000005</c:v>
                </c:pt>
                <c:pt idx="189">
                  <c:v>93.620999999999995</c:v>
                </c:pt>
                <c:pt idx="190">
                  <c:v>93.635999999999996</c:v>
                </c:pt>
                <c:pt idx="191">
                  <c:v>95.061000000000007</c:v>
                </c:pt>
                <c:pt idx="192">
                  <c:v>95.727000000000004</c:v>
                </c:pt>
                <c:pt idx="193">
                  <c:v>93.802999999999997</c:v>
                </c:pt>
                <c:pt idx="194">
                  <c:v>93.832999999999998</c:v>
                </c:pt>
                <c:pt idx="195">
                  <c:v>94.924000000000007</c:v>
                </c:pt>
                <c:pt idx="196">
                  <c:v>94.97</c:v>
                </c:pt>
                <c:pt idx="197">
                  <c:v>94.152000000000001</c:v>
                </c:pt>
                <c:pt idx="198">
                  <c:v>93.242000000000004</c:v>
                </c:pt>
                <c:pt idx="199">
                  <c:v>92.864000000000004</c:v>
                </c:pt>
                <c:pt idx="200">
                  <c:v>94.302999999999997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95.654899422070073</c:v>
                </c:pt>
                <c:pt idx="1">
                  <c:v>95.677684258131251</c:v>
                </c:pt>
                <c:pt idx="2">
                  <c:v>95.700473691166991</c:v>
                </c:pt>
                <c:pt idx="3">
                  <c:v>95.723268093045817</c:v>
                </c:pt>
                <c:pt idx="4">
                  <c:v>95.746067864579345</c:v>
                </c:pt>
                <c:pt idx="5">
                  <c:v>95.768873437641247</c:v>
                </c:pt>
                <c:pt idx="6">
                  <c:v>95.791685277425415</c:v>
                </c:pt>
                <c:pt idx="7">
                  <c:v>95.814503884849742</c:v>
                </c:pt>
                <c:pt idx="8">
                  <c:v>95.837329799112496</c:v>
                </c:pt>
                <c:pt idx="9">
                  <c:v>95.86016360040864</c:v>
                </c:pt>
                <c:pt idx="10">
                  <c:v>95.883005912813474</c:v>
                </c:pt>
                <c:pt idx="11">
                  <c:v>95.905857407343561</c:v>
                </c:pt>
                <c:pt idx="12">
                  <c:v>95.928718805213805</c:v>
                </c:pt>
                <c:pt idx="13">
                  <c:v>95.951590881343094</c:v>
                </c:pt>
                <c:pt idx="14">
                  <c:v>95.974474468278913</c:v>
                </c:pt>
                <c:pt idx="15">
                  <c:v>95.997370461107778</c:v>
                </c:pt>
                <c:pt idx="16">
                  <c:v>96.020279825188354</c:v>
                </c:pt>
                <c:pt idx="17">
                  <c:v>96.0432036124418</c:v>
                </c:pt>
                <c:pt idx="18">
                  <c:v>96.066143003361688</c:v>
                </c:pt>
                <c:pt idx="19">
                  <c:v>96.089099423924878</c:v>
                </c:pt>
                <c:pt idx="20">
                  <c:v>96.112074872208893</c:v>
                </c:pt>
                <c:pt idx="21">
                  <c:v>96.135072807785789</c:v>
                </c:pt>
                <c:pt idx="22">
                  <c:v>96.15810048654572</c:v>
                </c:pt>
                <c:pt idx="23">
                  <c:v>96.18117484434147</c:v>
                </c:pt>
                <c:pt idx="24">
                  <c:v>96.204336699828914</c:v>
                </c:pt>
                <c:pt idx="25">
                  <c:v>96.227683552381848</c:v>
                </c:pt>
                <c:pt idx="26">
                  <c:v>96.251441945724736</c:v>
                </c:pt>
                <c:pt idx="27">
                  <c:v>96.276119806376869</c:v>
                </c:pt>
                <c:pt idx="28">
                  <c:v>96.302811946218981</c:v>
                </c:pt>
                <c:pt idx="29">
                  <c:v>96.333782525573852</c:v>
                </c:pt>
                <c:pt idx="30">
                  <c:v>96.373518121199908</c:v>
                </c:pt>
                <c:pt idx="31">
                  <c:v>96.430527020484035</c:v>
                </c:pt>
                <c:pt idx="32">
                  <c:v>96.520231033006041</c:v>
                </c:pt>
                <c:pt idx="33">
                  <c:v>96.669307703042207</c:v>
                </c:pt>
                <c:pt idx="34">
                  <c:v>96.921718156301935</c:v>
                </c:pt>
                <c:pt idx="35">
                  <c:v>97.34630641712171</c:v>
                </c:pt>
                <c:pt idx="36">
                  <c:v>98.04520187641748</c:v>
                </c:pt>
                <c:pt idx="37">
                  <c:v>99.16129104749642</c:v>
                </c:pt>
                <c:pt idx="38">
                  <c:v>100.88188424502005</c:v>
                </c:pt>
                <c:pt idx="39">
                  <c:v>103.43472314176366</c:v>
                </c:pt>
                <c:pt idx="40">
                  <c:v>107.07218477349288</c:v>
                </c:pt>
                <c:pt idx="41">
                  <c:v>112.0405405815731</c:v>
                </c:pt>
                <c:pt idx="42">
                  <c:v>118.53386255839649</c:v>
                </c:pt>
                <c:pt idx="43">
                  <c:v>126.63658542614617</c:v>
                </c:pt>
                <c:pt idx="44">
                  <c:v>136.26404162772184</c:v>
                </c:pt>
                <c:pt idx="45">
                  <c:v>147.11491765086436</c:v>
                </c:pt>
                <c:pt idx="46">
                  <c:v>158.65153467084389</c:v>
                </c:pt>
                <c:pt idx="47">
                  <c:v>170.12140431441242</c:v>
                </c:pt>
                <c:pt idx="48">
                  <c:v>180.62605326025587</c:v>
                </c:pt>
                <c:pt idx="49">
                  <c:v>189.23181304421118</c:v>
                </c:pt>
                <c:pt idx="50">
                  <c:v>195.10507409389749</c:v>
                </c:pt>
                <c:pt idx="51">
                  <c:v>197.64533323222952</c:v>
                </c:pt>
                <c:pt idx="52">
                  <c:v>196.58673597384362</c:v>
                </c:pt>
                <c:pt idx="53">
                  <c:v>192.04436121213973</c:v>
                </c:pt>
                <c:pt idx="54">
                  <c:v>184.49410420768245</c:v>
                </c:pt>
                <c:pt idx="55">
                  <c:v>174.69103793037218</c:v>
                </c:pt>
                <c:pt idx="56">
                  <c:v>163.5456664059605</c:v>
                </c:pt>
                <c:pt idx="57">
                  <c:v>151.98617928416033</c:v>
                </c:pt>
                <c:pt idx="58">
                  <c:v>140.83546216696169</c:v>
                </c:pt>
                <c:pt idx="59">
                  <c:v>130.72479982613916</c:v>
                </c:pt>
                <c:pt idx="60">
                  <c:v>122.05484064057316</c:v>
                </c:pt>
                <c:pt idx="61">
                  <c:v>115.00238541425702</c:v>
                </c:pt>
                <c:pt idx="62">
                  <c:v>109.56231334980248</c:v>
                </c:pt>
                <c:pt idx="63">
                  <c:v>105.60924378622676</c:v>
                </c:pt>
                <c:pt idx="64">
                  <c:v>102.96325533267103</c:v>
                </c:pt>
                <c:pt idx="65">
                  <c:v>101.44669124673146</c:v>
                </c:pt>
                <c:pt idx="66">
                  <c:v>100.92294870472929</c:v>
                </c:pt>
                <c:pt idx="67">
                  <c:v>101.31194403389316</c:v>
                </c:pt>
                <c:pt idx="68">
                  <c:v>102.58050066954685</c:v>
                </c:pt>
                <c:pt idx="69">
                  <c:v>104.70989439707807</c:v>
                </c:pt>
                <c:pt idx="70">
                  <c:v>107.6478527734686</c:v>
                </c:pt>
                <c:pt idx="71">
                  <c:v>111.25799967427115</c:v>
                </c:pt>
                <c:pt idx="72">
                  <c:v>115.28400968097048</c:v>
                </c:pt>
                <c:pt idx="73">
                  <c:v>119.34554073613512</c:v>
                </c:pt>
                <c:pt idx="74">
                  <c:v>122.9760588757901</c:v>
                </c:pt>
                <c:pt idx="75">
                  <c:v>125.69947171723106</c:v>
                </c:pt>
                <c:pt idx="76">
                  <c:v>127.1272670687311</c:v>
                </c:pt>
                <c:pt idx="77">
                  <c:v>127.04722236709718</c:v>
                </c:pt>
                <c:pt idx="78">
                  <c:v>125.474455951712</c:v>
                </c:pt>
                <c:pt idx="79">
                  <c:v>122.6470621441661</c:v>
                </c:pt>
                <c:pt idx="80">
                  <c:v>118.96754270929505</c:v>
                </c:pt>
                <c:pt idx="81">
                  <c:v>114.90960861559677</c:v>
                </c:pt>
                <c:pt idx="82">
                  <c:v>110.91988934279969</c:v>
                </c:pt>
                <c:pt idx="83">
                  <c:v>107.34216121335137</c:v>
                </c:pt>
                <c:pt idx="84">
                  <c:v>104.38012067058784</c:v>
                </c:pt>
                <c:pt idx="85">
                  <c:v>102.09966029431186</c:v>
                </c:pt>
                <c:pt idx="86">
                  <c:v>100.45959647969713</c:v>
                </c:pt>
                <c:pt idx="87">
                  <c:v>99.354638336373128</c:v>
                </c:pt>
                <c:pt idx="88">
                  <c:v>98.656059784572648</c:v>
                </c:pt>
                <c:pt idx="89">
                  <c:v>98.241283673592235</c:v>
                </c:pt>
                <c:pt idx="90">
                  <c:v>98.009964991257561</c:v>
                </c:pt>
                <c:pt idx="91">
                  <c:v>97.888737404330939</c:v>
                </c:pt>
                <c:pt idx="92">
                  <c:v>97.828766398801179</c:v>
                </c:pt>
                <c:pt idx="93">
                  <c:v>97.800126192447365</c:v>
                </c:pt>
                <c:pt idx="94">
                  <c:v>97.785810510161213</c:v>
                </c:pt>
                <c:pt idx="95">
                  <c:v>97.776811552780131</c:v>
                </c:pt>
                <c:pt idx="96">
                  <c:v>97.768667057931538</c:v>
                </c:pt>
                <c:pt idx="97">
                  <c:v>97.759308355645629</c:v>
                </c:pt>
                <c:pt idx="98">
                  <c:v>97.74784618637392</c:v>
                </c:pt>
                <c:pt idx="99">
                  <c:v>97.733946008721446</c:v>
                </c:pt>
                <c:pt idx="100">
                  <c:v>97.717540500378107</c:v>
                </c:pt>
                <c:pt idx="101">
                  <c:v>97.698730859045824</c:v>
                </c:pt>
                <c:pt idx="102">
                  <c:v>97.677814231300147</c:v>
                </c:pt>
                <c:pt idx="103">
                  <c:v>97.655441699327199</c:v>
                </c:pt>
                <c:pt idx="104">
                  <c:v>97.632965471841501</c:v>
                </c:pt>
                <c:pt idx="105">
                  <c:v>97.613072241640097</c:v>
                </c:pt>
                <c:pt idx="106">
                  <c:v>97.60079986805026</c:v>
                </c:pt>
                <c:pt idx="107">
                  <c:v>97.604952787561274</c:v>
                </c:pt>
                <c:pt idx="108">
                  <c:v>97.639717452605666</c:v>
                </c:pt>
                <c:pt idx="109">
                  <c:v>97.72591749931388</c:v>
                </c:pt>
                <c:pt idx="110">
                  <c:v>97.890922386983448</c:v>
                </c:pt>
                <c:pt idx="111">
                  <c:v>98.165962061130628</c:v>
                </c:pt>
                <c:pt idx="112">
                  <c:v>98.579845711492467</c:v>
                </c:pt>
                <c:pt idx="113">
                  <c:v>99.149121211507008</c:v>
                </c:pt>
                <c:pt idx="114">
                  <c:v>99.866498623440961</c:v>
                </c:pt>
                <c:pt idx="115">
                  <c:v>100.69129845314343</c:v>
                </c:pt>
                <c:pt idx="116">
                  <c:v>101.5466918151596</c:v>
                </c:pt>
                <c:pt idx="117">
                  <c:v>102.32750755484787</c:v>
                </c:pt>
                <c:pt idx="118">
                  <c:v>102.91909406032553</c:v>
                </c:pt>
                <c:pt idx="119">
                  <c:v>103.22314698445334</c:v>
                </c:pt>
                <c:pt idx="120">
                  <c:v>103.18264634274108</c:v>
                </c:pt>
                <c:pt idx="121">
                  <c:v>102.79722920993403</c:v>
                </c:pt>
                <c:pt idx="122">
                  <c:v>102.12330988528697</c:v>
                </c:pt>
                <c:pt idx="123">
                  <c:v>101.25890237175001</c:v>
                </c:pt>
                <c:pt idx="124">
                  <c:v>100.31876448520757</c:v>
                </c:pt>
                <c:pt idx="125">
                  <c:v>99.408520786476316</c:v>
                </c:pt>
                <c:pt idx="126">
                  <c:v>98.605658613038116</c:v>
                </c:pt>
                <c:pt idx="127">
                  <c:v>97.951553445732586</c:v>
                </c:pt>
                <c:pt idx="128">
                  <c:v>97.454098878681123</c:v>
                </c:pt>
                <c:pt idx="129">
                  <c:v>97.09720061223075</c:v>
                </c:pt>
                <c:pt idx="130">
                  <c:v>96.852369187760658</c:v>
                </c:pt>
                <c:pt idx="131">
                  <c:v>96.688632782254103</c:v>
                </c:pt>
                <c:pt idx="132">
                  <c:v>96.578927155394339</c:v>
                </c:pt>
                <c:pt idx="133">
                  <c:v>96.502918407102072</c:v>
                </c:pt>
                <c:pt idx="134">
                  <c:v>96.447267482947737</c:v>
                </c:pt>
                <c:pt idx="135">
                  <c:v>96.404598569338873</c:v>
                </c:pt>
                <c:pt idx="136">
                  <c:v>96.372165744208871</c:v>
                </c:pt>
                <c:pt idx="137">
                  <c:v>96.350761603360311</c:v>
                </c:pt>
                <c:pt idx="138">
                  <c:v>96.344007251994597</c:v>
                </c:pt>
                <c:pt idx="139">
                  <c:v>96.357894155766814</c:v>
                </c:pt>
                <c:pt idx="140">
                  <c:v>96.400314357776352</c:v>
                </c:pt>
                <c:pt idx="141">
                  <c:v>96.480289732083847</c:v>
                </c:pt>
                <c:pt idx="142">
                  <c:v>96.606676559454954</c:v>
                </c:pt>
                <c:pt idx="143">
                  <c:v>96.786274142394134</c:v>
                </c:pt>
                <c:pt idx="144">
                  <c:v>97.021493242474634</c:v>
                </c:pt>
                <c:pt idx="145">
                  <c:v>97.307999861680955</c:v>
                </c:pt>
                <c:pt idx="146">
                  <c:v>97.632962928756399</c:v>
                </c:pt>
                <c:pt idx="147">
                  <c:v>97.974601086148425</c:v>
                </c:pt>
                <c:pt idx="148">
                  <c:v>98.303564072510895</c:v>
                </c:pt>
                <c:pt idx="149">
                  <c:v>98.586285583344193</c:v>
                </c:pt>
                <c:pt idx="150">
                  <c:v>98.789891692489064</c:v>
                </c:pt>
                <c:pt idx="151">
                  <c:v>98.887713478662334</c:v>
                </c:pt>
                <c:pt idx="152">
                  <c:v>98.86413600232369</c:v>
                </c:pt>
                <c:pt idx="153">
                  <c:v>98.71756588831704</c:v>
                </c:pt>
                <c:pt idx="154">
                  <c:v>98.460737691665528</c:v>
                </c:pt>
                <c:pt idx="155">
                  <c:v>98.118277260446945</c:v>
                </c:pt>
                <c:pt idx="156">
                  <c:v>97.722166057923033</c:v>
                </c:pt>
                <c:pt idx="157">
                  <c:v>97.306260132498707</c:v>
                </c:pt>
                <c:pt idx="158">
                  <c:v>96.90115484382919</c:v>
                </c:pt>
                <c:pt idx="159">
                  <c:v>96.530440197621772</c:v>
                </c:pt>
                <c:pt idx="160">
                  <c:v>96.208886933863823</c:v>
                </c:pt>
                <c:pt idx="161">
                  <c:v>95.942537590825424</c:v>
                </c:pt>
                <c:pt idx="162">
                  <c:v>95.730233703975117</c:v>
                </c:pt>
                <c:pt idx="163">
                  <c:v>95.565895711582797</c:v>
                </c:pt>
                <c:pt idx="164">
                  <c:v>95.440892138440773</c:v>
                </c:pt>
                <c:pt idx="165">
                  <c:v>95.346018303350917</c:v>
                </c:pt>
                <c:pt idx="166">
                  <c:v>95.272850182515157</c:v>
                </c:pt>
                <c:pt idx="167">
                  <c:v>95.214457453864426</c:v>
                </c:pt>
                <c:pt idx="168">
                  <c:v>95.165601131104381</c:v>
                </c:pt>
                <c:pt idx="169">
                  <c:v>95.122597013106031</c:v>
                </c:pt>
                <c:pt idx="170">
                  <c:v>95.083016365557143</c:v>
                </c:pt>
                <c:pt idx="171">
                  <c:v>95.045350421031131</c:v>
                </c:pt>
                <c:pt idx="172">
                  <c:v>95.008712578935544</c:v>
                </c:pt>
                <c:pt idx="173">
                  <c:v>94.972608493841491</c:v>
                </c:pt>
                <c:pt idx="174">
                  <c:v>94.936775880677502</c:v>
                </c:pt>
                <c:pt idx="175">
                  <c:v>94.901081873877828</c:v>
                </c:pt>
                <c:pt idx="176">
                  <c:v>94.865461884806905</c:v>
                </c:pt>
                <c:pt idx="177">
                  <c:v>94.829885498438486</c:v>
                </c:pt>
                <c:pt idx="178">
                  <c:v>94.794338574952732</c:v>
                </c:pt>
                <c:pt idx="179">
                  <c:v>94.758814378676718</c:v>
                </c:pt>
                <c:pt idx="180">
                  <c:v>94.723309413768646</c:v>
                </c:pt>
                <c:pt idx="181">
                  <c:v>94.68782156778714</c:v>
                </c:pt>
                <c:pt idx="182">
                  <c:v>94.652349323285605</c:v>
                </c:pt>
                <c:pt idx="183">
                  <c:v>94.616891437176022</c:v>
                </c:pt>
                <c:pt idx="184">
                  <c:v>94.581446814458943</c:v>
                </c:pt>
                <c:pt idx="185">
                  <c:v>94.546014458774565</c:v>
                </c:pt>
                <c:pt idx="186">
                  <c:v>94.510593451950712</c:v>
                </c:pt>
                <c:pt idx="187">
                  <c:v>94.47518294409474</c:v>
                </c:pt>
                <c:pt idx="188">
                  <c:v>94.439782147460832</c:v>
                </c:pt>
                <c:pt idx="189">
                  <c:v>94.404390331727754</c:v>
                </c:pt>
                <c:pt idx="190">
                  <c:v>94.369006819892263</c:v>
                </c:pt>
                <c:pt idx="191">
                  <c:v>94.333630984518976</c:v>
                </c:pt>
                <c:pt idx="192">
                  <c:v>94.298262244258382</c:v>
                </c:pt>
                <c:pt idx="193">
                  <c:v>94.262900060598881</c:v>
                </c:pt>
                <c:pt idx="194">
                  <c:v>94.227543934834145</c:v>
                </c:pt>
                <c:pt idx="195">
                  <c:v>94.192193405232061</c:v>
                </c:pt>
                <c:pt idx="196">
                  <c:v>94.156848044392945</c:v>
                </c:pt>
                <c:pt idx="197">
                  <c:v>94.121507456786105</c:v>
                </c:pt>
                <c:pt idx="198">
                  <c:v>94.086171276453186</c:v>
                </c:pt>
                <c:pt idx="199">
                  <c:v>94.050839164868862</c:v>
                </c:pt>
                <c:pt idx="200">
                  <c:v>94.01551080894842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95.654899422070073</c:v>
                </c:pt>
                <c:pt idx="1">
                  <c:v>95.677684258131251</c:v>
                </c:pt>
                <c:pt idx="2">
                  <c:v>95.700473691166991</c:v>
                </c:pt>
                <c:pt idx="3">
                  <c:v>95.723268093045817</c:v>
                </c:pt>
                <c:pt idx="4">
                  <c:v>95.746067864579345</c:v>
                </c:pt>
                <c:pt idx="5">
                  <c:v>95.768873437641247</c:v>
                </c:pt>
                <c:pt idx="6">
                  <c:v>95.791685277425401</c:v>
                </c:pt>
                <c:pt idx="7">
                  <c:v>95.814503884849685</c:v>
                </c:pt>
                <c:pt idx="8">
                  <c:v>95.837329799112254</c:v>
                </c:pt>
                <c:pt idx="9">
                  <c:v>95.860163600407517</c:v>
                </c:pt>
                <c:pt idx="10">
                  <c:v>95.8830059128084</c:v>
                </c:pt>
                <c:pt idx="11">
                  <c:v>95.905857407321548</c:v>
                </c:pt>
                <c:pt idx="12">
                  <c:v>95.928718805121605</c:v>
                </c:pt>
                <c:pt idx="13">
                  <c:v>95.951590880970599</c:v>
                </c:pt>
                <c:pt idx="14">
                  <c:v>95.974474466827303</c:v>
                </c:pt>
                <c:pt idx="15">
                  <c:v>95.99737045565135</c:v>
                </c:pt>
                <c:pt idx="16">
                  <c:v>96.020279805405139</c:v>
                </c:pt>
                <c:pt idx="17">
                  <c:v>96.043203543256055</c:v>
                </c:pt>
                <c:pt idx="18">
                  <c:v>96.066142769979606</c:v>
                </c:pt>
                <c:pt idx="19">
                  <c:v>96.089098664561945</c:v>
                </c:pt>
                <c:pt idx="20">
                  <c:v>96.112072488998848</c:v>
                </c:pt>
                <c:pt idx="21">
                  <c:v>96.135065593284907</c:v>
                </c:pt>
                <c:pt idx="22">
                  <c:v>96.158079420583476</c:v>
                </c:pt>
                <c:pt idx="23">
                  <c:v>96.181115512564759</c:v>
                </c:pt>
                <c:pt idx="24">
                  <c:v>96.204175514894274</c:v>
                </c:pt>
                <c:pt idx="25">
                  <c:v>96.22726118284956</c:v>
                </c:pt>
                <c:pt idx="26">
                  <c:v>96.250374387036103</c:v>
                </c:pt>
                <c:pt idx="27">
                  <c:v>96.273517119167238</c:v>
                </c:pt>
                <c:pt idx="28">
                  <c:v>96.296691497864202</c:v>
                </c:pt>
                <c:pt idx="29">
                  <c:v>96.319899774423007</c:v>
                </c:pt>
                <c:pt idx="30">
                  <c:v>96.343144338484606</c:v>
                </c:pt>
                <c:pt idx="31">
                  <c:v>96.366427723531373</c:v>
                </c:pt>
                <c:pt idx="32">
                  <c:v>96.389752612119665</c:v>
                </c:pt>
                <c:pt idx="33">
                  <c:v>96.413121840741013</c:v>
                </c:pt>
                <c:pt idx="34">
                  <c:v>96.436538404185995</c:v>
                </c:pt>
                <c:pt idx="35">
                  <c:v>96.460005459264082</c:v>
                </c:pt>
                <c:pt idx="36">
                  <c:v>96.48352632770758</c:v>
                </c:pt>
                <c:pt idx="37">
                  <c:v>96.507104498061054</c:v>
                </c:pt>
                <c:pt idx="38">
                  <c:v>96.530743626326426</c:v>
                </c:pt>
                <c:pt idx="39">
                  <c:v>96.55444753509849</c:v>
                </c:pt>
                <c:pt idx="40">
                  <c:v>96.578220210886727</c:v>
                </c:pt>
                <c:pt idx="41">
                  <c:v>96.602065799274783</c:v>
                </c:pt>
                <c:pt idx="42">
                  <c:v>96.625988597519822</c:v>
                </c:pt>
                <c:pt idx="43">
                  <c:v>96.649993044138412</c:v>
                </c:pt>
                <c:pt idx="44">
                  <c:v>96.674083704965497</c:v>
                </c:pt>
                <c:pt idx="45">
                  <c:v>96.698265255104715</c:v>
                </c:pt>
                <c:pt idx="46">
                  <c:v>96.722542456114766</c:v>
                </c:pt>
                <c:pt idx="47">
                  <c:v>96.746920127695418</c:v>
                </c:pt>
                <c:pt idx="48">
                  <c:v>96.771403113049018</c:v>
                </c:pt>
                <c:pt idx="49">
                  <c:v>96.795996236998448</c:v>
                </c:pt>
                <c:pt idx="50">
                  <c:v>96.820704255841619</c:v>
                </c:pt>
                <c:pt idx="51">
                  <c:v>96.845531797815909</c:v>
                </c:pt>
                <c:pt idx="52">
                  <c:v>96.870483292934495</c:v>
                </c:pt>
                <c:pt idx="53">
                  <c:v>96.895562890842456</c:v>
                </c:pt>
                <c:pt idx="54">
                  <c:v>96.92077436522699</c:v>
                </c:pt>
                <c:pt idx="55">
                  <c:v>96.946121003203444</c:v>
                </c:pt>
                <c:pt idx="56">
                  <c:v>96.971605477996391</c:v>
                </c:pt>
                <c:pt idx="57">
                  <c:v>96.997229703143176</c:v>
                </c:pt>
                <c:pt idx="58">
                  <c:v>97.022994666377045</c:v>
                </c:pt>
                <c:pt idx="59">
                  <c:v>97.048900241306114</c:v>
                </c:pt>
                <c:pt idx="60">
                  <c:v>97.074944975003007</c:v>
                </c:pt>
                <c:pt idx="61">
                  <c:v>97.101125849672869</c:v>
                </c:pt>
                <c:pt idx="62">
                  <c:v>97.127438016690348</c:v>
                </c:pt>
                <c:pt idx="63">
                  <c:v>97.153874501506621</c:v>
                </c:pt>
                <c:pt idx="64">
                  <c:v>97.180425878248286</c:v>
                </c:pt>
                <c:pt idx="65">
                  <c:v>97.207079913284943</c:v>
                </c:pt>
                <c:pt idx="66">
                  <c:v>97.233821177657219</c:v>
                </c:pt>
                <c:pt idx="67">
                  <c:v>97.260630629061694</c:v>
                </c:pt>
                <c:pt idx="68">
                  <c:v>97.287485165110169</c:v>
                </c:pt>
                <c:pt idx="69">
                  <c:v>97.314357150849489</c:v>
                </c:pt>
                <c:pt idx="70">
                  <c:v>97.341213925064295</c:v>
                </c:pt>
                <c:pt idx="71">
                  <c:v>97.368017291711524</c:v>
                </c:pt>
                <c:pt idx="72">
                  <c:v>97.39472300495666</c:v>
                </c:pt>
                <c:pt idx="73">
                  <c:v>97.421280258690373</c:v>
                </c:pt>
                <c:pt idx="74">
                  <c:v>97.447631194073324</c:v>
                </c:pt>
                <c:pt idx="75">
                  <c:v>97.473710441526379</c:v>
                </c:pt>
                <c:pt idx="76">
                  <c:v>97.499444716567098</c:v>
                </c:pt>
                <c:pt idx="77">
                  <c:v>97.52475249185558</c:v>
                </c:pt>
                <c:pt idx="78">
                  <c:v>97.549543770579248</c:v>
                </c:pt>
                <c:pt idx="79">
                  <c:v>97.57371998865051</c:v>
                </c:pt>
                <c:pt idx="80">
                  <c:v>97.597174074840993</c:v>
                </c:pt>
                <c:pt idx="81">
                  <c:v>97.619790698617948</c:v>
                </c:pt>
                <c:pt idx="82">
                  <c:v>97.641446734745713</c:v>
                </c:pt>
                <c:pt idx="83">
                  <c:v>97.662011971322869</c:v>
                </c:pt>
                <c:pt idx="84">
                  <c:v>97.681350083534326</c:v>
                </c:pt>
                <c:pt idx="85">
                  <c:v>97.699319888760471</c:v>
                </c:pt>
                <c:pt idx="86">
                  <c:v>97.715776889680797</c:v>
                </c:pt>
                <c:pt idx="87">
                  <c:v>97.730575100673477</c:v>
                </c:pt>
                <c:pt idx="88">
                  <c:v>97.743569139407668</c:v>
                </c:pt>
                <c:pt idx="89">
                  <c:v>97.754616550550097</c:v>
                </c:pt>
                <c:pt idx="90">
                  <c:v>97.763580312733112</c:v>
                </c:pt>
                <c:pt idx="91">
                  <c:v>97.770331464369093</c:v>
                </c:pt>
                <c:pt idx="92">
                  <c:v>97.774751769753863</c:v>
                </c:pt>
                <c:pt idx="93">
                  <c:v>97.776736335487982</c:v>
                </c:pt>
                <c:pt idx="94">
                  <c:v>97.776196079848233</c:v>
                </c:pt>
                <c:pt idx="95">
                  <c:v>97.773059955473741</c:v>
                </c:pt>
                <c:pt idx="96">
                  <c:v>97.767276829381473</c:v>
                </c:pt>
                <c:pt idx="97">
                  <c:v>97.758816934218657</c:v>
                </c:pt>
                <c:pt idx="98">
                  <c:v>97.747672820563224</c:v>
                </c:pt>
                <c:pt idx="99">
                  <c:v>97.733859761178351</c:v>
                </c:pt>
                <c:pt idx="100">
                  <c:v>97.717415583052741</c:v>
                </c:pt>
                <c:pt idx="101">
                  <c:v>97.698399930029296</c:v>
                </c:pt>
                <c:pt idx="102">
                  <c:v>97.67689298581881</c:v>
                </c:pt>
                <c:pt idx="103">
                  <c:v>97.652993712167159</c:v>
                </c:pt>
                <c:pt idx="104">
                  <c:v>97.626817678057989</c:v>
                </c:pt>
                <c:pt idx="105">
                  <c:v>97.598494571649326</c:v>
                </c:pt>
                <c:pt idx="106">
                  <c:v>97.568165496264612</c:v>
                </c:pt>
                <c:pt idx="107">
                  <c:v>97.535980154893011</c:v>
                </c:pt>
                <c:pt idx="108">
                  <c:v>97.502094024592466</c:v>
                </c:pt>
                <c:pt idx="109">
                  <c:v>97.466665613729162</c:v>
                </c:pt>
                <c:pt idx="110">
                  <c:v>97.429853882290331</c:v>
                </c:pt>
                <c:pt idx="111">
                  <c:v>97.391815889941981</c:v>
                </c:pt>
                <c:pt idx="112">
                  <c:v>97.352704719479561</c:v>
                </c:pt>
                <c:pt idx="113">
                  <c:v>97.312667706151146</c:v>
                </c:pt>
                <c:pt idx="114">
                  <c:v>97.27184498713072</c:v>
                </c:pt>
                <c:pt idx="115">
                  <c:v>97.230368371025222</c:v>
                </c:pt>
                <c:pt idx="116">
                  <c:v>97.188360515268428</c:v>
                </c:pt>
                <c:pt idx="117">
                  <c:v>97.145934389862077</c:v>
                </c:pt>
                <c:pt idx="118">
                  <c:v>97.103192999203117</c:v>
                </c:pt>
                <c:pt idx="119">
                  <c:v>97.060229329528752</c:v>
                </c:pt>
                <c:pt idx="120">
                  <c:v>97.017126487529538</c:v>
                </c:pt>
                <c:pt idx="121">
                  <c:v>96.973957995554386</c:v>
                </c:pt>
                <c:pt idx="122">
                  <c:v>96.930788210163357</c:v>
                </c:pt>
                <c:pt idx="123">
                  <c:v>96.887672833178598</c:v>
                </c:pt>
                <c:pt idx="124">
                  <c:v>96.844659487483341</c:v>
                </c:pt>
                <c:pt idx="125">
                  <c:v>96.801788333309403</c:v>
                </c:pt>
                <c:pt idx="126">
                  <c:v>96.759092704384202</c:v>
                </c:pt>
                <c:pt idx="127">
                  <c:v>96.716599746880462</c:v>
                </c:pt>
                <c:pt idx="128">
                  <c:v>96.674331047484216</c:v>
                </c:pt>
                <c:pt idx="129">
                  <c:v>96.632303239976977</c:v>
                </c:pt>
                <c:pt idx="130">
                  <c:v>96.590528582458504</c:v>
                </c:pt>
                <c:pt idx="131">
                  <c:v>96.549015499699138</c:v>
                </c:pt>
                <c:pt idx="132">
                  <c:v>96.507769087101423</c:v>
                </c:pt>
                <c:pt idx="133">
                  <c:v>96.466791574392118</c:v>
                </c:pt>
                <c:pt idx="134">
                  <c:v>96.426082748481861</c:v>
                </c:pt>
                <c:pt idx="135">
                  <c:v>96.385640335959479</c:v>
                </c:pt>
                <c:pt idx="136">
                  <c:v>96.345460346465487</c:v>
                </c:pt>
                <c:pt idx="137">
                  <c:v>96.305537378754337</c:v>
                </c:pt>
                <c:pt idx="138">
                  <c:v>96.265864891641499</c:v>
                </c:pt>
                <c:pt idx="139">
                  <c:v>96.226435442273626</c:v>
                </c:pt>
                <c:pt idx="140">
                  <c:v>96.187240894285424</c:v>
                </c:pt>
                <c:pt idx="141">
                  <c:v>96.148272598442688</c:v>
                </c:pt>
                <c:pt idx="142">
                  <c:v>96.109521548337611</c:v>
                </c:pt>
                <c:pt idx="143">
                  <c:v>96.0709785136184</c:v>
                </c:pt>
                <c:pt idx="144">
                  <c:v>96.032634153115907</c:v>
                </c:pt>
                <c:pt idx="145">
                  <c:v>95.994479110086644</c:v>
                </c:pt>
                <c:pt idx="146">
                  <c:v>95.956504091634343</c:v>
                </c:pt>
                <c:pt idx="147">
                  <c:v>95.918699934208661</c:v>
                </c:pt>
                <c:pt idx="148">
                  <c:v>95.881057656914422</c:v>
                </c:pt>
                <c:pt idx="149">
                  <c:v>95.843568504203333</c:v>
                </c:pt>
                <c:pt idx="150">
                  <c:v>95.806223979364816</c:v>
                </c:pt>
                <c:pt idx="151">
                  <c:v>95.769015870084999</c:v>
                </c:pt>
                <c:pt idx="152">
                  <c:v>95.731936267205356</c:v>
                </c:pt>
                <c:pt idx="153">
                  <c:v>95.694977577685179</c:v>
                </c:pt>
                <c:pt idx="154">
                  <c:v>95.658132532654264</c:v>
                </c:pt>
                <c:pt idx="155">
                  <c:v>95.621394191335995</c:v>
                </c:pt>
                <c:pt idx="156">
                  <c:v>95.584755941524378</c:v>
                </c:pt>
                <c:pt idx="157">
                  <c:v>95.548211497211057</c:v>
                </c:pt>
                <c:pt idx="158">
                  <c:v>95.511754893880862</c:v>
                </c:pt>
                <c:pt idx="159">
                  <c:v>95.475380481924603</c:v>
                </c:pt>
                <c:pt idx="160">
                  <c:v>95.439082918556025</c:v>
                </c:pt>
                <c:pt idx="161">
                  <c:v>95.402857158565382</c:v>
                </c:pt>
                <c:pt idx="162">
                  <c:v>95.366698444193673</c:v>
                </c:pt>
                <c:pt idx="163">
                  <c:v>95.330602294369157</c:v>
                </c:pt>
                <c:pt idx="164">
                  <c:v>95.294564493510663</c:v>
                </c:pt>
                <c:pt idx="165">
                  <c:v>95.258581080070101</c:v>
                </c:pt>
                <c:pt idx="166">
                  <c:v>95.222648334957626</c:v>
                </c:pt>
                <c:pt idx="167">
                  <c:v>95.18676276996915</c:v>
                </c:pt>
                <c:pt idx="168">
                  <c:v>95.15092111631408</c:v>
                </c:pt>
                <c:pt idx="169">
                  <c:v>95.115120313323033</c:v>
                </c:pt>
                <c:pt idx="170">
                  <c:v>95.079357497399755</c:v>
                </c:pt>
                <c:pt idx="171">
                  <c:v>95.043629991267522</c:v>
                </c:pt>
                <c:pt idx="172">
                  <c:v>95.007935293549025</c:v>
                </c:pt>
                <c:pt idx="173">
                  <c:v>94.972271068709105</c:v>
                </c:pt>
                <c:pt idx="174">
                  <c:v>94.936635137380691</c:v>
                </c:pt>
                <c:pt idx="175">
                  <c:v>94.90102546708836</c:v>
                </c:pt>
                <c:pt idx="176">
                  <c:v>94.865440163376974</c:v>
                </c:pt>
                <c:pt idx="177">
                  <c:v>94.829877461348872</c:v>
                </c:pt>
                <c:pt idx="178">
                  <c:v>94.794335717608405</c:v>
                </c:pt>
                <c:pt idx="179">
                  <c:v>94.758813402609533</c:v>
                </c:pt>
                <c:pt idx="180">
                  <c:v>94.723309093399848</c:v>
                </c:pt>
                <c:pt idx="181">
                  <c:v>94.687821466751615</c:v>
                </c:pt>
                <c:pt idx="182">
                  <c:v>94.652349292669399</c:v>
                </c:pt>
                <c:pt idx="183">
                  <c:v>94.616891428261837</c:v>
                </c:pt>
                <c:pt idx="184">
                  <c:v>94.581446811965122</c:v>
                </c:pt>
                <c:pt idx="185">
                  <c:v>94.54601445810421</c:v>
                </c:pt>
                <c:pt idx="186">
                  <c:v>94.510593451777567</c:v>
                </c:pt>
                <c:pt idx="187">
                  <c:v>94.475182944051767</c:v>
                </c:pt>
                <c:pt idx="188">
                  <c:v>94.439782147450586</c:v>
                </c:pt>
                <c:pt idx="189">
                  <c:v>94.404390331725409</c:v>
                </c:pt>
                <c:pt idx="190">
                  <c:v>94.369006819891752</c:v>
                </c:pt>
                <c:pt idx="191">
                  <c:v>94.333630984518862</c:v>
                </c:pt>
                <c:pt idx="192">
                  <c:v>94.298262244258353</c:v>
                </c:pt>
                <c:pt idx="193">
                  <c:v>94.262900060598881</c:v>
                </c:pt>
                <c:pt idx="194">
                  <c:v>94.227543934834145</c:v>
                </c:pt>
                <c:pt idx="195">
                  <c:v>94.192193405232061</c:v>
                </c:pt>
                <c:pt idx="196">
                  <c:v>94.156848044392945</c:v>
                </c:pt>
                <c:pt idx="197">
                  <c:v>94.121507456786105</c:v>
                </c:pt>
                <c:pt idx="198">
                  <c:v>94.086171276453186</c:v>
                </c:pt>
                <c:pt idx="199">
                  <c:v>94.050839164868862</c:v>
                </c:pt>
                <c:pt idx="200">
                  <c:v>94.01551080894842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004576"/>
        <c:axId val="609004968"/>
      </c:scatterChart>
      <c:valAx>
        <c:axId val="609004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9004968"/>
        <c:crosses val="autoZero"/>
        <c:crossBetween val="midCat"/>
      </c:valAx>
      <c:valAx>
        <c:axId val="6090049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900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90.969700000000003</c:v>
                </c:pt>
                <c:pt idx="1">
                  <c:v>93.075800000000001</c:v>
                </c:pt>
                <c:pt idx="2">
                  <c:v>92.393900000000002</c:v>
                </c:pt>
                <c:pt idx="3">
                  <c:v>90.621200000000002</c:v>
                </c:pt>
                <c:pt idx="4">
                  <c:v>90.181799999999996</c:v>
                </c:pt>
                <c:pt idx="5">
                  <c:v>89.954499999999996</c:v>
                </c:pt>
                <c:pt idx="6">
                  <c:v>89.833299999999994</c:v>
                </c:pt>
                <c:pt idx="7">
                  <c:v>90.075800000000001</c:v>
                </c:pt>
                <c:pt idx="8">
                  <c:v>89.454499999999996</c:v>
                </c:pt>
                <c:pt idx="9">
                  <c:v>90.424199999999999</c:v>
                </c:pt>
                <c:pt idx="10">
                  <c:v>89.651499999999999</c:v>
                </c:pt>
                <c:pt idx="11">
                  <c:v>90.106099999999998</c:v>
                </c:pt>
                <c:pt idx="12">
                  <c:v>89.681799999999996</c:v>
                </c:pt>
                <c:pt idx="13">
                  <c:v>89.984800000000007</c:v>
                </c:pt>
                <c:pt idx="14">
                  <c:v>91.318200000000004</c:v>
                </c:pt>
                <c:pt idx="15">
                  <c:v>91.515199999999993</c:v>
                </c:pt>
                <c:pt idx="16">
                  <c:v>90.530299999999997</c:v>
                </c:pt>
                <c:pt idx="17">
                  <c:v>90.878799999999998</c:v>
                </c:pt>
                <c:pt idx="18">
                  <c:v>91.348500000000001</c:v>
                </c:pt>
                <c:pt idx="19">
                  <c:v>93.045500000000004</c:v>
                </c:pt>
                <c:pt idx="20">
                  <c:v>91.287899999999993</c:v>
                </c:pt>
                <c:pt idx="21">
                  <c:v>91.015199999999993</c:v>
                </c:pt>
                <c:pt idx="22">
                  <c:v>89.878799999999998</c:v>
                </c:pt>
                <c:pt idx="23">
                  <c:v>91.636399999999995</c:v>
                </c:pt>
                <c:pt idx="24">
                  <c:v>92.333299999999994</c:v>
                </c:pt>
                <c:pt idx="25">
                  <c:v>92.302999999999997</c:v>
                </c:pt>
                <c:pt idx="26">
                  <c:v>91.560599999999994</c:v>
                </c:pt>
                <c:pt idx="27">
                  <c:v>92.363600000000005</c:v>
                </c:pt>
                <c:pt idx="28">
                  <c:v>91.712100000000007</c:v>
                </c:pt>
                <c:pt idx="29">
                  <c:v>93.348500000000001</c:v>
                </c:pt>
                <c:pt idx="30">
                  <c:v>92.863600000000005</c:v>
                </c:pt>
                <c:pt idx="31">
                  <c:v>92.2273</c:v>
                </c:pt>
                <c:pt idx="32">
                  <c:v>93.939400000000006</c:v>
                </c:pt>
                <c:pt idx="33">
                  <c:v>93.924199999999999</c:v>
                </c:pt>
                <c:pt idx="34">
                  <c:v>95.090900000000005</c:v>
                </c:pt>
                <c:pt idx="35">
                  <c:v>95.606099999999998</c:v>
                </c:pt>
                <c:pt idx="36">
                  <c:v>97.575800000000001</c:v>
                </c:pt>
                <c:pt idx="37">
                  <c:v>96.802999999999997</c:v>
                </c:pt>
                <c:pt idx="38">
                  <c:v>100.1061</c:v>
                </c:pt>
                <c:pt idx="39">
                  <c:v>102.7727</c:v>
                </c:pt>
                <c:pt idx="40">
                  <c:v>104.86360000000001</c:v>
                </c:pt>
                <c:pt idx="41">
                  <c:v>106.5455</c:v>
                </c:pt>
                <c:pt idx="42">
                  <c:v>113.8182</c:v>
                </c:pt>
                <c:pt idx="43">
                  <c:v>117.78789999999999</c:v>
                </c:pt>
                <c:pt idx="44">
                  <c:v>123.1818</c:v>
                </c:pt>
                <c:pt idx="45">
                  <c:v>130.96969999999999</c:v>
                </c:pt>
                <c:pt idx="46">
                  <c:v>138.92420000000001</c:v>
                </c:pt>
                <c:pt idx="47">
                  <c:v>146.63640000000001</c:v>
                </c:pt>
                <c:pt idx="48">
                  <c:v>155.01519999999999</c:v>
                </c:pt>
                <c:pt idx="49">
                  <c:v>164.27269999999999</c:v>
                </c:pt>
                <c:pt idx="50">
                  <c:v>171.1515</c:v>
                </c:pt>
                <c:pt idx="51">
                  <c:v>175.93940000000001</c:v>
                </c:pt>
                <c:pt idx="52">
                  <c:v>180.8939</c:v>
                </c:pt>
                <c:pt idx="53">
                  <c:v>184</c:v>
                </c:pt>
                <c:pt idx="54">
                  <c:v>186.53030000000001</c:v>
                </c:pt>
                <c:pt idx="55">
                  <c:v>185.2424</c:v>
                </c:pt>
                <c:pt idx="56">
                  <c:v>181.53030000000001</c:v>
                </c:pt>
                <c:pt idx="57">
                  <c:v>172.5455</c:v>
                </c:pt>
                <c:pt idx="58">
                  <c:v>155.12119999999999</c:v>
                </c:pt>
                <c:pt idx="59">
                  <c:v>132.18180000000001</c:v>
                </c:pt>
                <c:pt idx="60">
                  <c:v>109.2273</c:v>
                </c:pt>
                <c:pt idx="61">
                  <c:v>99.030299999999997</c:v>
                </c:pt>
                <c:pt idx="62">
                  <c:v>95.106099999999998</c:v>
                </c:pt>
                <c:pt idx="63">
                  <c:v>94.378799999999998</c:v>
                </c:pt>
                <c:pt idx="64">
                  <c:v>92.802999999999997</c:v>
                </c:pt>
                <c:pt idx="65">
                  <c:v>95.515199999999993</c:v>
                </c:pt>
                <c:pt idx="66">
                  <c:v>95.590900000000005</c:v>
                </c:pt>
                <c:pt idx="67">
                  <c:v>96.318200000000004</c:v>
                </c:pt>
                <c:pt idx="68">
                  <c:v>97.090900000000005</c:v>
                </c:pt>
                <c:pt idx="69">
                  <c:v>99.5</c:v>
                </c:pt>
                <c:pt idx="70">
                  <c:v>101.5303</c:v>
                </c:pt>
                <c:pt idx="71">
                  <c:v>103.86360000000001</c:v>
                </c:pt>
                <c:pt idx="72">
                  <c:v>107.2273</c:v>
                </c:pt>
                <c:pt idx="73">
                  <c:v>110.5</c:v>
                </c:pt>
                <c:pt idx="74">
                  <c:v>113.803</c:v>
                </c:pt>
                <c:pt idx="75">
                  <c:v>117.06059999999999</c:v>
                </c:pt>
                <c:pt idx="76">
                  <c:v>119.1818</c:v>
                </c:pt>
                <c:pt idx="77">
                  <c:v>122.0455</c:v>
                </c:pt>
                <c:pt idx="78">
                  <c:v>124.21210000000001</c:v>
                </c:pt>
                <c:pt idx="79">
                  <c:v>124.21210000000001</c:v>
                </c:pt>
                <c:pt idx="80">
                  <c:v>122.66670000000001</c:v>
                </c:pt>
                <c:pt idx="81">
                  <c:v>120.5303</c:v>
                </c:pt>
                <c:pt idx="82">
                  <c:v>114.06059999999999</c:v>
                </c:pt>
                <c:pt idx="83">
                  <c:v>107.7576</c:v>
                </c:pt>
                <c:pt idx="84">
                  <c:v>102.66670000000001</c:v>
                </c:pt>
                <c:pt idx="85">
                  <c:v>98.651499999999999</c:v>
                </c:pt>
                <c:pt idx="86">
                  <c:v>96.2273</c:v>
                </c:pt>
                <c:pt idx="87">
                  <c:v>95.863600000000005</c:v>
                </c:pt>
                <c:pt idx="88">
                  <c:v>93.712100000000007</c:v>
                </c:pt>
                <c:pt idx="89">
                  <c:v>94.954499999999996</c:v>
                </c:pt>
                <c:pt idx="90">
                  <c:v>93.045500000000004</c:v>
                </c:pt>
                <c:pt idx="91">
                  <c:v>93.333299999999994</c:v>
                </c:pt>
                <c:pt idx="92">
                  <c:v>92.954499999999996</c:v>
                </c:pt>
                <c:pt idx="93">
                  <c:v>92.484800000000007</c:v>
                </c:pt>
                <c:pt idx="94">
                  <c:v>93.5</c:v>
                </c:pt>
                <c:pt idx="95">
                  <c:v>92.393900000000002</c:v>
                </c:pt>
                <c:pt idx="96">
                  <c:v>92.606099999999998</c:v>
                </c:pt>
                <c:pt idx="97">
                  <c:v>92.666700000000006</c:v>
                </c:pt>
                <c:pt idx="98">
                  <c:v>92.545500000000004</c:v>
                </c:pt>
                <c:pt idx="99">
                  <c:v>93.045500000000004</c:v>
                </c:pt>
                <c:pt idx="100">
                  <c:v>92.636399999999995</c:v>
                </c:pt>
                <c:pt idx="101">
                  <c:v>93.212100000000007</c:v>
                </c:pt>
                <c:pt idx="102">
                  <c:v>93.015199999999993</c:v>
                </c:pt>
                <c:pt idx="103">
                  <c:v>93.409099999999995</c:v>
                </c:pt>
                <c:pt idx="104">
                  <c:v>92.697000000000003</c:v>
                </c:pt>
                <c:pt idx="105">
                  <c:v>92.878799999999998</c:v>
                </c:pt>
                <c:pt idx="106">
                  <c:v>93.318200000000004</c:v>
                </c:pt>
                <c:pt idx="107">
                  <c:v>94.666700000000006</c:v>
                </c:pt>
                <c:pt idx="108">
                  <c:v>93.666700000000006</c:v>
                </c:pt>
                <c:pt idx="109">
                  <c:v>93.015199999999993</c:v>
                </c:pt>
                <c:pt idx="110">
                  <c:v>92.621200000000002</c:v>
                </c:pt>
                <c:pt idx="111">
                  <c:v>92.863600000000005</c:v>
                </c:pt>
                <c:pt idx="112">
                  <c:v>93.166700000000006</c:v>
                </c:pt>
                <c:pt idx="113">
                  <c:v>93.348500000000001</c:v>
                </c:pt>
                <c:pt idx="114">
                  <c:v>93.636399999999995</c:v>
                </c:pt>
                <c:pt idx="115">
                  <c:v>94.181799999999996</c:v>
                </c:pt>
                <c:pt idx="116">
                  <c:v>94.666700000000006</c:v>
                </c:pt>
                <c:pt idx="117">
                  <c:v>94.560599999999994</c:v>
                </c:pt>
                <c:pt idx="118">
                  <c:v>95.878799999999998</c:v>
                </c:pt>
                <c:pt idx="119">
                  <c:v>97.302999999999997</c:v>
                </c:pt>
                <c:pt idx="120">
                  <c:v>99.590900000000005</c:v>
                </c:pt>
                <c:pt idx="121">
                  <c:v>98.939400000000006</c:v>
                </c:pt>
                <c:pt idx="122">
                  <c:v>100.43940000000001</c:v>
                </c:pt>
                <c:pt idx="123">
                  <c:v>98.742400000000004</c:v>
                </c:pt>
                <c:pt idx="124">
                  <c:v>99.7273</c:v>
                </c:pt>
                <c:pt idx="125">
                  <c:v>97.121200000000002</c:v>
                </c:pt>
                <c:pt idx="126">
                  <c:v>94.802999999999997</c:v>
                </c:pt>
                <c:pt idx="127">
                  <c:v>92.863600000000005</c:v>
                </c:pt>
                <c:pt idx="128">
                  <c:v>92.802999999999997</c:v>
                </c:pt>
                <c:pt idx="129">
                  <c:v>91.697000000000003</c:v>
                </c:pt>
                <c:pt idx="130">
                  <c:v>90.424199999999999</c:v>
                </c:pt>
                <c:pt idx="131">
                  <c:v>91.7727</c:v>
                </c:pt>
                <c:pt idx="132">
                  <c:v>89.712100000000007</c:v>
                </c:pt>
                <c:pt idx="133">
                  <c:v>89.166700000000006</c:v>
                </c:pt>
                <c:pt idx="134">
                  <c:v>90.560599999999994</c:v>
                </c:pt>
                <c:pt idx="135">
                  <c:v>89.515199999999993</c:v>
                </c:pt>
                <c:pt idx="136">
                  <c:v>90.893900000000002</c:v>
                </c:pt>
                <c:pt idx="137">
                  <c:v>90.439400000000006</c:v>
                </c:pt>
                <c:pt idx="138">
                  <c:v>91.212100000000007</c:v>
                </c:pt>
                <c:pt idx="139">
                  <c:v>89.757599999999996</c:v>
                </c:pt>
                <c:pt idx="140">
                  <c:v>88.939400000000006</c:v>
                </c:pt>
                <c:pt idx="141">
                  <c:v>90.575800000000001</c:v>
                </c:pt>
                <c:pt idx="142">
                  <c:v>90.560599999999994</c:v>
                </c:pt>
                <c:pt idx="143">
                  <c:v>90.787899999999993</c:v>
                </c:pt>
                <c:pt idx="144">
                  <c:v>91.333299999999994</c:v>
                </c:pt>
                <c:pt idx="145">
                  <c:v>92.393900000000002</c:v>
                </c:pt>
                <c:pt idx="146">
                  <c:v>92.636399999999995</c:v>
                </c:pt>
                <c:pt idx="147">
                  <c:v>92.666700000000006</c:v>
                </c:pt>
                <c:pt idx="148">
                  <c:v>93.939400000000006</c:v>
                </c:pt>
                <c:pt idx="149">
                  <c:v>93.7727</c:v>
                </c:pt>
                <c:pt idx="150">
                  <c:v>94.7727</c:v>
                </c:pt>
                <c:pt idx="151">
                  <c:v>93.742400000000004</c:v>
                </c:pt>
                <c:pt idx="152">
                  <c:v>93.030299999999997</c:v>
                </c:pt>
                <c:pt idx="153">
                  <c:v>93.075800000000001</c:v>
                </c:pt>
                <c:pt idx="154">
                  <c:v>93.5</c:v>
                </c:pt>
                <c:pt idx="155">
                  <c:v>93.2727</c:v>
                </c:pt>
                <c:pt idx="156">
                  <c:v>92.984800000000007</c:v>
                </c:pt>
                <c:pt idx="157">
                  <c:v>93.7273</c:v>
                </c:pt>
                <c:pt idx="158">
                  <c:v>92.439400000000006</c:v>
                </c:pt>
                <c:pt idx="159">
                  <c:v>93.257599999999996</c:v>
                </c:pt>
                <c:pt idx="160">
                  <c:v>92.242400000000004</c:v>
                </c:pt>
                <c:pt idx="161">
                  <c:v>91.378799999999998</c:v>
                </c:pt>
                <c:pt idx="162">
                  <c:v>91.651499999999999</c:v>
                </c:pt>
                <c:pt idx="163">
                  <c:v>90.590900000000005</c:v>
                </c:pt>
                <c:pt idx="164">
                  <c:v>92.318200000000004</c:v>
                </c:pt>
                <c:pt idx="165">
                  <c:v>89.742400000000004</c:v>
                </c:pt>
                <c:pt idx="166">
                  <c:v>90.924199999999999</c:v>
                </c:pt>
                <c:pt idx="167">
                  <c:v>89.530299999999997</c:v>
                </c:pt>
                <c:pt idx="168">
                  <c:v>89.545500000000004</c:v>
                </c:pt>
                <c:pt idx="169">
                  <c:v>89.606099999999998</c:v>
                </c:pt>
                <c:pt idx="170">
                  <c:v>90.651499999999999</c:v>
                </c:pt>
                <c:pt idx="171">
                  <c:v>91.5</c:v>
                </c:pt>
                <c:pt idx="172">
                  <c:v>89.515199999999993</c:v>
                </c:pt>
                <c:pt idx="173">
                  <c:v>90.333299999999994</c:v>
                </c:pt>
                <c:pt idx="174">
                  <c:v>90.848500000000001</c:v>
                </c:pt>
                <c:pt idx="175">
                  <c:v>91.348500000000001</c:v>
                </c:pt>
                <c:pt idx="176">
                  <c:v>90.802999999999997</c:v>
                </c:pt>
                <c:pt idx="177">
                  <c:v>89.697000000000003</c:v>
                </c:pt>
                <c:pt idx="178">
                  <c:v>89.621200000000002</c:v>
                </c:pt>
                <c:pt idx="179">
                  <c:v>90.136399999999995</c:v>
                </c:pt>
                <c:pt idx="180">
                  <c:v>90.015199999999993</c:v>
                </c:pt>
                <c:pt idx="181">
                  <c:v>88.5</c:v>
                </c:pt>
                <c:pt idx="182">
                  <c:v>90.242400000000004</c:v>
                </c:pt>
                <c:pt idx="183">
                  <c:v>89.954499999999996</c:v>
                </c:pt>
                <c:pt idx="184">
                  <c:v>90.151499999999999</c:v>
                </c:pt>
                <c:pt idx="185">
                  <c:v>90.530299999999997</c:v>
                </c:pt>
                <c:pt idx="186">
                  <c:v>90.333299999999994</c:v>
                </c:pt>
                <c:pt idx="187">
                  <c:v>90.348500000000001</c:v>
                </c:pt>
                <c:pt idx="188">
                  <c:v>90.287899999999993</c:v>
                </c:pt>
                <c:pt idx="189">
                  <c:v>89.712100000000007</c:v>
                </c:pt>
                <c:pt idx="190">
                  <c:v>89.560599999999994</c:v>
                </c:pt>
                <c:pt idx="191">
                  <c:v>90.818200000000004</c:v>
                </c:pt>
                <c:pt idx="192">
                  <c:v>89.651499999999999</c:v>
                </c:pt>
                <c:pt idx="193">
                  <c:v>89.333299999999994</c:v>
                </c:pt>
                <c:pt idx="194">
                  <c:v>89.757599999999996</c:v>
                </c:pt>
                <c:pt idx="195">
                  <c:v>89.818200000000004</c:v>
                </c:pt>
                <c:pt idx="196">
                  <c:v>90.530299999999997</c:v>
                </c:pt>
                <c:pt idx="197">
                  <c:v>88.257599999999996</c:v>
                </c:pt>
                <c:pt idx="198">
                  <c:v>89.424199999999999</c:v>
                </c:pt>
                <c:pt idx="199">
                  <c:v>88.348500000000001</c:v>
                </c:pt>
                <c:pt idx="200">
                  <c:v>88.939400000000006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91.193115356378058</c:v>
                </c:pt>
                <c:pt idx="1">
                  <c:v>91.214797251926939</c:v>
                </c:pt>
                <c:pt idx="2">
                  <c:v>91.236483198465962</c:v>
                </c:pt>
                <c:pt idx="3">
                  <c:v>91.258173524468816</c:v>
                </c:pt>
                <c:pt idx="4">
                  <c:v>91.279868584066065</c:v>
                </c:pt>
                <c:pt idx="5">
                  <c:v>91.30156875893509</c:v>
                </c:pt>
                <c:pt idx="6">
                  <c:v>91.323274460315474</c:v>
                </c:pt>
                <c:pt idx="7">
                  <c:v>91.344986131156048</c:v>
                </c:pt>
                <c:pt idx="8">
                  <c:v>91.366704248400467</c:v>
                </c:pt>
                <c:pt idx="9">
                  <c:v>91.388429325417547</c:v>
                </c:pt>
                <c:pt idx="10">
                  <c:v>91.410161914583497</c:v>
                </c:pt>
                <c:pt idx="11">
                  <c:v>91.431902610022661</c:v>
                </c:pt>
                <c:pt idx="12">
                  <c:v>91.453652050516567</c:v>
                </c:pt>
                <c:pt idx="13">
                  <c:v>91.475410922597575</c:v>
                </c:pt>
                <c:pt idx="14">
                  <c:v>91.497179963874473</c:v>
                </c:pt>
                <c:pt idx="15">
                  <c:v>91.518959966740141</c:v>
                </c:pt>
                <c:pt idx="16">
                  <c:v>91.540751782959063</c:v>
                </c:pt>
                <c:pt idx="17">
                  <c:v>91.562556330746077</c:v>
                </c:pt>
                <c:pt idx="18">
                  <c:v>91.584374609351585</c:v>
                </c:pt>
                <c:pt idx="19">
                  <c:v>91.606207736143233</c:v>
                </c:pt>
                <c:pt idx="20">
                  <c:v>91.628057049077754</c:v>
                </c:pt>
                <c:pt idx="21">
                  <c:v>91.649924392014597</c:v>
                </c:pt>
                <c:pt idx="22">
                  <c:v>91.671812890275717</c:v>
                </c:pt>
                <c:pt idx="23">
                  <c:v>91.693728984683759</c:v>
                </c:pt>
                <c:pt idx="24">
                  <c:v>91.715687554883019</c:v>
                </c:pt>
                <c:pt idx="25">
                  <c:v>91.737724286028111</c:v>
                </c:pt>
                <c:pt idx="26">
                  <c:v>91.759924235459778</c:v>
                </c:pt>
                <c:pt idx="27">
                  <c:v>91.782484904339583</c:v>
                </c:pt>
                <c:pt idx="28">
                  <c:v>91.805849160186114</c:v>
                </c:pt>
                <c:pt idx="29">
                  <c:v>91.830972211862672</c:v>
                </c:pt>
                <c:pt idx="30">
                  <c:v>91.85983165066672</c:v>
                </c:pt>
                <c:pt idx="31">
                  <c:v>91.896351982664299</c:v>
                </c:pt>
                <c:pt idx="32">
                  <c:v>91.947989501544001</c:v>
                </c:pt>
                <c:pt idx="33">
                  <c:v>92.028290074426579</c:v>
                </c:pt>
                <c:pt idx="34">
                  <c:v>92.160750254139515</c:v>
                </c:pt>
                <c:pt idx="35">
                  <c:v>92.384215033390731</c:v>
                </c:pt>
                <c:pt idx="36">
                  <c:v>92.759750238677313</c:v>
                </c:pt>
                <c:pt idx="37">
                  <c:v>93.378360123597659</c:v>
                </c:pt>
                <c:pt idx="38">
                  <c:v>94.368065886342691</c:v>
                </c:pt>
                <c:pt idx="39">
                  <c:v>95.897826127856789</c:v>
                </c:pt>
                <c:pt idx="40">
                  <c:v>98.174849955792538</c:v>
                </c:pt>
                <c:pt idx="41">
                  <c:v>101.43149078322988</c:v>
                </c:pt>
                <c:pt idx="42">
                  <c:v>105.89866293464205</c:v>
                </c:pt>
                <c:pt idx="43">
                  <c:v>111.76502181653372</c:v>
                </c:pt>
                <c:pt idx="44">
                  <c:v>119.12501554378214</c:v>
                </c:pt>
                <c:pt idx="45">
                  <c:v>127.92372208549934</c:v>
                </c:pt>
                <c:pt idx="46">
                  <c:v>137.91078834286014</c:v>
                </c:pt>
                <c:pt idx="47">
                  <c:v>148.61799201148699</c:v>
                </c:pt>
                <c:pt idx="48">
                  <c:v>159.37330904486024</c:v>
                </c:pt>
                <c:pt idx="49">
                  <c:v>169.35816761790124</c:v>
                </c:pt>
                <c:pt idx="50">
                  <c:v>177.7046245802658</c:v>
                </c:pt>
                <c:pt idx="51">
                  <c:v>183.61797956558553</c:v>
                </c:pt>
                <c:pt idx="52">
                  <c:v>186.50134731114824</c:v>
                </c:pt>
                <c:pt idx="53">
                  <c:v>186.05527031050119</c:v>
                </c:pt>
                <c:pt idx="54">
                  <c:v>182.32937633609174</c:v>
                </c:pt>
                <c:pt idx="55">
                  <c:v>175.71375421272799</c:v>
                </c:pt>
                <c:pt idx="56">
                  <c:v>166.87213331297446</c:v>
                </c:pt>
                <c:pt idx="57">
                  <c:v>156.63273504008583</c:v>
                </c:pt>
                <c:pt idx="58">
                  <c:v>145.86168274853401</c:v>
                </c:pt>
                <c:pt idx="59">
                  <c:v>135.34571641728473</c:v>
                </c:pt>
                <c:pt idx="60">
                  <c:v>125.70576954917141</c:v>
                </c:pt>
                <c:pt idx="61">
                  <c:v>117.35307807460265</c:v>
                </c:pt>
                <c:pt idx="62">
                  <c:v>110.4883983009839</c:v>
                </c:pt>
                <c:pt idx="63">
                  <c:v>105.13585881577109</c:v>
                </c:pt>
                <c:pt idx="64">
                  <c:v>101.19787085888335</c:v>
                </c:pt>
                <c:pt idx="65">
                  <c:v>98.516562207735603</c:v>
                </c:pt>
                <c:pt idx="66">
                  <c:v>96.92921039964601</c:v>
                </c:pt>
                <c:pt idx="67">
                  <c:v>96.308456047089422</c:v>
                </c:pt>
                <c:pt idx="68">
                  <c:v>96.581417279531919</c:v>
                </c:pt>
                <c:pt idx="69">
                  <c:v>97.724925262262971</c:v>
                </c:pt>
                <c:pt idx="70">
                  <c:v>99.737587093078957</c:v>
                </c:pt>
                <c:pt idx="71">
                  <c:v>102.5940573337222</c:v>
                </c:pt>
                <c:pt idx="72">
                  <c:v>106.19268469567533</c:v>
                </c:pt>
                <c:pt idx="73">
                  <c:v>110.3129131006632</c:v>
                </c:pt>
                <c:pt idx="74">
                  <c:v>114.60044481713565</c:v>
                </c:pt>
                <c:pt idx="75">
                  <c:v>118.593380652326</c:v>
                </c:pt>
                <c:pt idx="76">
                  <c:v>121.79079877186771</c:v>
                </c:pt>
                <c:pt idx="77">
                  <c:v>123.74968474009677</c:v>
                </c:pt>
                <c:pt idx="78">
                  <c:v>124.18304890019449</c:v>
                </c:pt>
                <c:pt idx="79">
                  <c:v>123.02801052536992</c:v>
                </c:pt>
                <c:pt idx="80">
                  <c:v>120.46073104510008</c:v>
                </c:pt>
                <c:pt idx="81">
                  <c:v>116.85280609663023</c:v>
                </c:pt>
                <c:pt idx="82">
                  <c:v>112.68369747366876</c:v>
                </c:pt>
                <c:pt idx="83">
                  <c:v>108.43746169430302</c:v>
                </c:pt>
                <c:pt idx="84">
                  <c:v>104.51410733234805</c:v>
                </c:pt>
                <c:pt idx="85">
                  <c:v>101.17678335450768</c:v>
                </c:pt>
                <c:pt idx="86">
                  <c:v>98.540969287158688</c:v>
                </c:pt>
                <c:pt idx="87">
                  <c:v>96.597859160267134</c:v>
                </c:pt>
                <c:pt idx="88">
                  <c:v>95.256255088384918</c:v>
                </c:pt>
                <c:pt idx="89">
                  <c:v>94.386794256262277</c:v>
                </c:pt>
                <c:pt idx="90">
                  <c:v>93.857167383320103</c:v>
                </c:pt>
                <c:pt idx="91">
                  <c:v>93.553649518227118</c:v>
                </c:pt>
                <c:pt idx="92">
                  <c:v>93.389784515666975</c:v>
                </c:pt>
                <c:pt idx="93">
                  <c:v>93.306039489358056</c:v>
                </c:pt>
                <c:pt idx="94">
                  <c:v>93.264786508767344</c:v>
                </c:pt>
                <c:pt idx="95">
                  <c:v>93.244012670248779</c:v>
                </c:pt>
                <c:pt idx="96">
                  <c:v>93.231730534372332</c:v>
                </c:pt>
                <c:pt idx="97">
                  <c:v>93.221839433787309</c:v>
                </c:pt>
                <c:pt idx="98">
                  <c:v>93.211432168619183</c:v>
                </c:pt>
                <c:pt idx="99">
                  <c:v>93.199216148646727</c:v>
                </c:pt>
                <c:pt idx="100">
                  <c:v>93.184669509044397</c:v>
                </c:pt>
                <c:pt idx="101">
                  <c:v>93.167630832592238</c:v>
                </c:pt>
                <c:pt idx="102">
                  <c:v>93.148128947287461</c:v>
                </c:pt>
                <c:pt idx="103">
                  <c:v>93.126354004387323</c:v>
                </c:pt>
                <c:pt idx="104">
                  <c:v>93.102744633895711</c:v>
                </c:pt>
                <c:pt idx="105">
                  <c:v>93.078224356030489</c:v>
                </c:pt>
                <c:pt idx="106">
                  <c:v>93.054667198369486</c:v>
                </c:pt>
                <c:pt idx="107">
                  <c:v>93.035696814600627</c:v>
                </c:pt>
                <c:pt idx="108">
                  <c:v>93.027892978457032</c:v>
                </c:pt>
                <c:pt idx="109">
                  <c:v>93.04234441043954</c:v>
                </c:pt>
                <c:pt idx="110">
                  <c:v>93.09620633166567</c:v>
                </c:pt>
                <c:pt idx="111">
                  <c:v>93.213514952379526</c:v>
                </c:pt>
                <c:pt idx="112">
                  <c:v>93.424122295660979</c:v>
                </c:pt>
                <c:pt idx="113">
                  <c:v>93.759529909960591</c:v>
                </c:pt>
                <c:pt idx="114">
                  <c:v>94.244962091373836</c:v>
                </c:pt>
                <c:pt idx="115">
                  <c:v>94.888405624078658</c:v>
                </c:pt>
                <c:pt idx="116">
                  <c:v>95.669290924046862</c:v>
                </c:pt>
                <c:pt idx="117">
                  <c:v>96.531172090568347</c:v>
                </c:pt>
                <c:pt idx="118">
                  <c:v>97.383034357270276</c:v>
                </c:pt>
                <c:pt idx="119">
                  <c:v>98.111888549546904</c:v>
                </c:pt>
                <c:pt idx="120">
                  <c:v>98.605314626227141</c:v>
                </c:pt>
                <c:pt idx="121">
                  <c:v>98.778107867746613</c:v>
                </c:pt>
                <c:pt idx="122">
                  <c:v>98.594414339450111</c:v>
                </c:pt>
                <c:pt idx="123">
                  <c:v>98.077461141576492</c:v>
                </c:pt>
                <c:pt idx="124">
                  <c:v>97.303259832851168</c:v>
                </c:pt>
                <c:pt idx="125">
                  <c:v>96.380636248988793</c:v>
                </c:pt>
                <c:pt idx="126">
                  <c:v>95.424804538388301</c:v>
                </c:pt>
                <c:pt idx="127">
                  <c:v>94.533274206854074</c:v>
                </c:pt>
                <c:pt idx="128">
                  <c:v>93.77077723219152</c:v>
                </c:pt>
                <c:pt idx="129">
                  <c:v>93.165581096309452</c:v>
                </c:pt>
                <c:pt idx="130">
                  <c:v>92.715272131635544</c:v>
                </c:pt>
                <c:pt idx="131">
                  <c:v>92.397612261930377</c:v>
                </c:pt>
                <c:pt idx="132">
                  <c:v>92.181894530005067</c:v>
                </c:pt>
                <c:pt idx="133">
                  <c:v>92.037695424251353</c:v>
                </c:pt>
                <c:pt idx="134">
                  <c:v>91.939903690534592</c:v>
                </c:pt>
                <c:pt idx="135">
                  <c:v>91.870461352355207</c:v>
                </c:pt>
                <c:pt idx="136">
                  <c:v>91.817994343558198</c:v>
                </c:pt>
                <c:pt idx="137">
                  <c:v>91.77653675665286</c:v>
                </c:pt>
                <c:pt idx="138">
                  <c:v>91.744189823910546</c:v>
                </c:pt>
                <c:pt idx="139">
                  <c:v>91.722112157456834</c:v>
                </c:pt>
                <c:pt idx="140">
                  <c:v>91.713886390670538</c:v>
                </c:pt>
                <c:pt idx="141">
                  <c:v>91.725096673390311</c:v>
                </c:pt>
                <c:pt idx="142">
                  <c:v>91.762862080890656</c:v>
                </c:pt>
                <c:pt idx="143">
                  <c:v>91.835072966997956</c:v>
                </c:pt>
                <c:pt idx="144">
                  <c:v>91.949155459299206</c:v>
                </c:pt>
                <c:pt idx="145">
                  <c:v>92.110338688062001</c:v>
                </c:pt>
                <c:pt idx="146">
                  <c:v>92.319605362891352</c:v>
                </c:pt>
                <c:pt idx="147">
                  <c:v>92.5717266850084</c:v>
                </c:pt>
                <c:pt idx="148">
                  <c:v>92.853944666185441</c:v>
                </c:pt>
                <c:pt idx="149">
                  <c:v>93.145884783742858</c:v>
                </c:pt>
                <c:pt idx="150">
                  <c:v>93.421100979800201</c:v>
                </c:pt>
                <c:pt idx="151">
                  <c:v>93.650278979661337</c:v>
                </c:pt>
                <c:pt idx="152">
                  <c:v>93.805642006812903</c:v>
                </c:pt>
                <c:pt idx="153">
                  <c:v>93.865670854465009</c:v>
                </c:pt>
                <c:pt idx="154">
                  <c:v>93.81903545009996</c:v>
                </c:pt>
                <c:pt idx="155">
                  <c:v>93.666745244125465</c:v>
                </c:pt>
                <c:pt idx="156">
                  <c:v>93.421953946444333</c:v>
                </c:pt>
                <c:pt idx="157">
                  <c:v>93.107470423887008</c:v>
                </c:pt>
                <c:pt idx="158">
                  <c:v>92.751626410265104</c:v>
                </c:pt>
                <c:pt idx="159">
                  <c:v>92.383534614343276</c:v>
                </c:pt>
                <c:pt idx="160">
                  <c:v>92.028825848582684</c:v>
                </c:pt>
                <c:pt idx="161">
                  <c:v>91.70669437656305</c:v>
                </c:pt>
                <c:pt idx="162">
                  <c:v>91.428628670740721</c:v>
                </c:pt>
                <c:pt idx="163">
                  <c:v>91.198730474084471</c:v>
                </c:pt>
                <c:pt idx="164">
                  <c:v>91.015176088811799</c:v>
                </c:pt>
                <c:pt idx="165">
                  <c:v>90.872225618931537</c:v>
                </c:pt>
                <c:pt idx="166">
                  <c:v>90.762230782885794</c:v>
                </c:pt>
                <c:pt idx="167">
                  <c:v>90.677262705127902</c:v>
                </c:pt>
                <c:pt idx="168">
                  <c:v>90.610190973300263</c:v>
                </c:pt>
                <c:pt idx="169">
                  <c:v>90.555223240689344</c:v>
                </c:pt>
                <c:pt idx="170">
                  <c:v>90.508024014415369</c:v>
                </c:pt>
                <c:pt idx="171">
                  <c:v>90.465569252137101</c:v>
                </c:pt>
                <c:pt idx="172">
                  <c:v>90.425879139075704</c:v>
                </c:pt>
                <c:pt idx="173">
                  <c:v>90.387731044006046</c:v>
                </c:pt>
                <c:pt idx="174">
                  <c:v>90.350410143881604</c:v>
                </c:pt>
                <c:pt idx="175">
                  <c:v>90.313519563089699</c:v>
                </c:pt>
                <c:pt idx="176">
                  <c:v>90.276849430614277</c:v>
                </c:pt>
                <c:pt idx="177">
                  <c:v>90.240293651728223</c:v>
                </c:pt>
                <c:pt idx="178">
                  <c:v>90.203800652255438</c:v>
                </c:pt>
                <c:pt idx="179">
                  <c:v>90.167346054347121</c:v>
                </c:pt>
                <c:pt idx="180">
                  <c:v>90.130918401277455</c:v>
                </c:pt>
                <c:pt idx="181">
                  <c:v>90.094512109116579</c:v>
                </c:pt>
                <c:pt idx="182">
                  <c:v>90.058124168308183</c:v>
                </c:pt>
                <c:pt idx="183">
                  <c:v>90.021752676640219</c:v>
                </c:pt>
                <c:pt idx="184">
                  <c:v>89.985396216953447</c:v>
                </c:pt>
                <c:pt idx="185">
                  <c:v>89.949053603849933</c:v>
                </c:pt>
                <c:pt idx="186">
                  <c:v>89.91272378342731</c:v>
                </c:pt>
                <c:pt idx="187">
                  <c:v>89.876405793430266</c:v>
                </c:pt>
                <c:pt idx="188">
                  <c:v>89.840098746217848</c:v>
                </c:pt>
                <c:pt idx="189">
                  <c:v>89.803801820059803</c:v>
                </c:pt>
                <c:pt idx="190">
                  <c:v>89.76751425345239</c:v>
                </c:pt>
                <c:pt idx="191">
                  <c:v>89.731235340596839</c:v>
                </c:pt>
                <c:pt idx="192">
                  <c:v>89.694964427415456</c:v>
                </c:pt>
                <c:pt idx="193">
                  <c:v>89.658700907898492</c:v>
                </c:pt>
                <c:pt idx="194">
                  <c:v>89.622444220709767</c:v>
                </c:pt>
                <c:pt idx="195">
                  <c:v>89.586193846021331</c:v>
                </c:pt>
                <c:pt idx="196">
                  <c:v>89.549949302559511</c:v>
                </c:pt>
                <c:pt idx="197">
                  <c:v>89.513710144848957</c:v>
                </c:pt>
                <c:pt idx="198">
                  <c:v>89.477475960642664</c:v>
                </c:pt>
                <c:pt idx="199">
                  <c:v>89.441246368526492</c:v>
                </c:pt>
                <c:pt idx="200">
                  <c:v>89.405021015687439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91.193115356378058</c:v>
                </c:pt>
                <c:pt idx="1">
                  <c:v>91.214797251926939</c:v>
                </c:pt>
                <c:pt idx="2">
                  <c:v>91.236483198465962</c:v>
                </c:pt>
                <c:pt idx="3">
                  <c:v>91.258173524468816</c:v>
                </c:pt>
                <c:pt idx="4">
                  <c:v>91.279868584066065</c:v>
                </c:pt>
                <c:pt idx="5">
                  <c:v>91.30156875893509</c:v>
                </c:pt>
                <c:pt idx="6">
                  <c:v>91.323274460315474</c:v>
                </c:pt>
                <c:pt idx="7">
                  <c:v>91.344986131156034</c:v>
                </c:pt>
                <c:pt idx="8">
                  <c:v>91.366704248400424</c:v>
                </c:pt>
                <c:pt idx="9">
                  <c:v>91.388429325417334</c:v>
                </c:pt>
                <c:pt idx="10">
                  <c:v>91.410161914582474</c:v>
                </c:pt>
                <c:pt idx="11">
                  <c:v>91.431902610018099</c:v>
                </c:pt>
                <c:pt idx="12">
                  <c:v>91.453652050496842</c:v>
                </c:pt>
                <c:pt idx="13">
                  <c:v>91.475410922515238</c:v>
                </c:pt>
                <c:pt idx="14">
                  <c:v>91.497179963542933</c:v>
                </c:pt>
                <c:pt idx="15">
                  <c:v>91.518959965452026</c:v>
                </c:pt>
                <c:pt idx="16">
                  <c:v>91.540751778130769</c:v>
                </c:pt>
                <c:pt idx="17">
                  <c:v>91.562556313285143</c:v>
                </c:pt>
                <c:pt idx="18">
                  <c:v>91.584374548429722</c:v>
                </c:pt>
                <c:pt idx="19">
                  <c:v>91.606207531069103</c:v>
                </c:pt>
                <c:pt idx="20">
                  <c:v>91.628056383067943</c:v>
                </c:pt>
                <c:pt idx="21">
                  <c:v>91.649922305206871</c:v>
                </c:pt>
                <c:pt idx="22">
                  <c:v>91.671806581918275</c:v>
                </c:pt>
                <c:pt idx="23">
                  <c:v>91.69371058619285</c:v>
                </c:pt>
                <c:pt idx="24">
                  <c:v>91.715635784644832</c:v>
                </c:pt>
                <c:pt idx="25">
                  <c:v>91.737583742719096</c:v>
                </c:pt>
                <c:pt idx="26">
                  <c:v>91.759556130018652</c:v>
                </c:pt>
                <c:pt idx="27">
                  <c:v>91.781554725725371</c:v>
                </c:pt>
                <c:pt idx="28">
                  <c:v>91.803581424080065</c:v>
                </c:pt>
                <c:pt idx="29">
                  <c:v>91.825638239880192</c:v>
                </c:pt>
                <c:pt idx="30">
                  <c:v>91.847727313944816</c:v>
                </c:pt>
                <c:pt idx="31">
                  <c:v>91.86985091848598</c:v>
                </c:pt>
                <c:pt idx="32">
                  <c:v>91.892011462313917</c:v>
                </c:pt>
                <c:pt idx="33">
                  <c:v>91.914211495789914</c:v>
                </c:pt>
                <c:pt idx="34">
                  <c:v>91.93645371542496</c:v>
                </c:pt>
                <c:pt idx="35">
                  <c:v>91.95874096800523</c:v>
                </c:pt>
                <c:pt idx="36">
                  <c:v>91.981076254104067</c:v>
                </c:pt>
                <c:pt idx="37">
                  <c:v>92.003462730818683</c:v>
                </c:pt>
                <c:pt idx="38">
                  <c:v>92.025903713542363</c:v>
                </c:pt>
                <c:pt idx="39">
                  <c:v>92.048402676554616</c:v>
                </c:pt>
                <c:pt idx="40">
                  <c:v>92.070963252177791</c:v>
                </c:pt>
                <c:pt idx="41">
                  <c:v>92.093589228211769</c:v>
                </c:pt>
                <c:pt idx="42">
                  <c:v>92.116284543316198</c:v>
                </c:pt>
                <c:pt idx="43">
                  <c:v>92.13905327996325</c:v>
                </c:pt>
                <c:pt idx="44">
                  <c:v>92.161899654530941</c:v>
                </c:pt>
                <c:pt idx="45">
                  <c:v>92.184828004050232</c:v>
                </c:pt>
                <c:pt idx="46">
                  <c:v>92.207842769053912</c:v>
                </c:pt>
                <c:pt idx="47">
                  <c:v>92.230948471905876</c:v>
                </c:pt>
                <c:pt idx="48">
                  <c:v>92.25414968991123</c:v>
                </c:pt>
                <c:pt idx="49">
                  <c:v>92.277451022425197</c:v>
                </c:pt>
                <c:pt idx="50">
                  <c:v>92.300857051086709</c:v>
                </c:pt>
                <c:pt idx="51">
                  <c:v>92.324372292207357</c:v>
                </c:pt>
                <c:pt idx="52">
                  <c:v>92.348001140242573</c:v>
                </c:pt>
                <c:pt idx="53">
                  <c:v>92.37174780116537</c:v>
                </c:pt>
                <c:pt idx="54">
                  <c:v>92.395616214451934</c:v>
                </c:pt>
                <c:pt idx="55">
                  <c:v>92.419609962277576</c:v>
                </c:pt>
                <c:pt idx="56">
                  <c:v>92.443732164410818</c:v>
                </c:pt>
                <c:pt idx="57">
                  <c:v>92.467985357190742</c:v>
                </c:pt>
                <c:pt idx="58">
                  <c:v>92.492371354879197</c:v>
                </c:pt>
                <c:pt idx="59">
                  <c:v>92.516891091604464</c:v>
                </c:pt>
                <c:pt idx="60">
                  <c:v>92.541544442063582</c:v>
                </c:pt>
                <c:pt idx="61">
                  <c:v>92.566330019136373</c:v>
                </c:pt>
                <c:pt idx="62">
                  <c:v>92.59124494659973</c:v>
                </c:pt>
                <c:pt idx="63">
                  <c:v>92.616284605226681</c:v>
                </c:pt>
                <c:pt idx="64">
                  <c:v>92.641442350734508</c:v>
                </c:pt>
                <c:pt idx="65">
                  <c:v>92.666709202322281</c:v>
                </c:pt>
                <c:pt idx="66">
                  <c:v>92.69207350094166</c:v>
                </c:pt>
                <c:pt idx="67">
                  <c:v>92.717520536993305</c:v>
                </c:pt>
                <c:pt idx="68">
                  <c:v>92.743032147867638</c:v>
                </c:pt>
                <c:pt idx="69">
                  <c:v>92.768586286678598</c:v>
                </c:pt>
                <c:pt idx="70">
                  <c:v>92.79415656470006</c:v>
                </c:pt>
                <c:pt idx="71">
                  <c:v>92.819711771434513</c:v>
                </c:pt>
                <c:pt idx="72">
                  <c:v>92.84521537793951</c:v>
                </c:pt>
                <c:pt idx="73">
                  <c:v>92.870625031024773</c:v>
                </c:pt>
                <c:pt idx="74">
                  <c:v>92.895892048206633</c:v>
                </c:pt>
                <c:pt idx="75">
                  <c:v>92.920960925848973</c:v>
                </c:pt>
                <c:pt idx="76">
                  <c:v>92.945768875685019</c:v>
                </c:pt>
                <c:pt idx="77">
                  <c:v>92.970245407826681</c:v>
                </c:pt>
                <c:pt idx="78">
                  <c:v>92.994311981314198</c:v>
                </c:pt>
                <c:pt idx="79">
                  <c:v>93.017881746079922</c:v>
                </c:pt>
                <c:pt idx="80">
                  <c:v>93.040859402694835</c:v>
                </c:pt>
                <c:pt idx="81">
                  <c:v>93.063141208179957</c:v>
                </c:pt>
                <c:pt idx="82">
                  <c:v>93.084615157205079</c:v>
                </c:pt>
                <c:pt idx="83">
                  <c:v>93.10516136783491</c:v>
                </c:pt>
                <c:pt idx="84">
                  <c:v>93.124652699281015</c:v>
                </c:pt>
                <c:pt idx="85">
                  <c:v>93.142955625547586</c:v>
                </c:pt>
                <c:pt idx="86">
                  <c:v>93.15993138315099</c:v>
                </c:pt>
                <c:pt idx="87">
                  <c:v>93.175437403069097</c:v>
                </c:pt>
                <c:pt idx="88">
                  <c:v>93.189329026705536</c:v>
                </c:pt>
                <c:pt idx="89">
                  <c:v>93.201461493104176</c:v>
                </c:pt>
                <c:pt idx="90">
                  <c:v>93.211692170315473</c:v>
                </c:pt>
                <c:pt idx="91">
                  <c:v>93.21988298835862</c:v>
                </c:pt>
                <c:pt idx="92">
                  <c:v>93.225903015552987</c:v>
                </c:pt>
                <c:pt idx="93">
                  <c:v>93.229631105239733</c:v>
                </c:pt>
                <c:pt idx="94">
                  <c:v>93.230958527352371</c:v>
                </c:pt>
                <c:pt idx="95">
                  <c:v>93.229791490229985</c:v>
                </c:pt>
                <c:pt idx="96">
                  <c:v>93.226053453694504</c:v>
                </c:pt>
                <c:pt idx="97">
                  <c:v>93.219687135665708</c:v>
                </c:pt>
                <c:pt idx="98">
                  <c:v>93.210656121992457</c:v>
                </c:pt>
                <c:pt idx="99">
                  <c:v>93.198946002733493</c:v>
                </c:pt>
                <c:pt idx="100">
                  <c:v>93.184564977251313</c:v>
                </c:pt>
                <c:pt idx="101">
                  <c:v>93.167543894035759</c:v>
                </c:pt>
                <c:pt idx="102">
                  <c:v>93.147935717525826</c:v>
                </c:pt>
                <c:pt idx="103">
                  <c:v>93.125814441399115</c:v>
                </c:pt>
                <c:pt idx="104">
                  <c:v>93.101273493788312</c:v>
                </c:pt>
                <c:pt idx="105">
                  <c:v>93.074423702715876</c:v>
                </c:pt>
                <c:pt idx="106">
                  <c:v>93.045390908092855</c:v>
                </c:pt>
                <c:pt idx="107">
                  <c:v>93.014313318772281</c:v>
                </c:pt>
                <c:pt idx="108">
                  <c:v>92.981338718843006</c:v>
                </c:pt>
                <c:pt idx="109">
                  <c:v>92.946621626654192</c:v>
                </c:pt>
                <c:pt idx="110">
                  <c:v>92.910320503583051</c:v>
                </c:pt>
                <c:pt idx="111">
                  <c:v>92.872595098333434</c:v>
                </c:pt>
                <c:pt idx="112">
                  <c:v>92.833603997888531</c:v>
                </c:pt>
                <c:pt idx="113">
                  <c:v>92.793502439554501</c:v>
                </c:pt>
                <c:pt idx="114">
                  <c:v>92.752440421196766</c:v>
                </c:pt>
                <c:pt idx="115">
                  <c:v>92.710561129992669</c:v>
                </c:pt>
                <c:pt idx="116">
                  <c:v>92.667999694766863</c:v>
                </c:pt>
                <c:pt idx="117">
                  <c:v>92.624882253908737</c:v>
                </c:pt>
                <c:pt idx="118">
                  <c:v>92.581325320383542</c:v>
                </c:pt>
                <c:pt idx="119">
                  <c:v>92.537435417562151</c:v>
                </c:pt>
                <c:pt idx="120">
                  <c:v>92.493308954423071</c:v>
                </c:pt>
                <c:pt idx="121">
                  <c:v>92.449032305874923</c:v>
                </c:pt>
                <c:pt idx="122">
                  <c:v>92.404682063165481</c:v>
                </c:pt>
                <c:pt idx="123">
                  <c:v>92.36032542018512</c:v>
                </c:pt>
                <c:pt idx="124">
                  <c:v>92.316020663538097</c:v>
                </c:pt>
                <c:pt idx="125">
                  <c:v>92.271817737162806</c:v>
                </c:pt>
                <c:pt idx="126">
                  <c:v>92.227758855700301</c:v>
                </c:pt>
                <c:pt idx="127">
                  <c:v>92.183879144455886</c:v>
                </c:pt>
                <c:pt idx="128">
                  <c:v>92.140207287454245</c:v>
                </c:pt>
                <c:pt idx="129">
                  <c:v>92.096766168588985</c:v>
                </c:pt>
                <c:pt idx="130">
                  <c:v>92.053573494100661</c:v>
                </c:pt>
                <c:pt idx="131">
                  <c:v>92.010642387513229</c:v>
                </c:pt>
                <c:pt idx="132">
                  <c:v>91.967981950685939</c:v>
                </c:pt>
                <c:pt idx="133">
                  <c:v>91.925597786786085</c:v>
                </c:pt>
                <c:pt idx="134">
                  <c:v>91.883492482772198</c:v>
                </c:pt>
                <c:pt idx="135">
                  <c:v>91.841666050421935</c:v>
                </c:pt>
                <c:pt idx="136">
                  <c:v>91.800116326078978</c:v>
                </c:pt>
                <c:pt idx="137">
                  <c:v>91.75883933016307</c:v>
                </c:pt>
                <c:pt idx="138">
                  <c:v>91.717829588129504</c:v>
                </c:pt>
                <c:pt idx="139">
                  <c:v>91.677080415011986</c:v>
                </c:pt>
                <c:pt idx="140">
                  <c:v>91.636584165972934</c:v>
                </c:pt>
                <c:pt idx="141">
                  <c:v>91.596332455447168</c:v>
                </c:pt>
                <c:pt idx="142">
                  <c:v>91.556316347527698</c:v>
                </c:pt>
                <c:pt idx="143">
                  <c:v>91.516526520226833</c:v>
                </c:pt>
                <c:pt idx="144">
                  <c:v>91.47695340617463</c:v>
                </c:pt>
                <c:pt idx="145">
                  <c:v>91.437587312203817</c:v>
                </c:pt>
                <c:pt idx="146">
                  <c:v>91.398418520129766</c:v>
                </c:pt>
                <c:pt idx="147">
                  <c:v>91.359437370876861</c:v>
                </c:pt>
                <c:pt idx="148">
                  <c:v>91.320634333936425</c:v>
                </c:pt>
                <c:pt idx="149">
                  <c:v>91.282000063972305</c:v>
                </c:pt>
                <c:pt idx="150">
                  <c:v>91.2435254462237</c:v>
                </c:pt>
                <c:pt idx="151">
                  <c:v>91.20520163219355</c:v>
                </c:pt>
                <c:pt idx="152">
                  <c:v>91.167020066957917</c:v>
                </c:pt>
                <c:pt idx="153">
                  <c:v>91.128972509287408</c:v>
                </c:pt>
                <c:pt idx="154">
                  <c:v>91.091051045639162</c:v>
                </c:pt>
                <c:pt idx="155">
                  <c:v>91.053248098953787</c:v>
                </c:pt>
                <c:pt idx="156">
                  <c:v>91.01555643308096</c:v>
                </c:pt>
                <c:pt idx="157">
                  <c:v>90.977969153554739</c:v>
                </c:pt>
                <c:pt idx="158">
                  <c:v>90.940479705348295</c:v>
                </c:pt>
                <c:pt idx="159">
                  <c:v>90.903081868155923</c:v>
                </c:pt>
                <c:pt idx="160">
                  <c:v>90.865769749676261</c:v>
                </c:pt>
                <c:pt idx="161">
                  <c:v>90.828537777305996</c:v>
                </c:pt>
                <c:pt idx="162">
                  <c:v>90.791380688595098</c:v>
                </c:pt>
                <c:pt idx="163">
                  <c:v>90.754293520764278</c:v>
                </c:pt>
                <c:pt idx="164">
                  <c:v>90.71727159953997</c:v>
                </c:pt>
                <c:pt idx="165">
                  <c:v>90.680310527523432</c:v>
                </c:pt>
                <c:pt idx="166">
                  <c:v>90.643406172276002</c:v>
                </c:pt>
                <c:pt idx="167">
                  <c:v>90.606554654272429</c:v>
                </c:pt>
                <c:pt idx="168">
                  <c:v>90.56975233484917</c:v>
                </c:pt>
                <c:pt idx="169">
                  <c:v>90.532995804250945</c:v>
                </c:pt>
                <c:pt idx="170">
                  <c:v>90.496281869860255</c:v>
                </c:pt>
                <c:pt idx="171">
                  <c:v>90.459607544677866</c:v>
                </c:pt>
                <c:pt idx="172">
                  <c:v>90.422970036107316</c:v>
                </c:pt>
                <c:pt idx="173">
                  <c:v>90.38636673508546</c:v>
                </c:pt>
                <c:pt idx="174">
                  <c:v>90.349795205589459</c:v>
                </c:pt>
                <c:pt idx="175">
                  <c:v>90.313253174542609</c:v>
                </c:pt>
                <c:pt idx="176">
                  <c:v>90.276738522134039</c:v>
                </c:pt>
                <c:pt idx="177">
                  <c:v>90.240249272560575</c:v>
                </c:pt>
                <c:pt idx="178">
                  <c:v>90.203783585194302</c:v>
                </c:pt>
                <c:pt idx="179">
                  <c:v>90.167339746175088</c:v>
                </c:pt>
                <c:pt idx="180">
                  <c:v>90.130916160423737</c:v>
                </c:pt>
                <c:pt idx="181">
                  <c:v>90.094511344068593</c:v>
                </c:pt>
                <c:pt idx="182">
                  <c:v>90.058123917276205</c:v>
                </c:pt>
                <c:pt idx="183">
                  <c:v>90.021752597474972</c:v>
                </c:pt>
                <c:pt idx="184">
                  <c:v>89.9853961929593</c:v>
                </c:pt>
                <c:pt idx="185">
                  <c:v>89.949053596860509</c:v>
                </c:pt>
                <c:pt idx="186">
                  <c:v>89.912723781470532</c:v>
                </c:pt>
                <c:pt idx="187">
                  <c:v>89.876405792903753</c:v>
                </c:pt>
                <c:pt idx="188">
                  <c:v>89.840098746081694</c:v>
                </c:pt>
                <c:pt idx="189">
                  <c:v>89.803801820025967</c:v>
                </c:pt>
                <c:pt idx="190">
                  <c:v>89.767514253444304</c:v>
                </c:pt>
                <c:pt idx="191">
                  <c:v>89.731235340594978</c:v>
                </c:pt>
                <c:pt idx="192">
                  <c:v>89.694964427415044</c:v>
                </c:pt>
                <c:pt idx="193">
                  <c:v>89.658700907898407</c:v>
                </c:pt>
                <c:pt idx="194">
                  <c:v>89.622444220709752</c:v>
                </c:pt>
                <c:pt idx="195">
                  <c:v>89.586193846021331</c:v>
                </c:pt>
                <c:pt idx="196">
                  <c:v>89.549949302559511</c:v>
                </c:pt>
                <c:pt idx="197">
                  <c:v>89.513710144848957</c:v>
                </c:pt>
                <c:pt idx="198">
                  <c:v>89.477475960642664</c:v>
                </c:pt>
                <c:pt idx="199">
                  <c:v>89.441246368526492</c:v>
                </c:pt>
                <c:pt idx="200">
                  <c:v>89.405021015687439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035016"/>
        <c:axId val="609035408"/>
      </c:scatterChart>
      <c:valAx>
        <c:axId val="609035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9035408"/>
        <c:crosses val="autoZero"/>
        <c:crossBetween val="midCat"/>
      </c:valAx>
      <c:valAx>
        <c:axId val="6090354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9035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83.015199999999993</c:v>
                </c:pt>
                <c:pt idx="1">
                  <c:v>85.242400000000004</c:v>
                </c:pt>
                <c:pt idx="2">
                  <c:v>83.454499999999996</c:v>
                </c:pt>
                <c:pt idx="3">
                  <c:v>83.878799999999998</c:v>
                </c:pt>
                <c:pt idx="4">
                  <c:v>83.924199999999999</c:v>
                </c:pt>
                <c:pt idx="5">
                  <c:v>83.878799999999998</c:v>
                </c:pt>
                <c:pt idx="6">
                  <c:v>83.590900000000005</c:v>
                </c:pt>
                <c:pt idx="7">
                  <c:v>84.060599999999994</c:v>
                </c:pt>
                <c:pt idx="8">
                  <c:v>83.030299999999997</c:v>
                </c:pt>
                <c:pt idx="9">
                  <c:v>82.590900000000005</c:v>
                </c:pt>
                <c:pt idx="10">
                  <c:v>80.939400000000006</c:v>
                </c:pt>
                <c:pt idx="11">
                  <c:v>81.848500000000001</c:v>
                </c:pt>
                <c:pt idx="12">
                  <c:v>82.818200000000004</c:v>
                </c:pt>
                <c:pt idx="13">
                  <c:v>81.969700000000003</c:v>
                </c:pt>
                <c:pt idx="14">
                  <c:v>83.197000000000003</c:v>
                </c:pt>
                <c:pt idx="15">
                  <c:v>84.348500000000001</c:v>
                </c:pt>
                <c:pt idx="16">
                  <c:v>84.363600000000005</c:v>
                </c:pt>
                <c:pt idx="17">
                  <c:v>83.712100000000007</c:v>
                </c:pt>
                <c:pt idx="18">
                  <c:v>83.802999999999997</c:v>
                </c:pt>
                <c:pt idx="19">
                  <c:v>83.606099999999998</c:v>
                </c:pt>
                <c:pt idx="20">
                  <c:v>84.242400000000004</c:v>
                </c:pt>
                <c:pt idx="21">
                  <c:v>83.909099999999995</c:v>
                </c:pt>
                <c:pt idx="22">
                  <c:v>83.469700000000003</c:v>
                </c:pt>
                <c:pt idx="23">
                  <c:v>82.848500000000001</c:v>
                </c:pt>
                <c:pt idx="24">
                  <c:v>82.833299999999994</c:v>
                </c:pt>
                <c:pt idx="25">
                  <c:v>83.651499999999999</c:v>
                </c:pt>
                <c:pt idx="26">
                  <c:v>83.818200000000004</c:v>
                </c:pt>
                <c:pt idx="27">
                  <c:v>82.7727</c:v>
                </c:pt>
                <c:pt idx="28">
                  <c:v>84.636399999999995</c:v>
                </c:pt>
                <c:pt idx="29">
                  <c:v>85.621200000000002</c:v>
                </c:pt>
                <c:pt idx="30">
                  <c:v>84.106099999999998</c:v>
                </c:pt>
                <c:pt idx="31">
                  <c:v>86.393900000000002</c:v>
                </c:pt>
                <c:pt idx="32">
                  <c:v>84.530299999999997</c:v>
                </c:pt>
                <c:pt idx="33">
                  <c:v>86.802999999999997</c:v>
                </c:pt>
                <c:pt idx="34">
                  <c:v>87.742400000000004</c:v>
                </c:pt>
                <c:pt idx="35">
                  <c:v>86.893900000000002</c:v>
                </c:pt>
                <c:pt idx="36">
                  <c:v>88.469700000000003</c:v>
                </c:pt>
                <c:pt idx="37">
                  <c:v>89.621200000000002</c:v>
                </c:pt>
                <c:pt idx="38">
                  <c:v>90.787899999999993</c:v>
                </c:pt>
                <c:pt idx="39">
                  <c:v>91.924199999999999</c:v>
                </c:pt>
                <c:pt idx="40">
                  <c:v>95.045500000000004</c:v>
                </c:pt>
                <c:pt idx="41">
                  <c:v>97.697000000000003</c:v>
                </c:pt>
                <c:pt idx="42">
                  <c:v>102.1061</c:v>
                </c:pt>
                <c:pt idx="43">
                  <c:v>107.8485</c:v>
                </c:pt>
                <c:pt idx="44">
                  <c:v>112.8182</c:v>
                </c:pt>
                <c:pt idx="45">
                  <c:v>118.7727</c:v>
                </c:pt>
                <c:pt idx="46">
                  <c:v>124.197</c:v>
                </c:pt>
                <c:pt idx="47">
                  <c:v>131.77269999999999</c:v>
                </c:pt>
                <c:pt idx="48">
                  <c:v>138.51519999999999</c:v>
                </c:pt>
                <c:pt idx="49">
                  <c:v>145.9091</c:v>
                </c:pt>
                <c:pt idx="50">
                  <c:v>151.71209999999999</c:v>
                </c:pt>
                <c:pt idx="51">
                  <c:v>157.803</c:v>
                </c:pt>
                <c:pt idx="52">
                  <c:v>162.303</c:v>
                </c:pt>
                <c:pt idx="53">
                  <c:v>167</c:v>
                </c:pt>
                <c:pt idx="54">
                  <c:v>168.92420000000001</c:v>
                </c:pt>
                <c:pt idx="55">
                  <c:v>169.0455</c:v>
                </c:pt>
                <c:pt idx="56">
                  <c:v>166.3939</c:v>
                </c:pt>
                <c:pt idx="57">
                  <c:v>160.03030000000001</c:v>
                </c:pt>
                <c:pt idx="58">
                  <c:v>149.71209999999999</c:v>
                </c:pt>
                <c:pt idx="59">
                  <c:v>130.8485</c:v>
                </c:pt>
                <c:pt idx="60">
                  <c:v>106.1818</c:v>
                </c:pt>
                <c:pt idx="61">
                  <c:v>91.333299999999994</c:v>
                </c:pt>
                <c:pt idx="62">
                  <c:v>86.439400000000006</c:v>
                </c:pt>
                <c:pt idx="63">
                  <c:v>84.5</c:v>
                </c:pt>
                <c:pt idx="64">
                  <c:v>84.318200000000004</c:v>
                </c:pt>
                <c:pt idx="65">
                  <c:v>84.590900000000005</c:v>
                </c:pt>
                <c:pt idx="66">
                  <c:v>86.742400000000004</c:v>
                </c:pt>
                <c:pt idx="67">
                  <c:v>87.106099999999998</c:v>
                </c:pt>
                <c:pt idx="68">
                  <c:v>88.045500000000004</c:v>
                </c:pt>
                <c:pt idx="69">
                  <c:v>90.939400000000006</c:v>
                </c:pt>
                <c:pt idx="70">
                  <c:v>92.681799999999996</c:v>
                </c:pt>
                <c:pt idx="71">
                  <c:v>95.7273</c:v>
                </c:pt>
                <c:pt idx="72">
                  <c:v>98.393900000000002</c:v>
                </c:pt>
                <c:pt idx="73">
                  <c:v>100.6818</c:v>
                </c:pt>
                <c:pt idx="74">
                  <c:v>102.0909</c:v>
                </c:pt>
                <c:pt idx="75">
                  <c:v>105.6061</c:v>
                </c:pt>
                <c:pt idx="76">
                  <c:v>107.5455</c:v>
                </c:pt>
                <c:pt idx="77">
                  <c:v>107.43940000000001</c:v>
                </c:pt>
                <c:pt idx="78">
                  <c:v>110.7727</c:v>
                </c:pt>
                <c:pt idx="79">
                  <c:v>112.0303</c:v>
                </c:pt>
                <c:pt idx="80">
                  <c:v>112.06059999999999</c:v>
                </c:pt>
                <c:pt idx="81">
                  <c:v>110.1818</c:v>
                </c:pt>
                <c:pt idx="82">
                  <c:v>105.98480000000001</c:v>
                </c:pt>
                <c:pt idx="83">
                  <c:v>100.2576</c:v>
                </c:pt>
                <c:pt idx="84">
                  <c:v>94.333299999999994</c:v>
                </c:pt>
                <c:pt idx="85">
                  <c:v>91.181799999999996</c:v>
                </c:pt>
                <c:pt idx="86">
                  <c:v>86.787899999999993</c:v>
                </c:pt>
                <c:pt idx="87">
                  <c:v>83.893900000000002</c:v>
                </c:pt>
                <c:pt idx="88">
                  <c:v>85.439400000000006</c:v>
                </c:pt>
                <c:pt idx="89">
                  <c:v>84.136399999999995</c:v>
                </c:pt>
                <c:pt idx="90">
                  <c:v>84.2273</c:v>
                </c:pt>
                <c:pt idx="91">
                  <c:v>83.197000000000003</c:v>
                </c:pt>
                <c:pt idx="92">
                  <c:v>84</c:v>
                </c:pt>
                <c:pt idx="93">
                  <c:v>82.802999999999997</c:v>
                </c:pt>
                <c:pt idx="94">
                  <c:v>83.454499999999996</c:v>
                </c:pt>
                <c:pt idx="95">
                  <c:v>84.030299999999997</c:v>
                </c:pt>
                <c:pt idx="96">
                  <c:v>84.909099999999995</c:v>
                </c:pt>
                <c:pt idx="97">
                  <c:v>84.606099999999998</c:v>
                </c:pt>
                <c:pt idx="98">
                  <c:v>86.166700000000006</c:v>
                </c:pt>
                <c:pt idx="99">
                  <c:v>84.621200000000002</c:v>
                </c:pt>
                <c:pt idx="100">
                  <c:v>84.863600000000005</c:v>
                </c:pt>
                <c:pt idx="101">
                  <c:v>85.409099999999995</c:v>
                </c:pt>
                <c:pt idx="102">
                  <c:v>86.333299999999994</c:v>
                </c:pt>
                <c:pt idx="103">
                  <c:v>84.545500000000004</c:v>
                </c:pt>
                <c:pt idx="104">
                  <c:v>87.257599999999996</c:v>
                </c:pt>
                <c:pt idx="105">
                  <c:v>84.924199999999999</c:v>
                </c:pt>
                <c:pt idx="106">
                  <c:v>84.515199999999993</c:v>
                </c:pt>
                <c:pt idx="107">
                  <c:v>86.136399999999995</c:v>
                </c:pt>
                <c:pt idx="108">
                  <c:v>85.197000000000003</c:v>
                </c:pt>
                <c:pt idx="109">
                  <c:v>84.545500000000004</c:v>
                </c:pt>
                <c:pt idx="110">
                  <c:v>84.2273</c:v>
                </c:pt>
                <c:pt idx="111">
                  <c:v>85.909099999999995</c:v>
                </c:pt>
                <c:pt idx="112">
                  <c:v>85.2727</c:v>
                </c:pt>
                <c:pt idx="113">
                  <c:v>85.5</c:v>
                </c:pt>
                <c:pt idx="114">
                  <c:v>85.848500000000001</c:v>
                </c:pt>
                <c:pt idx="115">
                  <c:v>86.984800000000007</c:v>
                </c:pt>
                <c:pt idx="116">
                  <c:v>86.742400000000004</c:v>
                </c:pt>
                <c:pt idx="117">
                  <c:v>88.166700000000006</c:v>
                </c:pt>
                <c:pt idx="118">
                  <c:v>89.393900000000002</c:v>
                </c:pt>
                <c:pt idx="119">
                  <c:v>88.787899999999993</c:v>
                </c:pt>
                <c:pt idx="120">
                  <c:v>90.848500000000001</c:v>
                </c:pt>
                <c:pt idx="121">
                  <c:v>90.878799999999998</c:v>
                </c:pt>
                <c:pt idx="122">
                  <c:v>91.090900000000005</c:v>
                </c:pt>
                <c:pt idx="123">
                  <c:v>91.954499999999996</c:v>
                </c:pt>
                <c:pt idx="124">
                  <c:v>90.439400000000006</c:v>
                </c:pt>
                <c:pt idx="125">
                  <c:v>92.287899999999993</c:v>
                </c:pt>
                <c:pt idx="126">
                  <c:v>89</c:v>
                </c:pt>
                <c:pt idx="127">
                  <c:v>87.348500000000001</c:v>
                </c:pt>
                <c:pt idx="128">
                  <c:v>84.666700000000006</c:v>
                </c:pt>
                <c:pt idx="129">
                  <c:v>84.378799999999998</c:v>
                </c:pt>
                <c:pt idx="130">
                  <c:v>84.818200000000004</c:v>
                </c:pt>
                <c:pt idx="131">
                  <c:v>82.984800000000007</c:v>
                </c:pt>
                <c:pt idx="132">
                  <c:v>83.287899999999993</c:v>
                </c:pt>
                <c:pt idx="133">
                  <c:v>82.287899999999993</c:v>
                </c:pt>
                <c:pt idx="134">
                  <c:v>84.121200000000002</c:v>
                </c:pt>
                <c:pt idx="135">
                  <c:v>82.242400000000004</c:v>
                </c:pt>
                <c:pt idx="136">
                  <c:v>83.454499999999996</c:v>
                </c:pt>
                <c:pt idx="137">
                  <c:v>82.378799999999998</c:v>
                </c:pt>
                <c:pt idx="138">
                  <c:v>81.939400000000006</c:v>
                </c:pt>
                <c:pt idx="139">
                  <c:v>82.181799999999996</c:v>
                </c:pt>
                <c:pt idx="140">
                  <c:v>83.545500000000004</c:v>
                </c:pt>
                <c:pt idx="141">
                  <c:v>82.439400000000006</c:v>
                </c:pt>
                <c:pt idx="142">
                  <c:v>84.060599999999994</c:v>
                </c:pt>
                <c:pt idx="143">
                  <c:v>87.212100000000007</c:v>
                </c:pt>
                <c:pt idx="144">
                  <c:v>83.909099999999995</c:v>
                </c:pt>
                <c:pt idx="145">
                  <c:v>84.681799999999996</c:v>
                </c:pt>
                <c:pt idx="146">
                  <c:v>85.151499999999999</c:v>
                </c:pt>
                <c:pt idx="147">
                  <c:v>85.2273</c:v>
                </c:pt>
                <c:pt idx="148">
                  <c:v>83.787899999999993</c:v>
                </c:pt>
                <c:pt idx="149">
                  <c:v>86.2727</c:v>
                </c:pt>
                <c:pt idx="150">
                  <c:v>84.939400000000006</c:v>
                </c:pt>
                <c:pt idx="151">
                  <c:v>84.984800000000007</c:v>
                </c:pt>
                <c:pt idx="152">
                  <c:v>85.984800000000007</c:v>
                </c:pt>
                <c:pt idx="153">
                  <c:v>85.197000000000003</c:v>
                </c:pt>
                <c:pt idx="154">
                  <c:v>84.636399999999995</c:v>
                </c:pt>
                <c:pt idx="155">
                  <c:v>86.106099999999998</c:v>
                </c:pt>
                <c:pt idx="156">
                  <c:v>86.863600000000005</c:v>
                </c:pt>
                <c:pt idx="157">
                  <c:v>86.863600000000005</c:v>
                </c:pt>
                <c:pt idx="158">
                  <c:v>85.7273</c:v>
                </c:pt>
                <c:pt idx="159">
                  <c:v>84.757599999999996</c:v>
                </c:pt>
                <c:pt idx="160">
                  <c:v>86.818200000000004</c:v>
                </c:pt>
                <c:pt idx="161">
                  <c:v>84.469700000000003</c:v>
                </c:pt>
                <c:pt idx="162">
                  <c:v>85.197000000000003</c:v>
                </c:pt>
                <c:pt idx="163">
                  <c:v>83.909099999999995</c:v>
                </c:pt>
                <c:pt idx="164">
                  <c:v>83.484800000000007</c:v>
                </c:pt>
                <c:pt idx="165">
                  <c:v>83.621200000000002</c:v>
                </c:pt>
                <c:pt idx="166">
                  <c:v>83.560599999999994</c:v>
                </c:pt>
                <c:pt idx="167">
                  <c:v>84.090900000000005</c:v>
                </c:pt>
                <c:pt idx="168">
                  <c:v>82.045500000000004</c:v>
                </c:pt>
                <c:pt idx="169">
                  <c:v>83.393900000000002</c:v>
                </c:pt>
                <c:pt idx="170">
                  <c:v>84.409099999999995</c:v>
                </c:pt>
                <c:pt idx="171">
                  <c:v>83.575800000000001</c:v>
                </c:pt>
                <c:pt idx="172">
                  <c:v>82.863600000000005</c:v>
                </c:pt>
                <c:pt idx="173">
                  <c:v>83.318200000000004</c:v>
                </c:pt>
                <c:pt idx="174">
                  <c:v>83.121200000000002</c:v>
                </c:pt>
                <c:pt idx="175">
                  <c:v>84.197000000000003</c:v>
                </c:pt>
                <c:pt idx="176">
                  <c:v>84.5</c:v>
                </c:pt>
                <c:pt idx="177">
                  <c:v>83.893900000000002</c:v>
                </c:pt>
                <c:pt idx="178">
                  <c:v>85.257599999999996</c:v>
                </c:pt>
                <c:pt idx="179">
                  <c:v>84.242400000000004</c:v>
                </c:pt>
                <c:pt idx="180">
                  <c:v>83.909099999999995</c:v>
                </c:pt>
                <c:pt idx="181">
                  <c:v>83.560599999999994</c:v>
                </c:pt>
                <c:pt idx="182">
                  <c:v>83.515199999999993</c:v>
                </c:pt>
                <c:pt idx="183">
                  <c:v>83</c:v>
                </c:pt>
                <c:pt idx="184">
                  <c:v>82.969700000000003</c:v>
                </c:pt>
                <c:pt idx="185">
                  <c:v>82.333299999999994</c:v>
                </c:pt>
                <c:pt idx="186">
                  <c:v>82.893900000000002</c:v>
                </c:pt>
                <c:pt idx="187">
                  <c:v>83.015199999999993</c:v>
                </c:pt>
                <c:pt idx="188">
                  <c:v>83.2273</c:v>
                </c:pt>
                <c:pt idx="189">
                  <c:v>83.136399999999995</c:v>
                </c:pt>
                <c:pt idx="190">
                  <c:v>82.893900000000002</c:v>
                </c:pt>
                <c:pt idx="191">
                  <c:v>82.878799999999998</c:v>
                </c:pt>
                <c:pt idx="192">
                  <c:v>82.666700000000006</c:v>
                </c:pt>
                <c:pt idx="193">
                  <c:v>81.969700000000003</c:v>
                </c:pt>
                <c:pt idx="194">
                  <c:v>84.348500000000001</c:v>
                </c:pt>
                <c:pt idx="195">
                  <c:v>82.636399999999995</c:v>
                </c:pt>
                <c:pt idx="196">
                  <c:v>82.697000000000003</c:v>
                </c:pt>
                <c:pt idx="197">
                  <c:v>82.409099999999995</c:v>
                </c:pt>
                <c:pt idx="198">
                  <c:v>83.515199999999993</c:v>
                </c:pt>
                <c:pt idx="199">
                  <c:v>82.424199999999999</c:v>
                </c:pt>
                <c:pt idx="200">
                  <c:v>83.409099999999995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83.670101736100321</c:v>
                </c:pt>
                <c:pt idx="1">
                  <c:v>83.685183944569616</c:v>
                </c:pt>
                <c:pt idx="2">
                  <c:v>83.700268422732861</c:v>
                </c:pt>
                <c:pt idx="3">
                  <c:v>83.715355353803716</c:v>
                </c:pt>
                <c:pt idx="4">
                  <c:v>83.730444935212148</c:v>
                </c:pt>
                <c:pt idx="5">
                  <c:v>83.74553737964051</c:v>
                </c:pt>
                <c:pt idx="6">
                  <c:v>83.760632916126852</c:v>
                </c:pt>
                <c:pt idx="7">
                  <c:v>83.775731791238798</c:v>
                </c:pt>
                <c:pt idx="8">
                  <c:v>83.790834270321298</c:v>
                </c:pt>
                <c:pt idx="9">
                  <c:v>83.805940638821497</c:v>
                </c:pt>
                <c:pt idx="10">
                  <c:v>83.821051203693941</c:v>
                </c:pt>
                <c:pt idx="11">
                  <c:v>83.836166294889708</c:v>
                </c:pt>
                <c:pt idx="12">
                  <c:v>83.851286266933855</c:v>
                </c:pt>
                <c:pt idx="13">
                  <c:v>83.866411500600321</c:v>
                </c:pt>
                <c:pt idx="14">
                  <c:v>83.881542404710572</c:v>
                </c:pt>
                <c:pt idx="15">
                  <c:v>83.896679418143705</c:v>
                </c:pt>
                <c:pt idx="16">
                  <c:v>83.911823012355612</c:v>
                </c:pt>
                <c:pt idx="17">
                  <c:v>83.926973695385485</c:v>
                </c:pt>
                <c:pt idx="18">
                  <c:v>83.942132020445754</c:v>
                </c:pt>
                <c:pt idx="19">
                  <c:v>83.95729860849211</c:v>
                </c:pt>
                <c:pt idx="20">
                  <c:v>83.972474212084066</c:v>
                </c:pt>
                <c:pt idx="21">
                  <c:v>83.987659896502407</c:v>
                </c:pt>
                <c:pt idx="22">
                  <c:v>84.00285754015043</c:v>
                </c:pt>
                <c:pt idx="23">
                  <c:v>84.01807116742809</c:v>
                </c:pt>
                <c:pt idx="24">
                  <c:v>84.03331035770951</c:v>
                </c:pt>
                <c:pt idx="25">
                  <c:v>84.048598601310857</c:v>
                </c:pt>
                <c:pt idx="26">
                  <c:v>84.063992904227788</c:v>
                </c:pt>
                <c:pt idx="27">
                  <c:v>84.079627764825432</c:v>
                </c:pt>
                <c:pt idx="28">
                  <c:v>84.095809372337129</c:v>
                </c:pt>
                <c:pt idx="29">
                  <c:v>84.113208000578268</c:v>
                </c:pt>
                <c:pt idx="30">
                  <c:v>84.133232016905211</c:v>
                </c:pt>
                <c:pt idx="31">
                  <c:v>84.15871832238868</c:v>
                </c:pt>
                <c:pt idx="32">
                  <c:v>84.195139128384852</c:v>
                </c:pt>
                <c:pt idx="33">
                  <c:v>84.252590931167447</c:v>
                </c:pt>
                <c:pt idx="34">
                  <c:v>84.348868125832695</c:v>
                </c:pt>
                <c:pt idx="35">
                  <c:v>84.513878334378745</c:v>
                </c:pt>
                <c:pt idx="36">
                  <c:v>84.795457085466381</c:v>
                </c:pt>
                <c:pt idx="37">
                  <c:v>85.266212046988301</c:v>
                </c:pt>
                <c:pt idx="38">
                  <c:v>86.030333885028156</c:v>
                </c:pt>
                <c:pt idx="39">
                  <c:v>87.228406065586924</c:v>
                </c:pt>
                <c:pt idx="40">
                  <c:v>89.037331062129127</c:v>
                </c:pt>
                <c:pt idx="41">
                  <c:v>91.661936830975691</c:v>
                </c:pt>
                <c:pt idx="42">
                  <c:v>95.315123836256291</c:v>
                </c:pt>
                <c:pt idx="43">
                  <c:v>100.18501074632377</c:v>
                </c:pt>
                <c:pt idx="44">
                  <c:v>106.39060804266867</c:v>
                </c:pt>
                <c:pt idx="45">
                  <c:v>113.93173425480634</c:v>
                </c:pt>
                <c:pt idx="46">
                  <c:v>122.6431723402832</c:v>
                </c:pt>
                <c:pt idx="47">
                  <c:v>132.16590233613869</c:v>
                </c:pt>
                <c:pt idx="48">
                  <c:v>141.94802791144269</c:v>
                </c:pt>
                <c:pt idx="49">
                  <c:v>151.28373351194116</c:v>
                </c:pt>
                <c:pt idx="50">
                  <c:v>159.39051442317103</c:v>
                </c:pt>
                <c:pt idx="51">
                  <c:v>165.51479590358804</c:v>
                </c:pt>
                <c:pt idx="52">
                  <c:v>169.04687418267736</c:v>
                </c:pt>
                <c:pt idx="53">
                  <c:v>169.62108616653026</c:v>
                </c:pt>
                <c:pt idx="54">
                  <c:v>167.17845517531546</c:v>
                </c:pt>
                <c:pt idx="55">
                  <c:v>161.97696399310831</c:v>
                </c:pt>
                <c:pt idx="56">
                  <c:v>154.54698683554764</c:v>
                </c:pt>
                <c:pt idx="57">
                  <c:v>145.60255378910719</c:v>
                </c:pt>
                <c:pt idx="58">
                  <c:v>135.92903192822223</c:v>
                </c:pt>
                <c:pt idx="59">
                  <c:v>126.27168567662987</c:v>
                </c:pt>
                <c:pt idx="60">
                  <c:v>117.24677390918826</c:v>
                </c:pt>
                <c:pt idx="61">
                  <c:v>109.28891342537166</c:v>
                </c:pt>
                <c:pt idx="62">
                  <c:v>102.63836447304691</c:v>
                </c:pt>
                <c:pt idx="63">
                  <c:v>97.362825390011665</c:v>
                </c:pt>
                <c:pt idx="64">
                  <c:v>93.402458379944605</c:v>
                </c:pt>
                <c:pt idx="65">
                  <c:v>90.624876294043489</c:v>
                </c:pt>
                <c:pt idx="66">
                  <c:v>88.877966383884825</c:v>
                </c:pt>
                <c:pt idx="67">
                  <c:v>88.031241509593457</c:v>
                </c:pt>
                <c:pt idx="68">
                  <c:v>87.999546201655193</c:v>
                </c:pt>
                <c:pt idx="69">
                  <c:v>88.745830583827257</c:v>
                </c:pt>
                <c:pt idx="70">
                  <c:v>90.262668463168723</c:v>
                </c:pt>
                <c:pt idx="71">
                  <c:v>92.535983456947008</c:v>
                </c:pt>
                <c:pt idx="72">
                  <c:v>95.49932562691238</c:v>
                </c:pt>
                <c:pt idx="73">
                  <c:v>98.991995100307335</c:v>
                </c:pt>
                <c:pt idx="74">
                  <c:v>102.73696253483713</c:v>
                </c:pt>
                <c:pt idx="75">
                  <c:v>106.35216659097966</c:v>
                </c:pt>
                <c:pt idx="76">
                  <c:v>109.40011453573555</c:v>
                </c:pt>
                <c:pt idx="77">
                  <c:v>111.46754267491008</c:v>
                </c:pt>
                <c:pt idx="78">
                  <c:v>112.2540884296977</c:v>
                </c:pt>
                <c:pt idx="79">
                  <c:v>111.64251252682435</c:v>
                </c:pt>
                <c:pt idx="80">
                  <c:v>109.72694716259082</c:v>
                </c:pt>
                <c:pt idx="81">
                  <c:v>106.78924889260226</c:v>
                </c:pt>
                <c:pt idx="82">
                  <c:v>103.23132509713368</c:v>
                </c:pt>
                <c:pt idx="83">
                  <c:v>99.485644950375317</c:v>
                </c:pt>
                <c:pt idx="84">
                  <c:v>95.931188538555688</c:v>
                </c:pt>
                <c:pt idx="85">
                  <c:v>92.836636424011104</c:v>
                </c:pt>
                <c:pt idx="86">
                  <c:v>90.340280362537314</c:v>
                </c:pt>
                <c:pt idx="87">
                  <c:v>88.462989437251437</c:v>
                </c:pt>
                <c:pt idx="88">
                  <c:v>87.141791627605741</c:v>
                </c:pt>
                <c:pt idx="89">
                  <c:v>86.269376620868115</c:v>
                </c:pt>
                <c:pt idx="90">
                  <c:v>85.728004058725546</c:v>
                </c:pt>
                <c:pt idx="91">
                  <c:v>85.412006376244577</c:v>
                </c:pt>
                <c:pt idx="92">
                  <c:v>85.238416900235279</c:v>
                </c:pt>
                <c:pt idx="93">
                  <c:v>85.14856113413056</c:v>
                </c:pt>
                <c:pt idx="94">
                  <c:v>85.104480360008566</c:v>
                </c:pt>
                <c:pt idx="95">
                  <c:v>85.083498624266198</c:v>
                </c:pt>
                <c:pt idx="96">
                  <c:v>85.073029645759689</c:v>
                </c:pt>
                <c:pt idx="97">
                  <c:v>85.066555025884938</c:v>
                </c:pt>
                <c:pt idx="98">
                  <c:v>85.060917219304898</c:v>
                </c:pt>
                <c:pt idx="99">
                  <c:v>85.054687409845997</c:v>
                </c:pt>
                <c:pt idx="100">
                  <c:v>85.047270854203134</c:v>
                </c:pt>
                <c:pt idx="101">
                  <c:v>85.038460337264652</c:v>
                </c:pt>
                <c:pt idx="102">
                  <c:v>85.028242148538709</c:v>
                </c:pt>
                <c:pt idx="103">
                  <c:v>85.016748874621996</c:v>
                </c:pt>
                <c:pt idx="104">
                  <c:v>85.004325959383308</c:v>
                </c:pt>
                <c:pt idx="105">
                  <c:v>84.991738083912693</c:v>
                </c:pt>
                <c:pt idx="106">
                  <c:v>84.980591316781982</c:v>
                </c:pt>
                <c:pt idx="107">
                  <c:v>84.974079853363094</c:v>
                </c:pt>
                <c:pt idx="108">
                  <c:v>84.97815294396527</c:v>
                </c:pt>
                <c:pt idx="109">
                  <c:v>85.00308823182479</c:v>
                </c:pt>
                <c:pt idx="110">
                  <c:v>85.065201506792164</c:v>
                </c:pt>
                <c:pt idx="111">
                  <c:v>85.188017554522446</c:v>
                </c:pt>
                <c:pt idx="112">
                  <c:v>85.40178538103369</c:v>
                </c:pt>
                <c:pt idx="113">
                  <c:v>85.740012045662027</c:v>
                </c:pt>
                <c:pt idx="114">
                  <c:v>86.232079108205426</c:v>
                </c:pt>
                <c:pt idx="115">
                  <c:v>86.89225690742343</c:v>
                </c:pt>
                <c:pt idx="116">
                  <c:v>87.70740898280367</c:v>
                </c:pt>
                <c:pt idx="117">
                  <c:v>88.627650370628302</c:v>
                </c:pt>
                <c:pt idx="118">
                  <c:v>89.565006503983412</c:v>
                </c:pt>
                <c:pt idx="119">
                  <c:v>90.40366820991251</c:v>
                </c:pt>
                <c:pt idx="120">
                  <c:v>91.021639083421078</c:v>
                </c:pt>
                <c:pt idx="121">
                  <c:v>91.318704256560892</c:v>
                </c:pt>
                <c:pt idx="122">
                  <c:v>91.242018072092833</c:v>
                </c:pt>
                <c:pt idx="123">
                  <c:v>90.800342547160071</c:v>
                </c:pt>
                <c:pt idx="124">
                  <c:v>90.061667866346099</c:v>
                </c:pt>
                <c:pt idx="125">
                  <c:v>89.135107218949841</c:v>
                </c:pt>
                <c:pt idx="126">
                  <c:v>88.143697002382481</c:v>
                </c:pt>
                <c:pt idx="127">
                  <c:v>87.197405653449422</c:v>
                </c:pt>
                <c:pt idx="128">
                  <c:v>86.374318572825374</c:v>
                </c:pt>
                <c:pt idx="129">
                  <c:v>85.713748750232327</c:v>
                </c:pt>
                <c:pt idx="130">
                  <c:v>85.22024677419337</c:v>
                </c:pt>
                <c:pt idx="131">
                  <c:v>84.874263778701163</c:v>
                </c:pt>
                <c:pt idx="132">
                  <c:v>84.644449497213046</c:v>
                </c:pt>
                <c:pt idx="133">
                  <c:v>84.497803653181904</c:v>
                </c:pt>
                <c:pt idx="134">
                  <c:v>84.405980291619386</c:v>
                </c:pt>
                <c:pt idx="135">
                  <c:v>84.34787129451388</c:v>
                </c:pt>
                <c:pt idx="136">
                  <c:v>84.309602424202538</c:v>
                </c:pt>
                <c:pt idx="137">
                  <c:v>84.283263048394957</c:v>
                </c:pt>
                <c:pt idx="138">
                  <c:v>84.265375210737204</c:v>
                </c:pt>
                <c:pt idx="139">
                  <c:v>84.25563925629406</c:v>
                </c:pt>
                <c:pt idx="140">
                  <c:v>84.256096391403233</c:v>
                </c:pt>
                <c:pt idx="141">
                  <c:v>84.270601078346402</c:v>
                </c:pt>
                <c:pt idx="142">
                  <c:v>84.304384973215207</c:v>
                </c:pt>
                <c:pt idx="143">
                  <c:v>84.363480242775609</c:v>
                </c:pt>
                <c:pt idx="144">
                  <c:v>84.453825601440059</c:v>
                </c:pt>
                <c:pt idx="145">
                  <c:v>84.579991058129195</c:v>
                </c:pt>
                <c:pt idx="146">
                  <c:v>84.743615966345644</c:v>
                </c:pt>
                <c:pt idx="147">
                  <c:v>84.941831876980643</c:v>
                </c:pt>
                <c:pt idx="148">
                  <c:v>85.16608563224942</c:v>
                </c:pt>
                <c:pt idx="149">
                  <c:v>85.401824348359042</c:v>
                </c:pt>
                <c:pt idx="150">
                  <c:v>85.629400130355407</c:v>
                </c:pt>
                <c:pt idx="151">
                  <c:v>85.82629002422496</c:v>
                </c:pt>
                <c:pt idx="152">
                  <c:v>85.970361055087295</c:v>
                </c:pt>
                <c:pt idx="153">
                  <c:v>86.043553794612166</c:v>
                </c:pt>
                <c:pt idx="154">
                  <c:v>86.035143860162108</c:v>
                </c:pt>
                <c:pt idx="155">
                  <c:v>85.94376778728919</c:v>
                </c:pt>
                <c:pt idx="156">
                  <c:v>85.777684099509244</c:v>
                </c:pt>
                <c:pt idx="157">
                  <c:v>85.553200246697244</c:v>
                </c:pt>
                <c:pt idx="158">
                  <c:v>85.291679299331449</c:v>
                </c:pt>
                <c:pt idx="159">
                  <c:v>85.015885267657922</c:v>
                </c:pt>
                <c:pt idx="160">
                  <c:v>84.746526777837374</c:v>
                </c:pt>
                <c:pt idx="161">
                  <c:v>84.499704427561767</c:v>
                </c:pt>
                <c:pt idx="162">
                  <c:v>84.285637170451196</c:v>
                </c:pt>
                <c:pt idx="163">
                  <c:v>84.108666800111152</c:v>
                </c:pt>
                <c:pt idx="164">
                  <c:v>83.968239922905695</c:v>
                </c:pt>
                <c:pt idx="165">
                  <c:v>83.860416384790071</c:v>
                </c:pt>
                <c:pt idx="166">
                  <c:v>83.779459082529684</c:v>
                </c:pt>
                <c:pt idx="167">
                  <c:v>83.719177625797897</c:v>
                </c:pt>
                <c:pt idx="168">
                  <c:v>83.673860452177806</c:v>
                </c:pt>
                <c:pt idx="169">
                  <c:v>83.638777111958404</c:v>
                </c:pt>
                <c:pt idx="170">
                  <c:v>83.610329819277496</c:v>
                </c:pt>
                <c:pt idx="171">
                  <c:v>83.58597383051692</c:v>
                </c:pt>
                <c:pt idx="172">
                  <c:v>83.564022047517582</c:v>
                </c:pt>
                <c:pt idx="173">
                  <c:v>83.543420505886999</c:v>
                </c:pt>
                <c:pt idx="174">
                  <c:v>83.523546372914851</c:v>
                </c:pt>
                <c:pt idx="175">
                  <c:v>83.504050428631629</c:v>
                </c:pt>
                <c:pt idx="176">
                  <c:v>83.484746376486669</c:v>
                </c:pt>
                <c:pt idx="177">
                  <c:v>83.465539369455811</c:v>
                </c:pt>
                <c:pt idx="178">
                  <c:v>83.446383117341682</c:v>
                </c:pt>
                <c:pt idx="179">
                  <c:v>83.427255789127244</c:v>
                </c:pt>
                <c:pt idx="180">
                  <c:v>83.408147274931949</c:v>
                </c:pt>
                <c:pt idx="181">
                  <c:v>83.389052827279428</c:v>
                </c:pt>
                <c:pt idx="182">
                  <c:v>83.369970054711047</c:v>
                </c:pt>
                <c:pt idx="183">
                  <c:v>83.350897572024408</c:v>
                </c:pt>
                <c:pt idx="184">
                  <c:v>83.331834423138659</c:v>
                </c:pt>
                <c:pt idx="185">
                  <c:v>83.312779845002353</c:v>
                </c:pt>
                <c:pt idx="186">
                  <c:v>83.293733174321531</c:v>
                </c:pt>
                <c:pt idx="187">
                  <c:v>83.274693811172043</c:v>
                </c:pt>
                <c:pt idx="188">
                  <c:v>83.255661204237796</c:v>
                </c:pt>
                <c:pt idx="189">
                  <c:v>83.236634843955699</c:v>
                </c:pt>
                <c:pt idx="190">
                  <c:v>83.217614258492091</c:v>
                </c:pt>
                <c:pt idx="191">
                  <c:v>83.198599010762265</c:v>
                </c:pt>
                <c:pt idx="192">
                  <c:v>83.17958869588827</c:v>
                </c:pt>
                <c:pt idx="193">
                  <c:v>83.160582938896155</c:v>
                </c:pt>
                <c:pt idx="194">
                  <c:v>83.141581392586261</c:v>
                </c:pt>
                <c:pt idx="195">
                  <c:v>83.122583735550606</c:v>
                </c:pt>
                <c:pt idx="196">
                  <c:v>83.103589670325078</c:v>
                </c:pt>
                <c:pt idx="197">
                  <c:v>83.08459892166691</c:v>
                </c:pt>
                <c:pt idx="198">
                  <c:v>83.065611234949344</c:v>
                </c:pt>
                <c:pt idx="199">
                  <c:v>83.046626374666701</c:v>
                </c:pt>
                <c:pt idx="200">
                  <c:v>83.027644123042492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83.670101736100321</c:v>
                </c:pt>
                <c:pt idx="1">
                  <c:v>83.685183944569616</c:v>
                </c:pt>
                <c:pt idx="2">
                  <c:v>83.700268422732861</c:v>
                </c:pt>
                <c:pt idx="3">
                  <c:v>83.715355353803716</c:v>
                </c:pt>
                <c:pt idx="4">
                  <c:v>83.730444935212148</c:v>
                </c:pt>
                <c:pt idx="5">
                  <c:v>83.74553737964051</c:v>
                </c:pt>
                <c:pt idx="6">
                  <c:v>83.760632916126852</c:v>
                </c:pt>
                <c:pt idx="7">
                  <c:v>83.775731791238798</c:v>
                </c:pt>
                <c:pt idx="8">
                  <c:v>83.79083427032127</c:v>
                </c:pt>
                <c:pt idx="9">
                  <c:v>83.805940638821383</c:v>
                </c:pt>
                <c:pt idx="10">
                  <c:v>83.821051203693401</c:v>
                </c:pt>
                <c:pt idx="11">
                  <c:v>83.836166294887235</c:v>
                </c:pt>
                <c:pt idx="12">
                  <c:v>83.85128626692304</c:v>
                </c:pt>
                <c:pt idx="13">
                  <c:v>83.866411500554577</c:v>
                </c:pt>
                <c:pt idx="14">
                  <c:v>83.881542404523941</c:v>
                </c:pt>
                <c:pt idx="15">
                  <c:v>83.896679417409132</c:v>
                </c:pt>
                <c:pt idx="16">
                  <c:v>83.911823009566305</c:v>
                </c:pt>
                <c:pt idx="17">
                  <c:v>83.926973685167226</c:v>
                </c:pt>
                <c:pt idx="18">
                  <c:v>83.942131984331994</c:v>
                </c:pt>
                <c:pt idx="19">
                  <c:v>83.957298485356191</c:v>
                </c:pt>
                <c:pt idx="20">
                  <c:v>83.972473807030255</c:v>
                </c:pt>
                <c:pt idx="21">
                  <c:v>83.987658611047976</c:v>
                </c:pt>
                <c:pt idx="22">
                  <c:v>84.002853604498839</c:v>
                </c:pt>
                <c:pt idx="23">
                  <c:v>84.018059542437683</c:v>
                </c:pt>
                <c:pt idx="24">
                  <c:v>84.033277230522529</c:v>
                </c:pt>
                <c:pt idx="25">
                  <c:v>84.048507527708992</c:v>
                </c:pt>
                <c:pt idx="26">
                  <c:v>84.06375134898704</c:v>
                </c:pt>
                <c:pt idx="27">
                  <c:v>84.079009668141651</c:v>
                </c:pt>
                <c:pt idx="28">
                  <c:v>84.094283520515773</c:v>
                </c:pt>
                <c:pt idx="29">
                  <c:v>84.109574005748911</c:v>
                </c:pt>
                <c:pt idx="30">
                  <c:v>84.124882290459212</c:v>
                </c:pt>
                <c:pt idx="31">
                  <c:v>84.140209610831278</c:v>
                </c:pt>
                <c:pt idx="32">
                  <c:v>84.155557275064666</c:v>
                </c:pt>
                <c:pt idx="33">
                  <c:v>84.170926665629722</c:v>
                </c:pt>
                <c:pt idx="34">
                  <c:v>84.186319241269075</c:v>
                </c:pt>
                <c:pt idx="35">
                  <c:v>84.201736538671852</c:v>
                </c:pt>
                <c:pt idx="36">
                  <c:v>84.217180173736395</c:v>
                </c:pt>
                <c:pt idx="37">
                  <c:v>84.232651842323577</c:v>
                </c:pt>
                <c:pt idx="38">
                  <c:v>84.24815332038817</c:v>
                </c:pt>
                <c:pt idx="39">
                  <c:v>84.263686463357899</c:v>
                </c:pt>
                <c:pt idx="40">
                  <c:v>84.279253204611237</c:v>
                </c:pt>
                <c:pt idx="41">
                  <c:v>84.294855552883021</c:v>
                </c:pt>
                <c:pt idx="42">
                  <c:v>84.310495588403498</c:v>
                </c:pt>
                <c:pt idx="43">
                  <c:v>84.326175457548459</c:v>
                </c:pt>
                <c:pt idx="44">
                  <c:v>84.341897365749318</c:v>
                </c:pt>
                <c:pt idx="45">
                  <c:v>84.357663568378172</c:v>
                </c:pt>
                <c:pt idx="46">
                  <c:v>84.373476359286755</c:v>
                </c:pt>
                <c:pt idx="47">
                  <c:v>84.389338056638167</c:v>
                </c:pt>
                <c:pt idx="48">
                  <c:v>84.405250985626381</c:v>
                </c:pt>
                <c:pt idx="49">
                  <c:v>84.4212174576313</c:v>
                </c:pt>
                <c:pt idx="50">
                  <c:v>84.437239745306812</c:v>
                </c:pt>
                <c:pt idx="51">
                  <c:v>84.453320053043697</c:v>
                </c:pt>
                <c:pt idx="52">
                  <c:v>84.469460482193711</c:v>
                </c:pt>
                <c:pt idx="53">
                  <c:v>84.485662990379907</c:v>
                </c:pt>
                <c:pt idx="54">
                  <c:v>84.501929344158611</c:v>
                </c:pt>
                <c:pt idx="55">
                  <c:v>84.5182610642361</c:v>
                </c:pt>
                <c:pt idx="56">
                  <c:v>84.534659362384446</c:v>
                </c:pt>
                <c:pt idx="57">
                  <c:v>84.551125069144675</c:v>
                </c:pt>
                <c:pt idx="58">
                  <c:v>84.567658551356601</c:v>
                </c:pt>
                <c:pt idx="59">
                  <c:v>84.584259618517294</c:v>
                </c:pt>
                <c:pt idx="60">
                  <c:v>84.600927416945993</c:v>
                </c:pt>
                <c:pt idx="61">
                  <c:v>84.617660310733541</c:v>
                </c:pt>
                <c:pt idx="62">
                  <c:v>84.634455748479496</c:v>
                </c:pt>
                <c:pt idx="63">
                  <c:v>84.651310114884438</c:v>
                </c:pt>
                <c:pt idx="64">
                  <c:v>84.668218566374733</c:v>
                </c:pt>
                <c:pt idx="65">
                  <c:v>84.685174850104588</c:v>
                </c:pt>
                <c:pt idx="66">
                  <c:v>84.702171105919177</c:v>
                </c:pt>
                <c:pt idx="67">
                  <c:v>84.719197651186661</c:v>
                </c:pt>
                <c:pt idx="68">
                  <c:v>84.736242748830577</c:v>
                </c:pt>
                <c:pt idx="69">
                  <c:v>84.753292359435704</c:v>
                </c:pt>
                <c:pt idx="70">
                  <c:v>84.770329878971893</c:v>
                </c:pt>
                <c:pt idx="71">
                  <c:v>84.787335864500434</c:v>
                </c:pt>
                <c:pt idx="72">
                  <c:v>84.80428775120285</c:v>
                </c:pt>
                <c:pt idx="73">
                  <c:v>84.821159565213435</c:v>
                </c:pt>
                <c:pt idx="74">
                  <c:v>84.837921638038523</c:v>
                </c:pt>
                <c:pt idx="75">
                  <c:v>84.854540329800855</c:v>
                </c:pt>
                <c:pt idx="76">
                  <c:v>84.870977770126217</c:v>
                </c:pt>
                <c:pt idx="77">
                  <c:v>84.887191627151168</c:v>
                </c:pt>
                <c:pt idx="78">
                  <c:v>84.903134916810245</c:v>
                </c:pt>
                <c:pt idx="79">
                  <c:v>84.918755866166691</c:v>
                </c:pt>
                <c:pt idx="80">
                  <c:v>84.933997845971049</c:v>
                </c:pt>
                <c:pt idx="81">
                  <c:v>84.948799388717205</c:v>
                </c:pt>
                <c:pt idx="82">
                  <c:v>84.9630943090541</c:v>
                </c:pt>
                <c:pt idx="83">
                  <c:v>84.976811943309684</c:v>
                </c:pt>
                <c:pt idx="84">
                  <c:v>84.989877523902535</c:v>
                </c:pt>
                <c:pt idx="85">
                  <c:v>85.002212702361845</c:v>
                </c:pt>
                <c:pt idx="86">
                  <c:v>85.013736231393906</c:v>
                </c:pt>
                <c:pt idx="87">
                  <c:v>85.024364811812688</c:v>
                </c:pt>
                <c:pt idx="88">
                  <c:v>85.0340141041724</c:v>
                </c:pt>
                <c:pt idx="89">
                  <c:v>85.04259989768741</c:v>
                </c:pt>
                <c:pt idx="90">
                  <c:v>85.050039420720367</c:v>
                </c:pt>
                <c:pt idx="91">
                  <c:v>85.056252768133078</c:v>
                </c:pt>
                <c:pt idx="92">
                  <c:v>85.061164411648306</c:v>
                </c:pt>
                <c:pt idx="93">
                  <c:v>85.064704750711087</c:v>
                </c:pt>
                <c:pt idx="94">
                  <c:v>85.066811653907664</c:v>
                </c:pt>
                <c:pt idx="95">
                  <c:v>85.067431935561771</c:v>
                </c:pt>
                <c:pt idx="96">
                  <c:v>85.066522709393041</c:v>
                </c:pt>
                <c:pt idx="97">
                  <c:v>85.064052561658343</c:v>
                </c:pt>
                <c:pt idx="98">
                  <c:v>85.060002490335762</c:v>
                </c:pt>
                <c:pt idx="99">
                  <c:v>85.054366564690582</c:v>
                </c:pt>
                <c:pt idx="100">
                  <c:v>85.047152270670807</c:v>
                </c:pt>
                <c:pt idx="101">
                  <c:v>85.038380521376169</c:v>
                </c:pt>
                <c:pt idx="102">
                  <c:v>85.02808532738554</c:v>
                </c:pt>
                <c:pt idx="103">
                  <c:v>85.016313137878399</c:v>
                </c:pt>
                <c:pt idx="104">
                  <c:v>85.003121879020142</c:v>
                </c:pt>
                <c:pt idx="105">
                  <c:v>84.988579729830462</c:v>
                </c:pt>
                <c:pt idx="106">
                  <c:v>84.972763686728442</c:v>
                </c:pt>
                <c:pt idx="107">
                  <c:v>84.955757975438587</c:v>
                </c:pt>
                <c:pt idx="108">
                  <c:v>84.937652372591629</c:v>
                </c:pt>
                <c:pt idx="109">
                  <c:v>84.91854049915888</c:v>
                </c:pt>
                <c:pt idx="110">
                  <c:v>84.898518144158388</c:v>
                </c:pt>
                <c:pt idx="111">
                  <c:v>84.877681670461754</c:v>
                </c:pt>
                <c:pt idx="112">
                  <c:v>84.856126545789209</c:v>
                </c:pt>
                <c:pt idx="113">
                  <c:v>84.83394603195741</c:v>
                </c:pt>
                <c:pt idx="114">
                  <c:v>84.811230054974303</c:v>
                </c:pt>
                <c:pt idx="115">
                  <c:v>84.788064268397363</c:v>
                </c:pt>
                <c:pt idx="116">
                  <c:v>84.764529313081297</c:v>
                </c:pt>
                <c:pt idx="117">
                  <c:v>84.740700268461168</c:v>
                </c:pt>
                <c:pt idx="118">
                  <c:v>84.716646284093954</c:v>
                </c:pt>
                <c:pt idx="119">
                  <c:v>84.692430375401955</c:v>
                </c:pt>
                <c:pt idx="120">
                  <c:v>84.668109364379291</c:v>
                </c:pt>
                <c:pt idx="121">
                  <c:v>84.643733944294368</c:v>
                </c:pt>
                <c:pt idx="122">
                  <c:v>84.619348846934898</c:v>
                </c:pt>
                <c:pt idx="123">
                  <c:v>84.594993091459742</c:v>
                </c:pt>
                <c:pt idx="124">
                  <c:v>84.570700295194868</c:v>
                </c:pt>
                <c:pt idx="125">
                  <c:v>84.546499028504329</c:v>
                </c:pt>
                <c:pt idx="126">
                  <c:v>84.522413197977471</c:v>
                </c:pt>
                <c:pt idx="127">
                  <c:v>84.498462444424376</c:v>
                </c:pt>
                <c:pt idx="128">
                  <c:v>84.474662544427332</c:v>
                </c:pt>
                <c:pt idx="129">
                  <c:v>84.451025806355887</c:v>
                </c:pt>
                <c:pt idx="130">
                  <c:v>84.427561453745426</c:v>
                </c:pt>
                <c:pt idx="131">
                  <c:v>84.40427599072234</c:v>
                </c:pt>
                <c:pt idx="132">
                  <c:v>84.38117354571115</c:v>
                </c:pt>
                <c:pt idx="133">
                  <c:v>84.358256190977386</c:v>
                </c:pt>
                <c:pt idx="134">
                  <c:v>84.335524236650812</c:v>
                </c:pt>
                <c:pt idx="135">
                  <c:v>84.312976498754466</c:v>
                </c:pt>
                <c:pt idx="136">
                  <c:v>84.290610541456701</c:v>
                </c:pt>
                <c:pt idx="137">
                  <c:v>84.268422894288634</c:v>
                </c:pt>
                <c:pt idx="138">
                  <c:v>84.246409245453066</c:v>
                </c:pt>
                <c:pt idx="139">
                  <c:v>84.224564612616007</c:v>
                </c:pt>
                <c:pt idx="140">
                  <c:v>84.202883492739161</c:v>
                </c:pt>
                <c:pt idx="141">
                  <c:v>84.181359992601941</c:v>
                </c:pt>
                <c:pt idx="142">
                  <c:v>84.159987941689451</c:v>
                </c:pt>
                <c:pt idx="143">
                  <c:v>84.138760989105947</c:v>
                </c:pt>
                <c:pt idx="144">
                  <c:v>84.117672686120244</c:v>
                </c:pt>
                <c:pt idx="145">
                  <c:v>84.096716555873826</c:v>
                </c:pt>
                <c:pt idx="146">
                  <c:v>84.075886151689417</c:v>
                </c:pt>
                <c:pt idx="147">
                  <c:v>84.05517510531584</c:v>
                </c:pt>
                <c:pt idx="148">
                  <c:v>84.034577166337726</c:v>
                </c:pt>
                <c:pt idx="149">
                  <c:v>84.014086233871353</c:v>
                </c:pt>
                <c:pt idx="150">
                  <c:v>83.993696381562074</c:v>
                </c:pt>
                <c:pt idx="151">
                  <c:v>83.973401876796487</c:v>
                </c:pt>
                <c:pt idx="152">
                  <c:v>83.953197194947236</c:v>
                </c:pt>
                <c:pt idx="153">
                  <c:v>83.933077029377444</c:v>
                </c:pt>
                <c:pt idx="154">
                  <c:v>83.913036297848492</c:v>
                </c:pt>
                <c:pt idx="155">
                  <c:v>83.893070145898946</c:v>
                </c:pt>
                <c:pt idx="156">
                  <c:v>83.873173947692649</c:v>
                </c:pt>
                <c:pt idx="157">
                  <c:v>83.853343304770462</c:v>
                </c:pt>
                <c:pt idx="158">
                  <c:v>83.833574043084923</c:v>
                </c:pt>
                <c:pt idx="159">
                  <c:v>83.813862208645233</c:v>
                </c:pt>
                <c:pt idx="160">
                  <c:v>83.794204062055698</c:v>
                </c:pt>
                <c:pt idx="161">
                  <c:v>83.774596072190704</c:v>
                </c:pt>
                <c:pt idx="162">
                  <c:v>83.75503490921416</c:v>
                </c:pt>
                <c:pt idx="163">
                  <c:v>83.735517437119853</c:v>
                </c:pt>
                <c:pt idx="164">
                  <c:v>83.716040705942959</c:v>
                </c:pt>
                <c:pt idx="165">
                  <c:v>83.696601943768073</c:v>
                </c:pt>
                <c:pt idx="166">
                  <c:v>83.677198548639552</c:v>
                </c:pt>
                <c:pt idx="167">
                  <c:v>83.657828080460902</c:v>
                </c:pt>
                <c:pt idx="168">
                  <c:v>83.638488252955611</c:v>
                </c:pt>
                <c:pt idx="169">
                  <c:v>83.619176925747226</c:v>
                </c:pt>
                <c:pt idx="170">
                  <c:v>83.599892096605927</c:v>
                </c:pt>
                <c:pt idx="171">
                  <c:v>83.580631893898413</c:v>
                </c:pt>
                <c:pt idx="172">
                  <c:v>83.561394569269666</c:v>
                </c:pt>
                <c:pt idx="173">
                  <c:v>83.542178490578053</c:v>
                </c:pt>
                <c:pt idx="174">
                  <c:v>83.522982135098985</c:v>
                </c:pt>
                <c:pt idx="175">
                  <c:v>83.50380408300785</c:v>
                </c:pt>
                <c:pt idx="176">
                  <c:v>83.484643011147341</c:v>
                </c:pt>
                <c:pt idx="177">
                  <c:v>83.46549768708249</c:v>
                </c:pt>
                <c:pt idx="178">
                  <c:v>83.446366963442642</c:v>
                </c:pt>
                <c:pt idx="179">
                  <c:v>83.427249772547029</c:v>
                </c:pt>
                <c:pt idx="180">
                  <c:v>83.408145121309957</c:v>
                </c:pt>
                <c:pt idx="181">
                  <c:v>83.389052086418545</c:v>
                </c:pt>
                <c:pt idx="182">
                  <c:v>83.36996980977581</c:v>
                </c:pt>
                <c:pt idx="183">
                  <c:v>83.350897494200453</c:v>
                </c:pt>
                <c:pt idx="184">
                  <c:v>83.331834399374486</c:v>
                </c:pt>
                <c:pt idx="185">
                  <c:v>83.312779838028391</c:v>
                </c:pt>
                <c:pt idx="186">
                  <c:v>83.293733172354621</c:v>
                </c:pt>
                <c:pt idx="187">
                  <c:v>83.274693810638908</c:v>
                </c:pt>
                <c:pt idx="188">
                  <c:v>83.255661204098914</c:v>
                </c:pt>
                <c:pt idx="189">
                  <c:v>83.236634843920925</c:v>
                </c:pt>
                <c:pt idx="190">
                  <c:v>83.217614258483721</c:v>
                </c:pt>
                <c:pt idx="191">
                  <c:v>83.198599010760333</c:v>
                </c:pt>
                <c:pt idx="192">
                  <c:v>83.179588695887844</c:v>
                </c:pt>
                <c:pt idx="193">
                  <c:v>83.16058293889607</c:v>
                </c:pt>
                <c:pt idx="194">
                  <c:v>83.141581392586247</c:v>
                </c:pt>
                <c:pt idx="195">
                  <c:v>83.122583735550606</c:v>
                </c:pt>
                <c:pt idx="196">
                  <c:v>83.103589670325078</c:v>
                </c:pt>
                <c:pt idx="197">
                  <c:v>83.08459892166691</c:v>
                </c:pt>
                <c:pt idx="198">
                  <c:v>83.065611234949344</c:v>
                </c:pt>
                <c:pt idx="199">
                  <c:v>83.046626374666701</c:v>
                </c:pt>
                <c:pt idx="200">
                  <c:v>83.027644123042492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036192"/>
        <c:axId val="609036584"/>
      </c:scatterChart>
      <c:valAx>
        <c:axId val="6090361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09036584"/>
        <c:crosses val="autoZero"/>
        <c:crossBetween val="midCat"/>
      </c:valAx>
      <c:valAx>
        <c:axId val="6090365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0903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71.712100000000007</c:v>
                </c:pt>
                <c:pt idx="1">
                  <c:v>71.984800000000007</c:v>
                </c:pt>
                <c:pt idx="2">
                  <c:v>71.530299999999997</c:v>
                </c:pt>
                <c:pt idx="3">
                  <c:v>71.363600000000005</c:v>
                </c:pt>
                <c:pt idx="4">
                  <c:v>71.712100000000007</c:v>
                </c:pt>
                <c:pt idx="5">
                  <c:v>71.863600000000005</c:v>
                </c:pt>
                <c:pt idx="6">
                  <c:v>72.454499999999996</c:v>
                </c:pt>
                <c:pt idx="7">
                  <c:v>72.5</c:v>
                </c:pt>
                <c:pt idx="8">
                  <c:v>73.378799999999998</c:v>
                </c:pt>
                <c:pt idx="9">
                  <c:v>72.984800000000007</c:v>
                </c:pt>
                <c:pt idx="10">
                  <c:v>73.939400000000006</c:v>
                </c:pt>
                <c:pt idx="11">
                  <c:v>74</c:v>
                </c:pt>
                <c:pt idx="12">
                  <c:v>74.545500000000004</c:v>
                </c:pt>
                <c:pt idx="13">
                  <c:v>73.878799999999998</c:v>
                </c:pt>
                <c:pt idx="14">
                  <c:v>72.787899999999993</c:v>
                </c:pt>
                <c:pt idx="15">
                  <c:v>74.030299999999997</c:v>
                </c:pt>
                <c:pt idx="16">
                  <c:v>73.590900000000005</c:v>
                </c:pt>
                <c:pt idx="17">
                  <c:v>73.136399999999995</c:v>
                </c:pt>
                <c:pt idx="18">
                  <c:v>72.7727</c:v>
                </c:pt>
                <c:pt idx="19">
                  <c:v>73.560599999999994</c:v>
                </c:pt>
                <c:pt idx="20">
                  <c:v>73.833299999999994</c:v>
                </c:pt>
                <c:pt idx="21">
                  <c:v>72.863600000000005</c:v>
                </c:pt>
                <c:pt idx="22">
                  <c:v>73.439400000000006</c:v>
                </c:pt>
                <c:pt idx="23">
                  <c:v>73.621200000000002</c:v>
                </c:pt>
                <c:pt idx="24">
                  <c:v>74.257599999999996</c:v>
                </c:pt>
                <c:pt idx="25">
                  <c:v>73.2727</c:v>
                </c:pt>
                <c:pt idx="26">
                  <c:v>74.697000000000003</c:v>
                </c:pt>
                <c:pt idx="27">
                  <c:v>74.954499999999996</c:v>
                </c:pt>
                <c:pt idx="28">
                  <c:v>75.409099999999995</c:v>
                </c:pt>
                <c:pt idx="29">
                  <c:v>75.197000000000003</c:v>
                </c:pt>
                <c:pt idx="30">
                  <c:v>75.015199999999993</c:v>
                </c:pt>
                <c:pt idx="31">
                  <c:v>75.575800000000001</c:v>
                </c:pt>
                <c:pt idx="32">
                  <c:v>75.484800000000007</c:v>
                </c:pt>
                <c:pt idx="33">
                  <c:v>76.106099999999998</c:v>
                </c:pt>
                <c:pt idx="34">
                  <c:v>75.787899999999993</c:v>
                </c:pt>
                <c:pt idx="35">
                  <c:v>76.7273</c:v>
                </c:pt>
                <c:pt idx="36">
                  <c:v>77.681799999999996</c:v>
                </c:pt>
                <c:pt idx="37">
                  <c:v>78.712100000000007</c:v>
                </c:pt>
                <c:pt idx="38">
                  <c:v>80.302999999999997</c:v>
                </c:pt>
                <c:pt idx="39">
                  <c:v>83.106099999999998</c:v>
                </c:pt>
                <c:pt idx="40">
                  <c:v>86.015199999999993</c:v>
                </c:pt>
                <c:pt idx="41">
                  <c:v>90.212100000000007</c:v>
                </c:pt>
                <c:pt idx="42">
                  <c:v>93.924199999999999</c:v>
                </c:pt>
                <c:pt idx="43">
                  <c:v>96.984800000000007</c:v>
                </c:pt>
                <c:pt idx="44">
                  <c:v>104.06059999999999</c:v>
                </c:pt>
                <c:pt idx="45">
                  <c:v>110.3485</c:v>
                </c:pt>
                <c:pt idx="46">
                  <c:v>116.9697</c:v>
                </c:pt>
                <c:pt idx="47">
                  <c:v>121.78789999999999</c:v>
                </c:pt>
                <c:pt idx="48">
                  <c:v>129.03030000000001</c:v>
                </c:pt>
                <c:pt idx="49">
                  <c:v>134.4545</c:v>
                </c:pt>
                <c:pt idx="50">
                  <c:v>138.81819999999999</c:v>
                </c:pt>
                <c:pt idx="51">
                  <c:v>143.77269999999999</c:v>
                </c:pt>
                <c:pt idx="52">
                  <c:v>147.83330000000001</c:v>
                </c:pt>
                <c:pt idx="53">
                  <c:v>149.92420000000001</c:v>
                </c:pt>
                <c:pt idx="54">
                  <c:v>150.3939</c:v>
                </c:pt>
                <c:pt idx="55">
                  <c:v>150.1515</c:v>
                </c:pt>
                <c:pt idx="56">
                  <c:v>146.93940000000001</c:v>
                </c:pt>
                <c:pt idx="57">
                  <c:v>139.6061</c:v>
                </c:pt>
                <c:pt idx="58">
                  <c:v>128.18180000000001</c:v>
                </c:pt>
                <c:pt idx="59">
                  <c:v>110.3182</c:v>
                </c:pt>
                <c:pt idx="60">
                  <c:v>90.833299999999994</c:v>
                </c:pt>
                <c:pt idx="61">
                  <c:v>79.363600000000005</c:v>
                </c:pt>
                <c:pt idx="62">
                  <c:v>76.166700000000006</c:v>
                </c:pt>
                <c:pt idx="63">
                  <c:v>74.515199999999993</c:v>
                </c:pt>
                <c:pt idx="64">
                  <c:v>74.424199999999999</c:v>
                </c:pt>
                <c:pt idx="65">
                  <c:v>77.545500000000004</c:v>
                </c:pt>
                <c:pt idx="66">
                  <c:v>77.090900000000005</c:v>
                </c:pt>
                <c:pt idx="67">
                  <c:v>78.424199999999999</c:v>
                </c:pt>
                <c:pt idx="68">
                  <c:v>78.318200000000004</c:v>
                </c:pt>
                <c:pt idx="69">
                  <c:v>79.166700000000006</c:v>
                </c:pt>
                <c:pt idx="70">
                  <c:v>81.7727</c:v>
                </c:pt>
                <c:pt idx="71">
                  <c:v>83.181799999999996</c:v>
                </c:pt>
                <c:pt idx="72">
                  <c:v>83.833299999999994</c:v>
                </c:pt>
                <c:pt idx="73">
                  <c:v>87.787899999999993</c:v>
                </c:pt>
                <c:pt idx="74">
                  <c:v>90.863600000000005</c:v>
                </c:pt>
                <c:pt idx="75">
                  <c:v>92.818200000000004</c:v>
                </c:pt>
                <c:pt idx="76">
                  <c:v>95.924199999999999</c:v>
                </c:pt>
                <c:pt idx="77">
                  <c:v>98.212100000000007</c:v>
                </c:pt>
                <c:pt idx="78">
                  <c:v>97.878799999999998</c:v>
                </c:pt>
                <c:pt idx="79">
                  <c:v>98.606099999999998</c:v>
                </c:pt>
                <c:pt idx="80">
                  <c:v>98.424199999999999</c:v>
                </c:pt>
                <c:pt idx="81">
                  <c:v>97.257599999999996</c:v>
                </c:pt>
                <c:pt idx="82">
                  <c:v>95</c:v>
                </c:pt>
                <c:pt idx="83">
                  <c:v>89.863600000000005</c:v>
                </c:pt>
                <c:pt idx="84">
                  <c:v>85.090900000000005</c:v>
                </c:pt>
                <c:pt idx="85">
                  <c:v>80.181799999999996</c:v>
                </c:pt>
                <c:pt idx="86">
                  <c:v>78.015199999999993</c:v>
                </c:pt>
                <c:pt idx="87">
                  <c:v>76.454499999999996</c:v>
                </c:pt>
                <c:pt idx="88">
                  <c:v>76.030299999999997</c:v>
                </c:pt>
                <c:pt idx="89">
                  <c:v>76.333299999999994</c:v>
                </c:pt>
                <c:pt idx="90">
                  <c:v>75.424199999999999</c:v>
                </c:pt>
                <c:pt idx="91">
                  <c:v>74.5</c:v>
                </c:pt>
                <c:pt idx="92">
                  <c:v>74.636399999999995</c:v>
                </c:pt>
                <c:pt idx="93">
                  <c:v>75.212100000000007</c:v>
                </c:pt>
                <c:pt idx="94">
                  <c:v>74.757599999999996</c:v>
                </c:pt>
                <c:pt idx="95">
                  <c:v>76.090900000000005</c:v>
                </c:pt>
                <c:pt idx="96">
                  <c:v>76.197000000000003</c:v>
                </c:pt>
                <c:pt idx="97">
                  <c:v>77.954499999999996</c:v>
                </c:pt>
                <c:pt idx="98">
                  <c:v>78.287899999999993</c:v>
                </c:pt>
                <c:pt idx="99">
                  <c:v>78.606099999999998</c:v>
                </c:pt>
                <c:pt idx="100">
                  <c:v>78.2727</c:v>
                </c:pt>
                <c:pt idx="101">
                  <c:v>78.560599999999994</c:v>
                </c:pt>
                <c:pt idx="102">
                  <c:v>77.787899999999993</c:v>
                </c:pt>
                <c:pt idx="103">
                  <c:v>78.030299999999997</c:v>
                </c:pt>
                <c:pt idx="104">
                  <c:v>76.954499999999996</c:v>
                </c:pt>
                <c:pt idx="105">
                  <c:v>77.378799999999998</c:v>
                </c:pt>
                <c:pt idx="106">
                  <c:v>76.5</c:v>
                </c:pt>
                <c:pt idx="107">
                  <c:v>76.575800000000001</c:v>
                </c:pt>
                <c:pt idx="108">
                  <c:v>75.424199999999999</c:v>
                </c:pt>
                <c:pt idx="109">
                  <c:v>76</c:v>
                </c:pt>
                <c:pt idx="110">
                  <c:v>76.666700000000006</c:v>
                </c:pt>
                <c:pt idx="111">
                  <c:v>76.530299999999997</c:v>
                </c:pt>
                <c:pt idx="112">
                  <c:v>76.878799999999998</c:v>
                </c:pt>
                <c:pt idx="113">
                  <c:v>76.424199999999999</c:v>
                </c:pt>
                <c:pt idx="114">
                  <c:v>76.7727</c:v>
                </c:pt>
                <c:pt idx="115">
                  <c:v>77.697000000000003</c:v>
                </c:pt>
                <c:pt idx="116">
                  <c:v>78.515199999999993</c:v>
                </c:pt>
                <c:pt idx="117">
                  <c:v>78.954499999999996</c:v>
                </c:pt>
                <c:pt idx="118">
                  <c:v>79.833299999999994</c:v>
                </c:pt>
                <c:pt idx="119">
                  <c:v>79.318200000000004</c:v>
                </c:pt>
                <c:pt idx="120">
                  <c:v>80.560599999999994</c:v>
                </c:pt>
                <c:pt idx="121">
                  <c:v>82.166700000000006</c:v>
                </c:pt>
                <c:pt idx="122">
                  <c:v>83.7727</c:v>
                </c:pt>
                <c:pt idx="123">
                  <c:v>83.045500000000004</c:v>
                </c:pt>
                <c:pt idx="124">
                  <c:v>81.818200000000004</c:v>
                </c:pt>
                <c:pt idx="125">
                  <c:v>82.484800000000007</c:v>
                </c:pt>
                <c:pt idx="126">
                  <c:v>79.909099999999995</c:v>
                </c:pt>
                <c:pt idx="127">
                  <c:v>78.242400000000004</c:v>
                </c:pt>
                <c:pt idx="128">
                  <c:v>77.802999999999997</c:v>
                </c:pt>
                <c:pt idx="129">
                  <c:v>76.030299999999997</c:v>
                </c:pt>
                <c:pt idx="130">
                  <c:v>76.909099999999995</c:v>
                </c:pt>
                <c:pt idx="131">
                  <c:v>74.030299999999997</c:v>
                </c:pt>
                <c:pt idx="132">
                  <c:v>74.333299999999994</c:v>
                </c:pt>
                <c:pt idx="133">
                  <c:v>74.7727</c:v>
                </c:pt>
                <c:pt idx="134">
                  <c:v>73.893900000000002</c:v>
                </c:pt>
                <c:pt idx="135">
                  <c:v>74.393900000000002</c:v>
                </c:pt>
                <c:pt idx="136">
                  <c:v>74.848500000000001</c:v>
                </c:pt>
                <c:pt idx="137">
                  <c:v>74.151499999999999</c:v>
                </c:pt>
                <c:pt idx="138">
                  <c:v>74.2273</c:v>
                </c:pt>
                <c:pt idx="139">
                  <c:v>73.863600000000005</c:v>
                </c:pt>
                <c:pt idx="140">
                  <c:v>75.257599999999996</c:v>
                </c:pt>
                <c:pt idx="141">
                  <c:v>74.136399999999995</c:v>
                </c:pt>
                <c:pt idx="142">
                  <c:v>74.439400000000006</c:v>
                </c:pt>
                <c:pt idx="143">
                  <c:v>73.909099999999995</c:v>
                </c:pt>
                <c:pt idx="144">
                  <c:v>72.742400000000004</c:v>
                </c:pt>
                <c:pt idx="145">
                  <c:v>73.212100000000007</c:v>
                </c:pt>
                <c:pt idx="146">
                  <c:v>74.833299999999994</c:v>
                </c:pt>
                <c:pt idx="147">
                  <c:v>74.484800000000007</c:v>
                </c:pt>
                <c:pt idx="148">
                  <c:v>74.833299999999994</c:v>
                </c:pt>
                <c:pt idx="149">
                  <c:v>75.621200000000002</c:v>
                </c:pt>
                <c:pt idx="150">
                  <c:v>75.924199999999999</c:v>
                </c:pt>
                <c:pt idx="151">
                  <c:v>76.393900000000002</c:v>
                </c:pt>
                <c:pt idx="152">
                  <c:v>77.030299999999997</c:v>
                </c:pt>
                <c:pt idx="153">
                  <c:v>76.2273</c:v>
                </c:pt>
                <c:pt idx="154">
                  <c:v>76.560599999999994</c:v>
                </c:pt>
                <c:pt idx="155">
                  <c:v>77.333299999999994</c:v>
                </c:pt>
                <c:pt idx="156">
                  <c:v>78.590900000000005</c:v>
                </c:pt>
                <c:pt idx="157">
                  <c:v>78.257599999999996</c:v>
                </c:pt>
                <c:pt idx="158">
                  <c:v>78.5</c:v>
                </c:pt>
                <c:pt idx="159">
                  <c:v>79.7727</c:v>
                </c:pt>
                <c:pt idx="160">
                  <c:v>78.318200000000004</c:v>
                </c:pt>
                <c:pt idx="161">
                  <c:v>77.909099999999995</c:v>
                </c:pt>
                <c:pt idx="162">
                  <c:v>76.833299999999994</c:v>
                </c:pt>
                <c:pt idx="163">
                  <c:v>77.197000000000003</c:v>
                </c:pt>
                <c:pt idx="164">
                  <c:v>77.106099999999998</c:v>
                </c:pt>
                <c:pt idx="165">
                  <c:v>75.166700000000006</c:v>
                </c:pt>
                <c:pt idx="166">
                  <c:v>74.454499999999996</c:v>
                </c:pt>
                <c:pt idx="167">
                  <c:v>75.7727</c:v>
                </c:pt>
                <c:pt idx="168">
                  <c:v>74.802999999999997</c:v>
                </c:pt>
                <c:pt idx="169">
                  <c:v>74.2273</c:v>
                </c:pt>
                <c:pt idx="170">
                  <c:v>74.560599999999994</c:v>
                </c:pt>
                <c:pt idx="171">
                  <c:v>74.090900000000005</c:v>
                </c:pt>
                <c:pt idx="172">
                  <c:v>73.606099999999998</c:v>
                </c:pt>
                <c:pt idx="173">
                  <c:v>74.2273</c:v>
                </c:pt>
                <c:pt idx="174">
                  <c:v>74.757599999999996</c:v>
                </c:pt>
                <c:pt idx="175">
                  <c:v>75.060599999999994</c:v>
                </c:pt>
                <c:pt idx="176">
                  <c:v>73.575800000000001</c:v>
                </c:pt>
                <c:pt idx="177">
                  <c:v>75.333299999999994</c:v>
                </c:pt>
                <c:pt idx="178">
                  <c:v>75.984800000000007</c:v>
                </c:pt>
                <c:pt idx="179">
                  <c:v>76.712100000000007</c:v>
                </c:pt>
                <c:pt idx="180">
                  <c:v>75.697000000000003</c:v>
                </c:pt>
                <c:pt idx="181">
                  <c:v>76.287899999999993</c:v>
                </c:pt>
                <c:pt idx="182">
                  <c:v>75.802999999999997</c:v>
                </c:pt>
                <c:pt idx="183">
                  <c:v>73.969700000000003</c:v>
                </c:pt>
                <c:pt idx="184">
                  <c:v>73.363600000000005</c:v>
                </c:pt>
                <c:pt idx="185">
                  <c:v>73.151499999999999</c:v>
                </c:pt>
                <c:pt idx="186">
                  <c:v>74.2273</c:v>
                </c:pt>
                <c:pt idx="187">
                  <c:v>74.2727</c:v>
                </c:pt>
                <c:pt idx="188">
                  <c:v>74.651499999999999</c:v>
                </c:pt>
                <c:pt idx="189">
                  <c:v>74.090900000000005</c:v>
                </c:pt>
                <c:pt idx="190">
                  <c:v>75.242400000000004</c:v>
                </c:pt>
                <c:pt idx="191">
                  <c:v>74.212100000000007</c:v>
                </c:pt>
                <c:pt idx="192">
                  <c:v>75.439400000000006</c:v>
                </c:pt>
                <c:pt idx="193">
                  <c:v>73.060599999999994</c:v>
                </c:pt>
                <c:pt idx="194">
                  <c:v>74.575800000000001</c:v>
                </c:pt>
                <c:pt idx="195">
                  <c:v>73.106099999999998</c:v>
                </c:pt>
                <c:pt idx="196">
                  <c:v>74.121200000000002</c:v>
                </c:pt>
                <c:pt idx="197">
                  <c:v>74.015199999999993</c:v>
                </c:pt>
                <c:pt idx="198">
                  <c:v>75.015199999999993</c:v>
                </c:pt>
                <c:pt idx="199">
                  <c:v>74.424199999999999</c:v>
                </c:pt>
                <c:pt idx="200">
                  <c:v>74.287899999999993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72.974311457494537</c:v>
                </c:pt>
                <c:pt idx="1">
                  <c:v>73.015304532659258</c:v>
                </c:pt>
                <c:pt idx="2">
                  <c:v>73.056302059917599</c:v>
                </c:pt>
                <c:pt idx="3">
                  <c:v>73.09730440233804</c:v>
                </c:pt>
                <c:pt idx="4">
                  <c:v>73.138311951587454</c:v>
                </c:pt>
                <c:pt idx="5">
                  <c:v>73.179325130066758</c:v>
                </c:pt>
                <c:pt idx="6">
                  <c:v>73.220344393191723</c:v>
                </c:pt>
                <c:pt idx="7">
                  <c:v>73.261370231827144</c:v>
                </c:pt>
                <c:pt idx="8">
                  <c:v>73.302403174882741</c:v>
                </c:pt>
                <c:pt idx="9">
                  <c:v>73.343443792079029</c:v>
                </c:pt>
                <c:pt idx="10">
                  <c:v>73.384492696892181</c:v>
                </c:pt>
                <c:pt idx="11">
                  <c:v>73.425550549687856</c:v>
                </c:pt>
                <c:pt idx="12">
                  <c:v>73.466618061058469</c:v>
                </c:pt>
                <c:pt idx="13">
                  <c:v>73.507695995393846</c:v>
                </c:pt>
                <c:pt idx="14">
                  <c:v>73.548785174770089</c:v>
                </c:pt>
                <c:pt idx="15">
                  <c:v>73.589886483423896</c:v>
                </c:pt>
                <c:pt idx="16">
                  <c:v>73.631000873662757</c:v>
                </c:pt>
                <c:pt idx="17">
                  <c:v>73.672129375847092</c:v>
                </c:pt>
                <c:pt idx="18">
                  <c:v>73.713273120314796</c:v>
                </c:pt>
                <c:pt idx="19">
                  <c:v>73.754433393806977</c:v>
                </c:pt>
                <c:pt idx="20">
                  <c:v>73.795611792356596</c:v>
                </c:pt>
                <c:pt idx="21">
                  <c:v>73.836810633570536</c:v>
                </c:pt>
                <c:pt idx="22">
                  <c:v>73.878034038021383</c:v>
                </c:pt>
                <c:pt idx="23">
                  <c:v>73.919290663881583</c:v>
                </c:pt>
                <c:pt idx="24">
                  <c:v>73.960600349580361</c:v>
                </c:pt>
                <c:pt idx="25">
                  <c:v>74.002009583567528</c:v>
                </c:pt>
                <c:pt idx="26">
                  <c:v>74.043625997769425</c:v>
                </c:pt>
                <c:pt idx="27">
                  <c:v>74.085691911310491</c:v>
                </c:pt>
                <c:pt idx="28">
                  <c:v>74.128734055377379</c:v>
                </c:pt>
                <c:pt idx="29">
                  <c:v>74.173854137559815</c:v>
                </c:pt>
                <c:pt idx="30">
                  <c:v>74.223265212870459</c:v>
                </c:pt>
                <c:pt idx="31">
                  <c:v>74.281230899248484</c:v>
                </c:pt>
                <c:pt idx="32">
                  <c:v>74.355619687000598</c:v>
                </c:pt>
                <c:pt idx="33">
                  <c:v>74.460323406607429</c:v>
                </c:pt>
                <c:pt idx="34">
                  <c:v>74.618768540839326</c:v>
                </c:pt>
                <c:pt idx="35">
                  <c:v>74.868616117746086</c:v>
                </c:pt>
                <c:pt idx="36">
                  <c:v>75.267439637368255</c:v>
                </c:pt>
                <c:pt idx="37">
                  <c:v>75.898651080047287</c:v>
                </c:pt>
                <c:pt idx="38">
                  <c:v>76.876234802698619</c:v>
                </c:pt>
                <c:pt idx="39">
                  <c:v>78.346077775587673</c:v>
                </c:pt>
                <c:pt idx="40">
                  <c:v>80.481115986263134</c:v>
                </c:pt>
                <c:pt idx="41">
                  <c:v>83.467525641956897</c:v>
                </c:pt>
                <c:pt idx="42">
                  <c:v>87.480160641968723</c:v>
                </c:pt>
                <c:pt idx="43">
                  <c:v>92.64759916534733</c:v>
                </c:pt>
                <c:pt idx="44">
                  <c:v>99.010371089502755</c:v>
                </c:pt>
                <c:pt idx="45">
                  <c:v>106.4795466644786</c:v>
                </c:pt>
                <c:pt idx="46">
                  <c:v>114.80575184697119</c:v>
                </c:pt>
                <c:pt idx="47">
                  <c:v>123.56951084167471</c:v>
                </c:pt>
                <c:pt idx="48">
                  <c:v>132.20155999971655</c:v>
                </c:pt>
                <c:pt idx="49">
                  <c:v>140.03621513124423</c:v>
                </c:pt>
                <c:pt idx="50">
                  <c:v>146.39297177474145</c:v>
                </c:pt>
                <c:pt idx="51">
                  <c:v>150.67334949803677</c:v>
                </c:pt>
                <c:pt idx="52">
                  <c:v>152.45416674812407</c:v>
                </c:pt>
                <c:pt idx="53">
                  <c:v>151.55717251309036</c:v>
                </c:pt>
                <c:pt idx="54">
                  <c:v>148.07917874958864</c:v>
                </c:pt>
                <c:pt idx="55">
                  <c:v>142.37564590993131</c:v>
                </c:pt>
                <c:pt idx="56">
                  <c:v>135.00158070277755</c:v>
                </c:pt>
                <c:pt idx="57">
                  <c:v>126.62336548087518</c:v>
                </c:pt>
                <c:pt idx="58">
                  <c:v>117.92092371175728</c:v>
                </c:pt>
                <c:pt idx="59">
                  <c:v>109.50001723750167</c:v>
                </c:pt>
                <c:pt idx="60">
                  <c:v>101.82986997123986</c:v>
                </c:pt>
                <c:pt idx="61">
                  <c:v>95.213632978721179</c:v>
                </c:pt>
                <c:pt idx="62">
                  <c:v>89.791033160753713</c:v>
                </c:pt>
                <c:pt idx="63">
                  <c:v>85.566160188526027</c:v>
                </c:pt>
                <c:pt idx="64">
                  <c:v>82.449998521279468</c:v>
                </c:pt>
                <c:pt idx="65">
                  <c:v>80.307018718984025</c:v>
                </c:pt>
                <c:pt idx="66">
                  <c:v>78.996969327784385</c:v>
                </c:pt>
                <c:pt idx="67">
                  <c:v>78.405672642364678</c:v>
                </c:pt>
                <c:pt idx="68">
                  <c:v>78.46112718334814</c:v>
                </c:pt>
                <c:pt idx="69">
                  <c:v>79.133253693899377</c:v>
                </c:pt>
                <c:pt idx="70">
                  <c:v>80.417586017210851</c:v>
                </c:pt>
                <c:pt idx="71">
                  <c:v>82.305776759022137</c:v>
                </c:pt>
                <c:pt idx="72">
                  <c:v>84.749230909886037</c:v>
                </c:pt>
                <c:pt idx="73">
                  <c:v>87.6257883486753</c:v>
                </c:pt>
                <c:pt idx="74">
                  <c:v>90.721410433717082</c:v>
                </c:pt>
                <c:pt idx="75">
                  <c:v>93.737252407739774</c:v>
                </c:pt>
                <c:pt idx="76">
                  <c:v>96.326293283012618</c:v>
                </c:pt>
                <c:pt idx="77">
                  <c:v>98.153984632004253</c:v>
                </c:pt>
                <c:pt idx="78">
                  <c:v>98.967608887516676</c:v>
                </c:pt>
                <c:pt idx="79">
                  <c:v>98.653635025560646</c:v>
                </c:pt>
                <c:pt idx="80">
                  <c:v>97.264466231001521</c:v>
                </c:pt>
                <c:pt idx="81">
                  <c:v>95.005491470506712</c:v>
                </c:pt>
                <c:pt idx="82">
                  <c:v>92.186615234578042</c:v>
                </c:pt>
                <c:pt idx="83">
                  <c:v>89.153899275544575</c:v>
                </c:pt>
                <c:pt idx="84">
                  <c:v>86.221970305146201</c:v>
                </c:pt>
                <c:pt idx="85">
                  <c:v>83.624963469965564</c:v>
                </c:pt>
                <c:pt idx="86">
                  <c:v>81.495133056435279</c:v>
                </c:pt>
                <c:pt idx="87">
                  <c:v>79.868160143514018</c:v>
                </c:pt>
                <c:pt idx="88">
                  <c:v>78.706713748708651</c:v>
                </c:pt>
                <c:pt idx="89">
                  <c:v>77.931066582862201</c:v>
                </c:pt>
                <c:pt idx="90">
                  <c:v>77.447184448090354</c:v>
                </c:pt>
                <c:pt idx="91">
                  <c:v>77.166751728162012</c:v>
                </c:pt>
                <c:pt idx="92">
                  <c:v>77.017836925876566</c:v>
                </c:pt>
                <c:pt idx="93">
                  <c:v>76.947849019955996</c:v>
                </c:pt>
                <c:pt idx="94">
                  <c:v>76.921653719688791</c:v>
                </c:pt>
                <c:pt idx="95">
                  <c:v>76.917574257276158</c:v>
                </c:pt>
                <c:pt idx="96">
                  <c:v>76.923171287606479</c:v>
                </c:pt>
                <c:pt idx="97">
                  <c:v>76.93177029585803</c:v>
                </c:pt>
                <c:pt idx="98">
                  <c:v>76.94000954157319</c:v>
                </c:pt>
                <c:pt idx="99">
                  <c:v>76.946297208742536</c:v>
                </c:pt>
                <c:pt idx="100">
                  <c:v>76.949929915914069</c:v>
                </c:pt>
                <c:pt idx="101">
                  <c:v>76.950631205558281</c:v>
                </c:pt>
                <c:pt idx="102">
                  <c:v>76.948331448109869</c:v>
                </c:pt>
                <c:pt idx="103">
                  <c:v>76.943079835784715</c:v>
                </c:pt>
                <c:pt idx="104">
                  <c:v>76.935036052306756</c:v>
                </c:pt>
                <c:pt idx="105">
                  <c:v>76.924533231737115</c:v>
                </c:pt>
                <c:pt idx="106">
                  <c:v>76.912240816410588</c:v>
                </c:pt>
                <c:pt idx="107">
                  <c:v>76.899489242798396</c:v>
                </c:pt>
                <c:pt idx="108">
                  <c:v>76.888841602536814</c:v>
                </c:pt>
                <c:pt idx="109">
                  <c:v>76.88498870037759</c:v>
                </c:pt>
                <c:pt idx="110">
                  <c:v>76.895966051072051</c:v>
                </c:pt>
                <c:pt idx="111">
                  <c:v>76.934505541683095</c:v>
                </c:pt>
                <c:pt idx="112">
                  <c:v>77.019034466581189</c:v>
                </c:pt>
                <c:pt idx="113">
                  <c:v>77.173494877883229</c:v>
                </c:pt>
                <c:pt idx="114">
                  <c:v>77.424964560056125</c:v>
                </c:pt>
                <c:pt idx="115">
                  <c:v>77.798286563995092</c:v>
                </c:pt>
                <c:pt idx="116">
                  <c:v>78.307772980403769</c:v>
                </c:pt>
                <c:pt idx="117">
                  <c:v>78.947492576823038</c:v>
                </c:pt>
                <c:pt idx="118">
                  <c:v>79.683205414173372</c:v>
                </c:pt>
                <c:pt idx="119">
                  <c:v>80.449825681442107</c:v>
                </c:pt>
                <c:pt idx="120">
                  <c:v>81.157540962932842</c:v>
                </c:pt>
                <c:pt idx="121">
                  <c:v>81.707139542100933</c:v>
                </c:pt>
                <c:pt idx="122">
                  <c:v>82.011440859911673</c:v>
                </c:pt>
                <c:pt idx="123">
                  <c:v>82.016594804163063</c:v>
                </c:pt>
                <c:pt idx="124">
                  <c:v>81.71611620521341</c:v>
                </c:pt>
                <c:pt idx="125">
                  <c:v>81.152633070903448</c:v>
                </c:pt>
                <c:pt idx="126">
                  <c:v>80.406708883525425</c:v>
                </c:pt>
                <c:pt idx="127">
                  <c:v>79.576776752883575</c:v>
                </c:pt>
                <c:pt idx="128">
                  <c:v>78.757058299364303</c:v>
                </c:pt>
                <c:pt idx="129">
                  <c:v>78.020204449556104</c:v>
                </c:pt>
                <c:pt idx="130">
                  <c:v>77.408701262397386</c:v>
                </c:pt>
                <c:pt idx="131">
                  <c:v>76.935388546282311</c:v>
                </c:pt>
                <c:pt idx="132">
                  <c:v>76.590468528475199</c:v>
                </c:pt>
                <c:pt idx="133">
                  <c:v>76.351144513898987</c:v>
                </c:pt>
                <c:pt idx="134">
                  <c:v>76.190508374474817</c:v>
                </c:pt>
                <c:pt idx="135">
                  <c:v>76.08375032191573</c:v>
                </c:pt>
                <c:pt idx="136">
                  <c:v>76.011303496560032</c:v>
                </c:pt>
                <c:pt idx="137">
                  <c:v>75.959569235854644</c:v>
                </c:pt>
                <c:pt idx="138">
                  <c:v>75.920246023606097</c:v>
                </c:pt>
                <c:pt idx="139">
                  <c:v>75.889172358396252</c:v>
                </c:pt>
                <c:pt idx="140">
                  <c:v>75.865260450165778</c:v>
                </c:pt>
                <c:pt idx="141">
                  <c:v>75.849756562520767</c:v>
                </c:pt>
                <c:pt idx="142">
                  <c:v>75.845816383205957</c:v>
                </c:pt>
                <c:pt idx="143">
                  <c:v>75.858243534514074</c:v>
                </c:pt>
                <c:pt idx="144">
                  <c:v>75.893182056764715</c:v>
                </c:pt>
                <c:pt idx="145">
                  <c:v>75.957556582167598</c:v>
                </c:pt>
                <c:pt idx="146">
                  <c:v>76.058109808418266</c:v>
                </c:pt>
                <c:pt idx="147">
                  <c:v>76.199997778439752</c:v>
                </c:pt>
                <c:pt idx="148">
                  <c:v>76.385063958514337</c:v>
                </c:pt>
                <c:pt idx="149">
                  <c:v>76.610095271582651</c:v>
                </c:pt>
                <c:pt idx="150">
                  <c:v>76.865512642435178</c:v>
                </c:pt>
                <c:pt idx="151">
                  <c:v>77.13499665801676</c:v>
                </c:pt>
                <c:pt idx="152">
                  <c:v>77.396440140963236</c:v>
                </c:pt>
                <c:pt idx="153">
                  <c:v>77.624343357582006</c:v>
                </c:pt>
                <c:pt idx="154">
                  <c:v>77.793379489549366</c:v>
                </c:pt>
                <c:pt idx="155">
                  <c:v>77.882473157539977</c:v>
                </c:pt>
                <c:pt idx="156">
                  <c:v>77.878492116028255</c:v>
                </c:pt>
                <c:pt idx="157">
                  <c:v>77.778658793177399</c:v>
                </c:pt>
                <c:pt idx="158">
                  <c:v>77.591069038227033</c:v>
                </c:pt>
                <c:pt idx="159">
                  <c:v>77.33318375656566</c:v>
                </c:pt>
                <c:pt idx="160">
                  <c:v>77.028681590777992</c:v>
                </c:pt>
                <c:pt idx="161">
                  <c:v>76.703456449541108</c:v>
                </c:pt>
                <c:pt idx="162">
                  <c:v>76.381691531635596</c:v>
                </c:pt>
                <c:pt idx="163">
                  <c:v>76.082815125082405</c:v>
                </c:pt>
                <c:pt idx="164">
                  <c:v>75.819813430506827</c:v>
                </c:pt>
                <c:pt idx="165">
                  <c:v>75.598972087059579</c:v>
                </c:pt>
                <c:pt idx="166">
                  <c:v>75.420774278466098</c:v>
                </c:pt>
                <c:pt idx="167">
                  <c:v>75.281487259450742</c:v>
                </c:pt>
                <c:pt idx="168">
                  <c:v>75.174941904977487</c:v>
                </c:pt>
                <c:pt idx="169">
                  <c:v>75.094114113194678</c:v>
                </c:pt>
                <c:pt idx="170">
                  <c:v>75.032285089328155</c:v>
                </c:pt>
                <c:pt idx="171">
                  <c:v>74.983723453472336</c:v>
                </c:pt>
                <c:pt idx="172">
                  <c:v>74.943952151463733</c:v>
                </c:pt>
                <c:pt idx="173">
                  <c:v>74.909722681077355</c:v>
                </c:pt>
                <c:pt idx="174">
                  <c:v>74.87882653348899</c:v>
                </c:pt>
                <c:pt idx="175">
                  <c:v>74.849848747226275</c:v>
                </c:pt>
                <c:pt idx="176">
                  <c:v>74.821931458579215</c:v>
                </c:pt>
                <c:pt idx="177">
                  <c:v>74.794580888106154</c:v>
                </c:pt>
                <c:pt idx="178">
                  <c:v>74.767526417399935</c:v>
                </c:pt>
                <c:pt idx="179">
                  <c:v>74.740626372239277</c:v>
                </c:pt>
                <c:pt idx="180">
                  <c:v>74.713809579186758</c:v>
                </c:pt>
                <c:pt idx="181">
                  <c:v>74.687041452021703</c:v>
                </c:pt>
                <c:pt idx="182">
                  <c:v>74.660305479471361</c:v>
                </c:pt>
                <c:pt idx="183">
                  <c:v>74.633593680944756</c:v>
                </c:pt>
                <c:pt idx="184">
                  <c:v>74.606901944420216</c:v>
                </c:pt>
                <c:pt idx="185">
                  <c:v>74.580227862889473</c:v>
                </c:pt>
                <c:pt idx="186">
                  <c:v>74.553569777650054</c:v>
                </c:pt>
                <c:pt idx="187">
                  <c:v>74.526926373452184</c:v>
                </c:pt>
                <c:pt idx="188">
                  <c:v>74.500296513147305</c:v>
                </c:pt>
                <c:pt idx="189">
                  <c:v>74.473679171236938</c:v>
                </c:pt>
                <c:pt idx="190">
                  <c:v>74.44707340641115</c:v>
                </c:pt>
                <c:pt idx="191">
                  <c:v>74.420478348855525</c:v>
                </c:pt>
                <c:pt idx="192">
                  <c:v>74.393893193015998</c:v>
                </c:pt>
                <c:pt idx="193">
                  <c:v>74.367317192409786</c:v>
                </c:pt>
                <c:pt idx="194">
                  <c:v>74.340749655284284</c:v>
                </c:pt>
                <c:pt idx="195">
                  <c:v>74.314189940716886</c:v>
                </c:pt>
                <c:pt idx="196">
                  <c:v>74.287637455016693</c:v>
                </c:pt>
                <c:pt idx="197">
                  <c:v>74.261091648376407</c:v>
                </c:pt>
                <c:pt idx="198">
                  <c:v>74.234552011749841</c:v>
                </c:pt>
                <c:pt idx="199">
                  <c:v>74.208018073939698</c:v>
                </c:pt>
                <c:pt idx="200">
                  <c:v>74.181489398881169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72.974311457494537</c:v>
                </c:pt>
                <c:pt idx="1">
                  <c:v>73.015304532659258</c:v>
                </c:pt>
                <c:pt idx="2">
                  <c:v>73.056302059917599</c:v>
                </c:pt>
                <c:pt idx="3">
                  <c:v>73.09730440233804</c:v>
                </c:pt>
                <c:pt idx="4">
                  <c:v>73.138311951587454</c:v>
                </c:pt>
                <c:pt idx="5">
                  <c:v>73.179325130066758</c:v>
                </c:pt>
                <c:pt idx="6">
                  <c:v>73.220344393191723</c:v>
                </c:pt>
                <c:pt idx="7">
                  <c:v>73.261370231827115</c:v>
                </c:pt>
                <c:pt idx="8">
                  <c:v>73.302403174882613</c:v>
                </c:pt>
                <c:pt idx="9">
                  <c:v>73.34344379207846</c:v>
                </c:pt>
                <c:pt idx="10">
                  <c:v>73.38449269688968</c:v>
                </c:pt>
                <c:pt idx="11">
                  <c:v>73.425550549677112</c:v>
                </c:pt>
                <c:pt idx="12">
                  <c:v>73.466618061013961</c:v>
                </c:pt>
                <c:pt idx="13">
                  <c:v>73.507695995215798</c:v>
                </c:pt>
                <c:pt idx="14">
                  <c:v>73.548785174082269</c:v>
                </c:pt>
                <c:pt idx="15">
                  <c:v>73.589886480858084</c:v>
                </c:pt>
                <c:pt idx="16">
                  <c:v>73.631000864420301</c:v>
                </c:pt>
                <c:pt idx="17">
                  <c:v>73.672129343698231</c:v>
                </c:pt>
                <c:pt idx="18">
                  <c:v>73.713273012331257</c:v>
                </c:pt>
                <c:pt idx="19">
                  <c:v>73.754433043568653</c:v>
                </c:pt>
                <c:pt idx="20">
                  <c:v>73.795610695414027</c:v>
                </c:pt>
                <c:pt idx="21">
                  <c:v>73.836807316014969</c:v>
                </c:pt>
                <c:pt idx="22">
                  <c:v>73.878024349296439</c:v>
                </c:pt>
                <c:pt idx="23">
                  <c:v>73.919263340833325</c:v>
                </c:pt>
                <c:pt idx="24">
                  <c:v>73.960525943954494</c:v>
                </c:pt>
                <c:pt idx="25">
                  <c:v>74.001813926066987</c:v>
                </c:pt>
                <c:pt idx="26">
                  <c:v>74.043129175183779</c:v>
                </c:pt>
                <c:pt idx="27">
                  <c:v>74.084473706633617</c:v>
                </c:pt>
                <c:pt idx="28">
                  <c:v>74.125849669924534</c:v>
                </c:pt>
                <c:pt idx="29">
                  <c:v>74.167259355725946</c:v>
                </c:pt>
                <c:pt idx="30">
                  <c:v>74.208705202924577</c:v>
                </c:pt>
                <c:pt idx="31">
                  <c:v>74.250189805699961</c:v>
                </c:pt>
                <c:pt idx="32">
                  <c:v>74.291715920553784</c:v>
                </c:pt>
                <c:pt idx="33">
                  <c:v>74.333286473213178</c:v>
                </c:pt>
                <c:pt idx="34">
                  <c:v>74.374904565313514</c:v>
                </c:pt>
                <c:pt idx="35">
                  <c:v>74.416573480747559</c:v>
                </c:pt>
                <c:pt idx="36">
                  <c:v>74.458296691548512</c:v>
                </c:pt>
                <c:pt idx="37">
                  <c:v>74.500077863150352</c:v>
                </c:pt>
                <c:pt idx="38">
                  <c:v>74.541920858843412</c:v>
                </c:pt>
                <c:pt idx="39">
                  <c:v>74.583829743212064</c:v>
                </c:pt>
                <c:pt idx="40">
                  <c:v>74.625808784308617</c:v>
                </c:pt>
                <c:pt idx="41">
                  <c:v>74.667862454277909</c:v>
                </c:pt>
                <c:pt idx="42">
                  <c:v>74.70999542810452</c:v>
                </c:pt>
                <c:pt idx="43">
                  <c:v>74.752212580105549</c:v>
                </c:pt>
                <c:pt idx="44">
                  <c:v>74.79451897773717</c:v>
                </c:pt>
                <c:pt idx="45">
                  <c:v>74.836919872222552</c:v>
                </c:pt>
                <c:pt idx="46">
                  <c:v>74.879420685440365</c:v>
                </c:pt>
                <c:pt idx="47">
                  <c:v>74.922026992438518</c:v>
                </c:pt>
                <c:pt idx="48">
                  <c:v>74.964744498854472</c:v>
                </c:pt>
                <c:pt idx="49">
                  <c:v>75.007579012432529</c:v>
                </c:pt>
                <c:pt idx="50">
                  <c:v>75.050536407729268</c:v>
                </c:pt>
                <c:pt idx="51">
                  <c:v>75.093622582991372</c:v>
                </c:pt>
                <c:pt idx="52">
                  <c:v>75.136843408073617</c:v>
                </c:pt>
                <c:pt idx="53">
                  <c:v>75.18020466214324</c:v>
                </c:pt>
                <c:pt idx="54">
                  <c:v>75.223711959786755</c:v>
                </c:pt>
                <c:pt idx="55">
                  <c:v>75.267370664002584</c:v>
                </c:pt>
                <c:pt idx="56">
                  <c:v>75.311185784425746</c:v>
                </c:pt>
                <c:pt idx="57">
                  <c:v>75.355161858996667</c:v>
                </c:pt>
                <c:pt idx="58">
                  <c:v>75.399302817156595</c:v>
                </c:pt>
                <c:pt idx="59">
                  <c:v>75.443611822532901</c:v>
                </c:pt>
                <c:pt idx="60">
                  <c:v>75.488091092979062</c:v>
                </c:pt>
                <c:pt idx="61">
                  <c:v>75.532741695761743</c:v>
                </c:pt>
                <c:pt idx="62">
                  <c:v>75.577563315655723</c:v>
                </c:pt>
                <c:pt idx="63">
                  <c:v>75.622553993729753</c:v>
                </c:pt>
                <c:pt idx="64">
                  <c:v>75.667709834699465</c:v>
                </c:pt>
                <c:pt idx="65">
                  <c:v>75.713024680908148</c:v>
                </c:pt>
                <c:pt idx="66">
                  <c:v>75.758489751295272</c:v>
                </c:pt>
                <c:pt idx="67">
                  <c:v>75.804093244154956</c:v>
                </c:pt>
                <c:pt idx="68">
                  <c:v>75.849819903097639</c:v>
                </c:pt>
                <c:pt idx="69">
                  <c:v>75.895650546446987</c:v>
                </c:pt>
                <c:pt idx="70">
                  <c:v>75.941561561357133</c:v>
                </c:pt>
                <c:pt idx="71">
                  <c:v>75.987524365262885</c:v>
                </c:pt>
                <c:pt idx="72">
                  <c:v>76.033504838904747</c:v>
                </c:pt>
                <c:pt idx="73">
                  <c:v>76.079462737128722</c:v>
                </c:pt>
                <c:pt idx="74">
                  <c:v>76.12535108596596</c:v>
                </c:pt>
                <c:pt idx="75">
                  <c:v>76.17111557714631</c:v>
                </c:pt>
                <c:pt idx="76">
                  <c:v>76.216693974178099</c:v>
                </c:pt>
                <c:pt idx="77">
                  <c:v>76.26201554738148</c:v>
                </c:pt>
                <c:pt idx="78">
                  <c:v>76.307000558712346</c:v>
                </c:pt>
                <c:pt idx="79">
                  <c:v>76.35155982072898</c:v>
                </c:pt>
                <c:pt idx="80">
                  <c:v>76.395594357455082</c:v>
                </c:pt>
                <c:pt idx="81">
                  <c:v>76.438995197945175</c:v>
                </c:pt>
                <c:pt idx="82">
                  <c:v>76.481643335771338</c:v>
                </c:pt>
                <c:pt idx="83">
                  <c:v>76.52340988907747</c:v>
                </c:pt>
                <c:pt idx="84">
                  <c:v>76.564156495907142</c:v>
                </c:pt>
                <c:pt idx="85">
                  <c:v>76.603735977800653</c:v>
                </c:pt>
                <c:pt idx="86">
                  <c:v>76.64199330078435</c:v>
                </c:pt>
                <c:pt idx="87">
                  <c:v>76.678766856512468</c:v>
                </c:pt>
                <c:pt idx="88">
                  <c:v>76.713890077240222</c:v>
                </c:pt>
                <c:pt idx="89">
                  <c:v>76.747193386452508</c:v>
                </c:pt>
                <c:pt idx="90">
                  <c:v>76.778506472509775</c:v>
                </c:pt>
                <c:pt idx="91">
                  <c:v>76.807660856042673</c:v>
                </c:pt>
                <c:pt idx="92">
                  <c:v>76.834492703771062</c:v>
                </c:pt>
                <c:pt idx="93">
                  <c:v>76.858845822983966</c:v>
                </c:pt>
                <c:pt idx="94">
                  <c:v>76.880574753401433</c:v>
                </c:pt>
                <c:pt idx="95">
                  <c:v>76.89954785802945</c:v>
                </c:pt>
                <c:pt idx="96">
                  <c:v>76.915650303447194</c:v>
                </c:pt>
                <c:pt idx="97">
                  <c:v>76.92878681415209</c:v>
                </c:pt>
                <c:pt idx="98">
                  <c:v>76.938884086258781</c:v>
                </c:pt>
                <c:pt idx="99">
                  <c:v>76.945892753664424</c:v>
                </c:pt>
                <c:pt idx="100">
                  <c:v>76.949788814813729</c:v>
                </c:pt>
                <c:pt idx="101">
                  <c:v>76.950574449810745</c:v>
                </c:pt>
                <c:pt idx="102">
                  <c:v>76.948278184541309</c:v>
                </c:pt>
                <c:pt idx="103">
                  <c:v>76.942954388846687</c:v>
                </c:pt>
                <c:pt idx="104">
                  <c:v>76.934682127376959</c:v>
                </c:pt>
                <c:pt idx="105">
                  <c:v>76.923563412165848</c:v>
                </c:pt>
                <c:pt idx="106">
                  <c:v>76.90972093292514</c:v>
                </c:pt>
                <c:pt idx="107">
                  <c:v>76.893295362639989</c:v>
                </c:pt>
                <c:pt idx="108">
                  <c:v>76.874442350891215</c:v>
                </c:pt>
                <c:pt idx="109">
                  <c:v>76.853329324752792</c:v>
                </c:pt>
                <c:pt idx="110">
                  <c:v>76.830132217119868</c:v>
                </c:pt>
                <c:pt idx="111">
                  <c:v>76.805032235566756</c:v>
                </c:pt>
                <c:pt idx="112">
                  <c:v>76.778212772470809</c:v>
                </c:pt>
                <c:pt idx="113">
                  <c:v>76.749856540652942</c:v>
                </c:pt>
                <c:pt idx="114">
                  <c:v>76.720142999804011</c:v>
                </c:pt>
                <c:pt idx="115">
                  <c:v>76.689246119079456</c:v>
                </c:pt>
                <c:pt idx="116">
                  <c:v>76.657332501858988</c:v>
                </c:pt>
                <c:pt idx="117">
                  <c:v>76.624559880918113</c:v>
                </c:pt>
                <c:pt idx="118">
                  <c:v>76.591075976946328</c:v>
                </c:pt>
                <c:pt idx="119">
                  <c:v>76.5570177009498</c:v>
                </c:pt>
                <c:pt idx="120">
                  <c:v>76.522510671762021</c:v>
                </c:pt>
                <c:pt idx="121">
                  <c:v>76.487669013580174</c:v>
                </c:pt>
                <c:pt idx="122">
                  <c:v>76.452595394881442</c:v>
                </c:pt>
                <c:pt idx="123">
                  <c:v>76.417381268866251</c:v>
                </c:pt>
                <c:pt idx="124">
                  <c:v>76.38210727628217</c:v>
                </c:pt>
                <c:pt idx="125">
                  <c:v>76.346843773637303</c:v>
                </c:pt>
                <c:pt idx="126">
                  <c:v>76.311651452985856</c:v>
                </c:pt>
                <c:pt idx="127">
                  <c:v>76.276582023268645</c:v>
                </c:pt>
                <c:pt idx="128">
                  <c:v>76.241678927296817</c:v>
                </c:pt>
                <c:pt idx="129">
                  <c:v>76.206978072615399</c:v>
                </c:pt>
                <c:pt idx="130">
                  <c:v>76.172508558482491</c:v>
                </c:pt>
                <c:pt idx="131">
                  <c:v>76.138293384915315</c:v>
                </c:pt>
                <c:pt idx="132">
                  <c:v>76.104350133098905</c:v>
                </c:pt>
                <c:pt idx="133">
                  <c:v>76.070691609385719</c:v>
                </c:pt>
                <c:pt idx="134">
                  <c:v>76.037326447621084</c:v>
                </c:pt>
                <c:pt idx="135">
                  <c:v>76.00425966662182</c:v>
                </c:pt>
                <c:pt idx="136">
                  <c:v>75.971493181340094</c:v>
                </c:pt>
                <c:pt idx="137">
                  <c:v>75.939026267597939</c:v>
                </c:pt>
                <c:pt idx="138">
                  <c:v>75.906855981322011</c:v>
                </c:pt>
                <c:pt idx="139">
                  <c:v>75.87497753398516</c:v>
                </c:pt>
                <c:pt idx="140">
                  <c:v>75.843384626513313</c:v>
                </c:pt>
                <c:pt idx="141">
                  <c:v>75.812069744283463</c:v>
                </c:pt>
                <c:pt idx="142">
                  <c:v>75.781024416054109</c:v>
                </c:pt>
                <c:pt idx="143">
                  <c:v>75.750239439767782</c:v>
                </c:pt>
                <c:pt idx="144">
                  <c:v>75.719705078170819</c:v>
                </c:pt>
                <c:pt idx="145">
                  <c:v>75.689411227132069</c:v>
                </c:pt>
                <c:pt idx="146">
                  <c:v>75.659347559429904</c:v>
                </c:pt>
                <c:pt idx="147">
                  <c:v>75.629503646628365</c:v>
                </c:pt>
                <c:pt idx="148">
                  <c:v>75.599869061494459</c:v>
                </c:pt>
                <c:pt idx="149">
                  <c:v>75.570433463226166</c:v>
                </c:pt>
                <c:pt idx="150">
                  <c:v>75.54118666757465</c:v>
                </c:pt>
                <c:pt idx="151">
                  <c:v>75.512118703757949</c:v>
                </c:pt>
                <c:pt idx="152">
                  <c:v>75.483219859882908</c:v>
                </c:pt>
                <c:pt idx="153">
                  <c:v>75.454480718419973</c:v>
                </c:pt>
                <c:pt idx="154">
                  <c:v>75.425892183112069</c:v>
                </c:pt>
                <c:pt idx="155">
                  <c:v>75.397445498547299</c:v>
                </c:pt>
                <c:pt idx="156">
                  <c:v>75.369132263485881</c:v>
                </c:pt>
                <c:pt idx="157">
                  <c:v>75.340944438902312</c:v>
                </c:pt>
                <c:pt idx="158">
                  <c:v>75.312874351588562</c:v>
                </c:pt>
                <c:pt idx="159">
                  <c:v>75.284914694057761</c:v>
                </c:pt>
                <c:pt idx="160">
                  <c:v>75.257058521393461</c:v>
                </c:pt>
                <c:pt idx="161">
                  <c:v>75.229299245604921</c:v>
                </c:pt>
                <c:pt idx="162">
                  <c:v>75.201630627973231</c:v>
                </c:pt>
                <c:pt idx="163">
                  <c:v>75.174046769805983</c:v>
                </c:pt>
                <c:pt idx="164">
                  <c:v>75.146542101959</c:v>
                </c:pt>
                <c:pt idx="165">
                  <c:v>75.119111373431608</c:v>
                </c:pt>
                <c:pt idx="166">
                  <c:v>75.091749639295813</c:v>
                </c:pt>
                <c:pt idx="167">
                  <c:v>75.064452248179265</c:v>
                </c:pt>
                <c:pt idx="168">
                  <c:v>75.037214829488036</c:v>
                </c:pt>
                <c:pt idx="169">
                  <c:v>75.010033280523004</c:v>
                </c:pt>
                <c:pt idx="170">
                  <c:v>74.982903753618174</c:v>
                </c:pt>
                <c:pt idx="171">
                  <c:v>74.955822643406762</c:v>
                </c:pt>
                <c:pt idx="172">
                  <c:v>74.92878657429938</c:v>
                </c:pt>
                <c:pt idx="173">
                  <c:v>74.901792388243621</c:v>
                </c:pt>
                <c:pt idx="174">
                  <c:v>74.87483713281847</c:v>
                </c:pt>
                <c:pt idx="175">
                  <c:v>74.847918049704845</c:v>
                </c:pt>
                <c:pt idx="176">
                  <c:v>74.82103256356308</c:v>
                </c:pt>
                <c:pt idx="177">
                  <c:v>74.794178271339533</c:v>
                </c:pt>
                <c:pt idx="178">
                  <c:v>74.767352932015939</c:v>
                </c:pt>
                <c:pt idx="179">
                  <c:v>74.74055445680996</c:v>
                </c:pt>
                <c:pt idx="180">
                  <c:v>74.713780899829501</c:v>
                </c:pt>
                <c:pt idx="181">
                  <c:v>74.687030449179076</c:v>
                </c:pt>
                <c:pt idx="182">
                  <c:v>74.660301418512972</c:v>
                </c:pt>
                <c:pt idx="183">
                  <c:v>74.633592239027536</c:v>
                </c:pt>
                <c:pt idx="184">
                  <c:v>74.606901451881626</c:v>
                </c:pt>
                <c:pt idx="185">
                  <c:v>74.580227701033635</c:v>
                </c:pt>
                <c:pt idx="186">
                  <c:v>74.553569726481328</c:v>
                </c:pt>
                <c:pt idx="187">
                  <c:v>74.526926357890062</c:v>
                </c:pt>
                <c:pt idx="188">
                  <c:v>74.500296508594047</c:v>
                </c:pt>
                <c:pt idx="189">
                  <c:v>74.473679169955304</c:v>
                </c:pt>
                <c:pt idx="190">
                  <c:v>74.447073406064106</c:v>
                </c:pt>
                <c:pt idx="191">
                  <c:v>74.420478348765116</c:v>
                </c:pt>
                <c:pt idx="192">
                  <c:v>74.393893192993346</c:v>
                </c:pt>
                <c:pt idx="193">
                  <c:v>74.367317192404329</c:v>
                </c:pt>
                <c:pt idx="194">
                  <c:v>74.34074965528302</c:v>
                </c:pt>
                <c:pt idx="195">
                  <c:v>74.314189940716602</c:v>
                </c:pt>
                <c:pt idx="196">
                  <c:v>74.287637455016636</c:v>
                </c:pt>
                <c:pt idx="197">
                  <c:v>74.261091648376393</c:v>
                </c:pt>
                <c:pt idx="198">
                  <c:v>74.234552011749841</c:v>
                </c:pt>
                <c:pt idx="199">
                  <c:v>74.208018073939698</c:v>
                </c:pt>
                <c:pt idx="200">
                  <c:v>74.181489398881169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008"/>
        <c:axId val="5680400"/>
      </c:scatterChart>
      <c:valAx>
        <c:axId val="56800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680400"/>
        <c:crosses val="autoZero"/>
        <c:crossBetween val="midCat"/>
      </c:valAx>
      <c:valAx>
        <c:axId val="5680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680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61</c:v>
                </c:pt>
                <c:pt idx="1">
                  <c:v>62.636400000000002</c:v>
                </c:pt>
                <c:pt idx="2">
                  <c:v>62.2121</c:v>
                </c:pt>
                <c:pt idx="3">
                  <c:v>62.909100000000002</c:v>
                </c:pt>
                <c:pt idx="4">
                  <c:v>62.848500000000001</c:v>
                </c:pt>
                <c:pt idx="5">
                  <c:v>63.060600000000001</c:v>
                </c:pt>
                <c:pt idx="6">
                  <c:v>62.454500000000003</c:v>
                </c:pt>
                <c:pt idx="7">
                  <c:v>63.697000000000003</c:v>
                </c:pt>
                <c:pt idx="8">
                  <c:v>63.893900000000002</c:v>
                </c:pt>
                <c:pt idx="9">
                  <c:v>63.181800000000003</c:v>
                </c:pt>
                <c:pt idx="10">
                  <c:v>62.863599999999998</c:v>
                </c:pt>
                <c:pt idx="11">
                  <c:v>62.909100000000002</c:v>
                </c:pt>
                <c:pt idx="12">
                  <c:v>62.151499999999999</c:v>
                </c:pt>
                <c:pt idx="13">
                  <c:v>63.560600000000001</c:v>
                </c:pt>
                <c:pt idx="14">
                  <c:v>62.333300000000001</c:v>
                </c:pt>
                <c:pt idx="15">
                  <c:v>62.7273</c:v>
                </c:pt>
                <c:pt idx="16">
                  <c:v>62.242400000000004</c:v>
                </c:pt>
                <c:pt idx="17">
                  <c:v>63.136400000000002</c:v>
                </c:pt>
                <c:pt idx="18">
                  <c:v>62.2273</c:v>
                </c:pt>
                <c:pt idx="19">
                  <c:v>62.742400000000004</c:v>
                </c:pt>
                <c:pt idx="20">
                  <c:v>62.075800000000001</c:v>
                </c:pt>
                <c:pt idx="21">
                  <c:v>62.030299999999997</c:v>
                </c:pt>
                <c:pt idx="22">
                  <c:v>63.590899999999998</c:v>
                </c:pt>
                <c:pt idx="23">
                  <c:v>64.136399999999995</c:v>
                </c:pt>
                <c:pt idx="24">
                  <c:v>64.242400000000004</c:v>
                </c:pt>
                <c:pt idx="25">
                  <c:v>64.757599999999996</c:v>
                </c:pt>
                <c:pt idx="26">
                  <c:v>64.681799999999996</c:v>
                </c:pt>
                <c:pt idx="27">
                  <c:v>62.9848</c:v>
                </c:pt>
                <c:pt idx="28">
                  <c:v>64.030299999999997</c:v>
                </c:pt>
                <c:pt idx="29">
                  <c:v>64.045500000000004</c:v>
                </c:pt>
                <c:pt idx="30">
                  <c:v>63.909100000000002</c:v>
                </c:pt>
                <c:pt idx="31">
                  <c:v>63.590899999999998</c:v>
                </c:pt>
                <c:pt idx="32">
                  <c:v>63.363599999999998</c:v>
                </c:pt>
                <c:pt idx="33">
                  <c:v>63.878799999999998</c:v>
                </c:pt>
                <c:pt idx="34">
                  <c:v>65.030299999999997</c:v>
                </c:pt>
                <c:pt idx="35">
                  <c:v>66.2727</c:v>
                </c:pt>
                <c:pt idx="36">
                  <c:v>66.787899999999993</c:v>
                </c:pt>
                <c:pt idx="37">
                  <c:v>68.166700000000006</c:v>
                </c:pt>
                <c:pt idx="38">
                  <c:v>69.121200000000002</c:v>
                </c:pt>
                <c:pt idx="39">
                  <c:v>70.893900000000002</c:v>
                </c:pt>
                <c:pt idx="40">
                  <c:v>71.984800000000007</c:v>
                </c:pt>
                <c:pt idx="41">
                  <c:v>74.7727</c:v>
                </c:pt>
                <c:pt idx="42">
                  <c:v>78.712100000000007</c:v>
                </c:pt>
                <c:pt idx="43">
                  <c:v>82.212100000000007</c:v>
                </c:pt>
                <c:pt idx="44">
                  <c:v>87.151499999999999</c:v>
                </c:pt>
                <c:pt idx="45">
                  <c:v>92.045500000000004</c:v>
                </c:pt>
                <c:pt idx="46">
                  <c:v>97.954499999999996</c:v>
                </c:pt>
                <c:pt idx="47">
                  <c:v>101.4545</c:v>
                </c:pt>
                <c:pt idx="48">
                  <c:v>108.78789999999999</c:v>
                </c:pt>
                <c:pt idx="49">
                  <c:v>115.303</c:v>
                </c:pt>
                <c:pt idx="50">
                  <c:v>118.697</c:v>
                </c:pt>
                <c:pt idx="51">
                  <c:v>122.9242</c:v>
                </c:pt>
                <c:pt idx="52">
                  <c:v>125.2727</c:v>
                </c:pt>
                <c:pt idx="53">
                  <c:v>126.9697</c:v>
                </c:pt>
                <c:pt idx="54">
                  <c:v>129.51519999999999</c:v>
                </c:pt>
                <c:pt idx="55">
                  <c:v>129.51519999999999</c:v>
                </c:pt>
                <c:pt idx="56">
                  <c:v>128.197</c:v>
                </c:pt>
                <c:pt idx="57">
                  <c:v>123.0909</c:v>
                </c:pt>
                <c:pt idx="58">
                  <c:v>115.6061</c:v>
                </c:pt>
                <c:pt idx="59">
                  <c:v>104.16670000000001</c:v>
                </c:pt>
                <c:pt idx="60">
                  <c:v>86.242400000000004</c:v>
                </c:pt>
                <c:pt idx="61">
                  <c:v>72.409099999999995</c:v>
                </c:pt>
                <c:pt idx="62">
                  <c:v>66.848500000000001</c:v>
                </c:pt>
                <c:pt idx="63">
                  <c:v>65.333299999999994</c:v>
                </c:pt>
                <c:pt idx="64">
                  <c:v>65.530299999999997</c:v>
                </c:pt>
                <c:pt idx="65">
                  <c:v>65.818200000000004</c:v>
                </c:pt>
                <c:pt idx="66">
                  <c:v>65.818200000000004</c:v>
                </c:pt>
                <c:pt idx="67">
                  <c:v>65.136399999999995</c:v>
                </c:pt>
                <c:pt idx="68">
                  <c:v>66.636399999999995</c:v>
                </c:pt>
                <c:pt idx="69">
                  <c:v>67.757599999999996</c:v>
                </c:pt>
                <c:pt idx="70">
                  <c:v>70.075800000000001</c:v>
                </c:pt>
                <c:pt idx="71">
                  <c:v>70.575800000000001</c:v>
                </c:pt>
                <c:pt idx="72">
                  <c:v>72.469700000000003</c:v>
                </c:pt>
                <c:pt idx="73">
                  <c:v>74.606099999999998</c:v>
                </c:pt>
                <c:pt idx="74">
                  <c:v>76.863600000000005</c:v>
                </c:pt>
                <c:pt idx="75">
                  <c:v>78.7273</c:v>
                </c:pt>
                <c:pt idx="76">
                  <c:v>79.606099999999998</c:v>
                </c:pt>
                <c:pt idx="77">
                  <c:v>81.378799999999998</c:v>
                </c:pt>
                <c:pt idx="78">
                  <c:v>81.954499999999996</c:v>
                </c:pt>
                <c:pt idx="79">
                  <c:v>83.757599999999996</c:v>
                </c:pt>
                <c:pt idx="80">
                  <c:v>84.454499999999996</c:v>
                </c:pt>
                <c:pt idx="81">
                  <c:v>84.378799999999998</c:v>
                </c:pt>
                <c:pt idx="82">
                  <c:v>84.257599999999996</c:v>
                </c:pt>
                <c:pt idx="83">
                  <c:v>80.969700000000003</c:v>
                </c:pt>
                <c:pt idx="84">
                  <c:v>76.257599999999996</c:v>
                </c:pt>
                <c:pt idx="85">
                  <c:v>74.454499999999996</c:v>
                </c:pt>
                <c:pt idx="86">
                  <c:v>70.681799999999996</c:v>
                </c:pt>
                <c:pt idx="87">
                  <c:v>69.090900000000005</c:v>
                </c:pt>
                <c:pt idx="88">
                  <c:v>67.909099999999995</c:v>
                </c:pt>
                <c:pt idx="89">
                  <c:v>66.606099999999998</c:v>
                </c:pt>
                <c:pt idx="90">
                  <c:v>67.681799999999996</c:v>
                </c:pt>
                <c:pt idx="91">
                  <c:v>66.424199999999999</c:v>
                </c:pt>
                <c:pt idx="92">
                  <c:v>67.106099999999998</c:v>
                </c:pt>
                <c:pt idx="93">
                  <c:v>66.348500000000001</c:v>
                </c:pt>
                <c:pt idx="94">
                  <c:v>66.106099999999998</c:v>
                </c:pt>
                <c:pt idx="95">
                  <c:v>67.287899999999993</c:v>
                </c:pt>
                <c:pt idx="96">
                  <c:v>65.257599999999996</c:v>
                </c:pt>
                <c:pt idx="97">
                  <c:v>64.939400000000006</c:v>
                </c:pt>
                <c:pt idx="98">
                  <c:v>63.7121</c:v>
                </c:pt>
                <c:pt idx="99">
                  <c:v>63.802999999999997</c:v>
                </c:pt>
                <c:pt idx="100">
                  <c:v>65.090900000000005</c:v>
                </c:pt>
                <c:pt idx="101">
                  <c:v>64.742400000000004</c:v>
                </c:pt>
                <c:pt idx="102">
                  <c:v>64.757599999999996</c:v>
                </c:pt>
                <c:pt idx="103">
                  <c:v>64.5</c:v>
                </c:pt>
                <c:pt idx="104">
                  <c:v>65.090900000000005</c:v>
                </c:pt>
                <c:pt idx="105">
                  <c:v>65.393900000000002</c:v>
                </c:pt>
                <c:pt idx="106">
                  <c:v>65.242400000000004</c:v>
                </c:pt>
                <c:pt idx="107">
                  <c:v>65.697000000000003</c:v>
                </c:pt>
                <c:pt idx="108">
                  <c:v>65.969700000000003</c:v>
                </c:pt>
                <c:pt idx="109">
                  <c:v>66.7273</c:v>
                </c:pt>
                <c:pt idx="110">
                  <c:v>67.242400000000004</c:v>
                </c:pt>
                <c:pt idx="111">
                  <c:v>66.030299999999997</c:v>
                </c:pt>
                <c:pt idx="112">
                  <c:v>67.090900000000005</c:v>
                </c:pt>
                <c:pt idx="113">
                  <c:v>67.015199999999993</c:v>
                </c:pt>
                <c:pt idx="114">
                  <c:v>66.939400000000006</c:v>
                </c:pt>
                <c:pt idx="115">
                  <c:v>67.075800000000001</c:v>
                </c:pt>
                <c:pt idx="116">
                  <c:v>66.7727</c:v>
                </c:pt>
                <c:pt idx="117">
                  <c:v>67.7273</c:v>
                </c:pt>
                <c:pt idx="118">
                  <c:v>68.166700000000006</c:v>
                </c:pt>
                <c:pt idx="119">
                  <c:v>69.181799999999996</c:v>
                </c:pt>
                <c:pt idx="120">
                  <c:v>69.621200000000002</c:v>
                </c:pt>
                <c:pt idx="121">
                  <c:v>70.302999999999997</c:v>
                </c:pt>
                <c:pt idx="122">
                  <c:v>70.7727</c:v>
                </c:pt>
                <c:pt idx="123">
                  <c:v>71.090900000000005</c:v>
                </c:pt>
                <c:pt idx="124">
                  <c:v>71.393900000000002</c:v>
                </c:pt>
                <c:pt idx="125">
                  <c:v>71.318200000000004</c:v>
                </c:pt>
                <c:pt idx="126">
                  <c:v>71.045500000000004</c:v>
                </c:pt>
                <c:pt idx="127">
                  <c:v>70</c:v>
                </c:pt>
                <c:pt idx="128">
                  <c:v>69.530299999999997</c:v>
                </c:pt>
                <c:pt idx="129">
                  <c:v>67.181799999999996</c:v>
                </c:pt>
                <c:pt idx="130">
                  <c:v>65.818200000000004</c:v>
                </c:pt>
                <c:pt idx="131">
                  <c:v>65.060599999999994</c:v>
                </c:pt>
                <c:pt idx="132">
                  <c:v>64.909099999999995</c:v>
                </c:pt>
                <c:pt idx="133">
                  <c:v>64.409099999999995</c:v>
                </c:pt>
                <c:pt idx="134">
                  <c:v>63.848500000000001</c:v>
                </c:pt>
                <c:pt idx="135">
                  <c:v>64.333299999999994</c:v>
                </c:pt>
                <c:pt idx="136">
                  <c:v>63.393900000000002</c:v>
                </c:pt>
                <c:pt idx="137">
                  <c:v>63.939399999999999</c:v>
                </c:pt>
                <c:pt idx="138">
                  <c:v>63.848500000000001</c:v>
                </c:pt>
                <c:pt idx="139">
                  <c:v>63.409100000000002</c:v>
                </c:pt>
                <c:pt idx="140">
                  <c:v>64.939400000000006</c:v>
                </c:pt>
                <c:pt idx="141">
                  <c:v>63.833300000000001</c:v>
                </c:pt>
                <c:pt idx="142">
                  <c:v>63.651499999999999</c:v>
                </c:pt>
                <c:pt idx="143">
                  <c:v>63.954500000000003</c:v>
                </c:pt>
                <c:pt idx="144">
                  <c:v>63.5152</c:v>
                </c:pt>
                <c:pt idx="145">
                  <c:v>64.818200000000004</c:v>
                </c:pt>
                <c:pt idx="146">
                  <c:v>64.939400000000006</c:v>
                </c:pt>
                <c:pt idx="147">
                  <c:v>65.121200000000002</c:v>
                </c:pt>
                <c:pt idx="148">
                  <c:v>65.7273</c:v>
                </c:pt>
                <c:pt idx="149">
                  <c:v>64.257599999999996</c:v>
                </c:pt>
                <c:pt idx="150">
                  <c:v>65.833299999999994</c:v>
                </c:pt>
                <c:pt idx="151">
                  <c:v>63.893900000000002</c:v>
                </c:pt>
                <c:pt idx="152">
                  <c:v>65.712100000000007</c:v>
                </c:pt>
                <c:pt idx="153">
                  <c:v>65.348500000000001</c:v>
                </c:pt>
                <c:pt idx="154">
                  <c:v>66.393900000000002</c:v>
                </c:pt>
                <c:pt idx="155">
                  <c:v>66.242400000000004</c:v>
                </c:pt>
                <c:pt idx="156">
                  <c:v>66.151499999999999</c:v>
                </c:pt>
                <c:pt idx="157">
                  <c:v>65.651499999999999</c:v>
                </c:pt>
                <c:pt idx="158">
                  <c:v>66.712100000000007</c:v>
                </c:pt>
                <c:pt idx="159">
                  <c:v>67.924199999999999</c:v>
                </c:pt>
                <c:pt idx="160">
                  <c:v>67.302999999999997</c:v>
                </c:pt>
                <c:pt idx="161">
                  <c:v>65.924199999999999</c:v>
                </c:pt>
                <c:pt idx="162">
                  <c:v>66.666700000000006</c:v>
                </c:pt>
                <c:pt idx="163">
                  <c:v>67.060599999999994</c:v>
                </c:pt>
                <c:pt idx="164">
                  <c:v>66.439400000000006</c:v>
                </c:pt>
                <c:pt idx="165">
                  <c:v>65.136399999999995</c:v>
                </c:pt>
                <c:pt idx="166">
                  <c:v>65.302999999999997</c:v>
                </c:pt>
                <c:pt idx="167">
                  <c:v>64.484800000000007</c:v>
                </c:pt>
                <c:pt idx="168">
                  <c:v>63.409100000000002</c:v>
                </c:pt>
                <c:pt idx="169">
                  <c:v>64.181799999999996</c:v>
                </c:pt>
                <c:pt idx="170">
                  <c:v>64.348500000000001</c:v>
                </c:pt>
                <c:pt idx="171">
                  <c:v>63.090899999999998</c:v>
                </c:pt>
                <c:pt idx="172">
                  <c:v>62.909100000000002</c:v>
                </c:pt>
                <c:pt idx="173">
                  <c:v>64.106099999999998</c:v>
                </c:pt>
                <c:pt idx="174">
                  <c:v>63.636400000000002</c:v>
                </c:pt>
                <c:pt idx="175">
                  <c:v>65.409099999999995</c:v>
                </c:pt>
                <c:pt idx="176">
                  <c:v>65.363600000000005</c:v>
                </c:pt>
                <c:pt idx="177">
                  <c:v>65.818200000000004</c:v>
                </c:pt>
                <c:pt idx="178">
                  <c:v>64.621200000000002</c:v>
                </c:pt>
                <c:pt idx="179">
                  <c:v>64.984800000000007</c:v>
                </c:pt>
                <c:pt idx="180">
                  <c:v>64.166700000000006</c:v>
                </c:pt>
                <c:pt idx="181">
                  <c:v>63.863599999999998</c:v>
                </c:pt>
                <c:pt idx="182">
                  <c:v>63.7879</c:v>
                </c:pt>
                <c:pt idx="183">
                  <c:v>64.818200000000004</c:v>
                </c:pt>
                <c:pt idx="184">
                  <c:v>63.2727</c:v>
                </c:pt>
                <c:pt idx="185">
                  <c:v>63.151499999999999</c:v>
                </c:pt>
                <c:pt idx="186">
                  <c:v>64.2727</c:v>
                </c:pt>
                <c:pt idx="187">
                  <c:v>63.454500000000003</c:v>
                </c:pt>
                <c:pt idx="188">
                  <c:v>63.257599999999996</c:v>
                </c:pt>
                <c:pt idx="189">
                  <c:v>62.802999999999997</c:v>
                </c:pt>
                <c:pt idx="190">
                  <c:v>63.197000000000003</c:v>
                </c:pt>
                <c:pt idx="191">
                  <c:v>63.4848</c:v>
                </c:pt>
                <c:pt idx="192">
                  <c:v>64.015199999999993</c:v>
                </c:pt>
                <c:pt idx="193">
                  <c:v>64.106099999999998</c:v>
                </c:pt>
                <c:pt idx="194">
                  <c:v>63.242400000000004</c:v>
                </c:pt>
                <c:pt idx="195">
                  <c:v>63.030299999999997</c:v>
                </c:pt>
                <c:pt idx="196">
                  <c:v>63.302999999999997</c:v>
                </c:pt>
                <c:pt idx="197">
                  <c:v>62.636400000000002</c:v>
                </c:pt>
                <c:pt idx="198">
                  <c:v>62.909100000000002</c:v>
                </c:pt>
                <c:pt idx="199">
                  <c:v>64</c:v>
                </c:pt>
                <c:pt idx="200">
                  <c:v>63.697000000000003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62.801386303155901</c:v>
                </c:pt>
                <c:pt idx="1">
                  <c:v>62.828794779250892</c:v>
                </c:pt>
                <c:pt idx="2">
                  <c:v>62.856206171313751</c:v>
                </c:pt>
                <c:pt idx="3">
                  <c:v>62.883620719179895</c:v>
                </c:pt>
                <c:pt idx="4">
                  <c:v>62.911038681810098</c:v>
                </c:pt>
                <c:pt idx="5">
                  <c:v>62.938460338746474</c:v>
                </c:pt>
                <c:pt idx="6">
                  <c:v>62.965885991671151</c:v>
                </c:pt>
                <c:pt idx="7">
                  <c:v>62.993315966073617</c:v>
                </c:pt>
                <c:pt idx="8">
                  <c:v>63.020750613033307</c:v>
                </c:pt>
                <c:pt idx="9">
                  <c:v>63.048190311123932</c:v>
                </c:pt>
                <c:pt idx="10">
                  <c:v>63.075635468446961</c:v>
                </c:pt>
                <c:pt idx="11">
                  <c:v>63.103086524801675</c:v>
                </c:pt>
                <c:pt idx="12">
                  <c:v>63.130543954003244</c:v>
                </c:pt>
                <c:pt idx="13">
                  <c:v>63.158008266369571</c:v>
                </c:pt>
                <c:pt idx="14">
                  <c:v>63.185480011433157</c:v>
                </c:pt>
                <c:pt idx="15">
                  <c:v>63.212959781051126</c:v>
                </c:pt>
                <c:pt idx="16">
                  <c:v>63.240448213459217</c:v>
                </c:pt>
                <c:pt idx="17">
                  <c:v>63.267945999959821</c:v>
                </c:pt>
                <c:pt idx="18">
                  <c:v>63.295453899295893</c:v>
                </c:pt>
                <c:pt idx="19">
                  <c:v>63.32297277422569</c:v>
                </c:pt>
                <c:pt idx="20">
                  <c:v>63.350503690308948</c:v>
                </c:pt>
                <c:pt idx="21">
                  <c:v>63.378048182578077</c:v>
                </c:pt>
                <c:pt idx="22">
                  <c:v>63.405608957246855</c:v>
                </c:pt>
                <c:pt idx="23">
                  <c:v>63.433191674197417</c:v>
                </c:pt>
                <c:pt idx="24">
                  <c:v>63.460809300608979</c:v>
                </c:pt>
                <c:pt idx="25">
                  <c:v>63.488492314927427</c:v>
                </c:pt>
                <c:pt idx="26">
                  <c:v>63.516311625891639</c:v>
                </c:pt>
                <c:pt idx="27">
                  <c:v>63.544427844851462</c:v>
                </c:pt>
                <c:pt idx="28">
                  <c:v>63.573192540484733</c:v>
                </c:pt>
                <c:pt idx="29">
                  <c:v>63.603346827062744</c:v>
                </c:pt>
                <c:pt idx="30">
                  <c:v>63.636392367087872</c:v>
                </c:pt>
                <c:pt idx="31">
                  <c:v>63.675249953019289</c:v>
                </c:pt>
                <c:pt idx="32">
                  <c:v>63.725366716209848</c:v>
                </c:pt>
                <c:pt idx="33">
                  <c:v>63.796471153804717</c:v>
                </c:pt>
                <c:pt idx="34">
                  <c:v>63.905179026727218</c:v>
                </c:pt>
                <c:pt idx="35">
                  <c:v>64.078581956721919</c:v>
                </c:pt>
                <c:pt idx="36">
                  <c:v>64.358754718699885</c:v>
                </c:pt>
                <c:pt idx="37">
                  <c:v>64.807755150864267</c:v>
                </c:pt>
                <c:pt idx="38">
                  <c:v>65.512157695870613</c:v>
                </c:pt>
                <c:pt idx="39">
                  <c:v>66.585526977629883</c:v>
                </c:pt>
                <c:pt idx="40">
                  <c:v>68.166674010121866</c:v>
                </c:pt>
                <c:pt idx="41">
                  <c:v>70.411319957322306</c:v>
                </c:pt>
                <c:pt idx="42">
                  <c:v>73.475244524759503</c:v>
                </c:pt>
                <c:pt idx="43">
                  <c:v>77.488372173926052</c:v>
                </c:pt>
                <c:pt idx="44">
                  <c:v>82.521573430620109</c:v>
                </c:pt>
                <c:pt idx="45">
                  <c:v>88.550880792330176</c:v>
                </c:pt>
                <c:pt idx="46">
                  <c:v>95.426573675913019</c:v>
                </c:pt>
                <c:pt idx="47">
                  <c:v>102.856128359105</c:v>
                </c:pt>
                <c:pt idx="48">
                  <c:v>110.40935691371368</c:v>
                </c:pt>
                <c:pt idx="49">
                  <c:v>117.55065677037939</c:v>
                </c:pt>
                <c:pt idx="50">
                  <c:v>123.69750084843172</c:v>
                </c:pt>
                <c:pt idx="51">
                  <c:v>128.29742776746386</c:v>
                </c:pt>
                <c:pt idx="52">
                  <c:v>130.90984213628448</c:v>
                </c:pt>
                <c:pt idx="53">
                  <c:v>131.27595561962383</c:v>
                </c:pt>
                <c:pt idx="54">
                  <c:v>129.36150977518201</c:v>
                </c:pt>
                <c:pt idx="55">
                  <c:v>125.36251769083263</c:v>
                </c:pt>
                <c:pt idx="56">
                  <c:v>119.6726955203047</c:v>
                </c:pt>
                <c:pt idx="57">
                  <c:v>112.8200833625795</c:v>
                </c:pt>
                <c:pt idx="58">
                  <c:v>105.38699490426517</c:v>
                </c:pt>
                <c:pt idx="59">
                  <c:v>97.930080645293216</c:v>
                </c:pt>
                <c:pt idx="60">
                  <c:v>90.915505038974615</c:v>
                </c:pt>
                <c:pt idx="61">
                  <c:v>84.679004072443931</c:v>
                </c:pt>
                <c:pt idx="62">
                  <c:v>79.413819886289517</c:v>
                </c:pt>
                <c:pt idx="63">
                  <c:v>75.183279938651211</c:v>
                </c:pt>
                <c:pt idx="64">
                  <c:v>71.950620027420541</c:v>
                </c:pt>
                <c:pt idx="65">
                  <c:v>69.61710294364299</c:v>
                </c:pt>
                <c:pt idx="66">
                  <c:v>68.060173532163759</c:v>
                </c:pt>
                <c:pt idx="67">
                  <c:v>67.165350887861607</c:v>
                </c:pt>
                <c:pt idx="68">
                  <c:v>66.847762175332818</c:v>
                </c:pt>
                <c:pt idx="69">
                  <c:v>67.06104142561405</c:v>
                </c:pt>
                <c:pt idx="70">
                  <c:v>67.792741427671871</c:v>
                </c:pt>
                <c:pt idx="71">
                  <c:v>69.046933397943974</c:v>
                </c:pt>
                <c:pt idx="72">
                  <c:v>70.816871390333219</c:v>
                </c:pt>
                <c:pt idx="73">
                  <c:v>73.053561411926935</c:v>
                </c:pt>
                <c:pt idx="74">
                  <c:v>75.638997017160278</c:v>
                </c:pt>
                <c:pt idx="75">
                  <c:v>78.374114625713162</c:v>
                </c:pt>
                <c:pt idx="76">
                  <c:v>80.989538189236598</c:v>
                </c:pt>
                <c:pt idx="77">
                  <c:v>83.181330653370097</c:v>
                </c:pt>
                <c:pt idx="78">
                  <c:v>84.665555122756558</c:v>
                </c:pt>
                <c:pt idx="79">
                  <c:v>85.237583599000388</c:v>
                </c:pt>
                <c:pt idx="80">
                  <c:v>84.818424318403288</c:v>
                </c:pt>
                <c:pt idx="81">
                  <c:v>83.473144528626591</c:v>
                </c:pt>
                <c:pt idx="82">
                  <c:v>81.395190148486861</c:v>
                </c:pt>
                <c:pt idx="83">
                  <c:v>78.861652192880385</c:v>
                </c:pt>
                <c:pt idx="84">
                  <c:v>76.173649845692736</c:v>
                </c:pt>
                <c:pt idx="85">
                  <c:v>73.599399670673918</c:v>
                </c:pt>
                <c:pt idx="86">
                  <c:v>71.334392455266368</c:v>
                </c:pt>
                <c:pt idx="87">
                  <c:v>69.4854903380796</c:v>
                </c:pt>
                <c:pt idx="88">
                  <c:v>68.077335182087609</c:v>
                </c:pt>
                <c:pt idx="89">
                  <c:v>67.073507317631211</c:v>
                </c:pt>
                <c:pt idx="90">
                  <c:v>66.402926770265125</c:v>
                </c:pt>
                <c:pt idx="91">
                  <c:v>65.983598331487414</c:v>
                </c:pt>
                <c:pt idx="92">
                  <c:v>65.739284598585641</c:v>
                </c:pt>
                <c:pt idx="93">
                  <c:v>65.60821865971316</c:v>
                </c:pt>
                <c:pt idx="94">
                  <c:v>65.545359682015757</c:v>
                </c:pt>
                <c:pt idx="95">
                  <c:v>65.520642639529399</c:v>
                </c:pt>
                <c:pt idx="96">
                  <c:v>65.51550837791838</c:v>
                </c:pt>
                <c:pt idx="97">
                  <c:v>65.519288262982712</c:v>
                </c:pt>
                <c:pt idx="98">
                  <c:v>65.526241075588118</c:v>
                </c:pt>
                <c:pt idx="99">
                  <c:v>65.533461732205197</c:v>
                </c:pt>
                <c:pt idx="100">
                  <c:v>65.539563378445237</c:v>
                </c:pt>
                <c:pt idx="101">
                  <c:v>65.543922122956488</c:v>
                </c:pt>
                <c:pt idx="102">
                  <c:v>65.546279871466353</c:v>
                </c:pt>
                <c:pt idx="103">
                  <c:v>65.546553626939996</c:v>
                </c:pt>
                <c:pt idx="104">
                  <c:v>65.544757857334147</c:v>
                </c:pt>
                <c:pt idx="105">
                  <c:v>65.540994546969358</c:v>
                </c:pt>
                <c:pt idx="106">
                  <c:v>65.535503102982887</c:v>
                </c:pt>
                <c:pt idx="107">
                  <c:v>65.528794952101421</c:v>
                </c:pt>
                <c:pt idx="108">
                  <c:v>65.521929575904636</c:v>
                </c:pt>
                <c:pt idx="109">
                  <c:v>65.517016298581055</c:v>
                </c:pt>
                <c:pt idx="110">
                  <c:v>65.518032045808582</c:v>
                </c:pt>
                <c:pt idx="111">
                  <c:v>65.531995746944688</c:v>
                </c:pt>
                <c:pt idx="112">
                  <c:v>65.570392513469429</c:v>
                </c:pt>
                <c:pt idx="113">
                  <c:v>65.650470441570036</c:v>
                </c:pt>
                <c:pt idx="114">
                  <c:v>65.795678435845304</c:v>
                </c:pt>
                <c:pt idx="115">
                  <c:v>66.034221260995992</c:v>
                </c:pt>
                <c:pt idx="116">
                  <c:v>66.394731934052274</c:v>
                </c:pt>
                <c:pt idx="117">
                  <c:v>66.898669440032791</c:v>
                </c:pt>
                <c:pt idx="118">
                  <c:v>67.550331622850194</c:v>
                </c:pt>
                <c:pt idx="119">
                  <c:v>68.327034222655072</c:v>
                </c:pt>
                <c:pt idx="120">
                  <c:v>69.173311741330778</c:v>
                </c:pt>
                <c:pt idx="121">
                  <c:v>70.003013037383482</c:v>
                </c:pt>
                <c:pt idx="122">
                  <c:v>70.711297923138389</c:v>
                </c:pt>
                <c:pt idx="123">
                  <c:v>71.195074408672738</c:v>
                </c:pt>
                <c:pt idx="124">
                  <c:v>71.376662780230504</c:v>
                </c:pt>
                <c:pt idx="125">
                  <c:v>71.223268526023674</c:v>
                </c:pt>
                <c:pt idx="126">
                  <c:v>70.755557211660417</c:v>
                </c:pt>
                <c:pt idx="127">
                  <c:v>70.042253325556217</c:v>
                </c:pt>
                <c:pt idx="128">
                  <c:v>69.182709940068634</c:v>
                </c:pt>
                <c:pt idx="129">
                  <c:v>68.283534382197999</c:v>
                </c:pt>
                <c:pt idx="130">
                  <c:v>67.436809455164592</c:v>
                </c:pt>
                <c:pt idx="131">
                  <c:v>66.705844697583274</c:v>
                </c:pt>
                <c:pt idx="132">
                  <c:v>66.120836307148494</c:v>
                </c:pt>
                <c:pt idx="133">
                  <c:v>65.683130761612233</c:v>
                </c:pt>
                <c:pt idx="134">
                  <c:v>65.374481242943034</c:v>
                </c:pt>
                <c:pt idx="135">
                  <c:v>65.167291606445772</c:v>
                </c:pt>
                <c:pt idx="136">
                  <c:v>65.032928563919825</c:v>
                </c:pt>
                <c:pt idx="137">
                  <c:v>64.946842059729434</c:v>
                </c:pt>
                <c:pt idx="138">
                  <c:v>64.890650411453876</c:v>
                </c:pt>
                <c:pt idx="139">
                  <c:v>64.852117778343057</c:v>
                </c:pt>
                <c:pt idx="140">
                  <c:v>64.82409159005114</c:v>
                </c:pt>
                <c:pt idx="141">
                  <c:v>64.803220591455968</c:v>
                </c:pt>
                <c:pt idx="142">
                  <c:v>64.788906846836539</c:v>
                </c:pt>
                <c:pt idx="143">
                  <c:v>64.782629271448315</c:v>
                </c:pt>
                <c:pt idx="144">
                  <c:v>64.787572295841315</c:v>
                </c:pt>
                <c:pt idx="145">
                  <c:v>64.808390680752865</c:v>
                </c:pt>
                <c:pt idx="146">
                  <c:v>64.850908863920139</c:v>
                </c:pt>
                <c:pt idx="147">
                  <c:v>64.921569080329931</c:v>
                </c:pt>
                <c:pt idx="148">
                  <c:v>65.026502411634254</c:v>
                </c:pt>
                <c:pt idx="149">
                  <c:v>65.170203768817046</c:v>
                </c:pt>
                <c:pt idx="150">
                  <c:v>65.353939834646056</c:v>
                </c:pt>
                <c:pt idx="151">
                  <c:v>65.574181175912386</c:v>
                </c:pt>
                <c:pt idx="152">
                  <c:v>65.821475994546091</c:v>
                </c:pt>
                <c:pt idx="153">
                  <c:v>66.080212845661023</c:v>
                </c:pt>
                <c:pt idx="154">
                  <c:v>66.329607097247006</c:v>
                </c:pt>
                <c:pt idx="155">
                  <c:v>66.54598695559271</c:v>
                </c:pt>
                <c:pt idx="156">
                  <c:v>66.706103757590611</c:v>
                </c:pt>
                <c:pt idx="157">
                  <c:v>66.790852952375431</c:v>
                </c:pt>
                <c:pt idx="158">
                  <c:v>66.78858891109698</c:v>
                </c:pt>
                <c:pt idx="159">
                  <c:v>66.697238865885026</c:v>
                </c:pt>
                <c:pt idx="160">
                  <c:v>66.524685138122663</c:v>
                </c:pt>
                <c:pt idx="161">
                  <c:v>66.287317971460297</c:v>
                </c:pt>
                <c:pt idx="162">
                  <c:v>66.007126144027183</c:v>
                </c:pt>
                <c:pt idx="163">
                  <c:v>65.70803908163964</c:v>
                </c:pt>
                <c:pt idx="164">
                  <c:v>65.412358443077721</c:v>
                </c:pt>
                <c:pt idx="165">
                  <c:v>65.137998685391651</c:v>
                </c:pt>
                <c:pt idx="166">
                  <c:v>64.896958970236241</c:v>
                </c:pt>
                <c:pt idx="167">
                  <c:v>64.695088187330768</c:v>
                </c:pt>
                <c:pt idx="168">
                  <c:v>64.532898150237727</c:v>
                </c:pt>
                <c:pt idx="169">
                  <c:v>64.407004502835235</c:v>
                </c:pt>
                <c:pt idx="170">
                  <c:v>64.311749237132091</c:v>
                </c:pt>
                <c:pt idx="171">
                  <c:v>64.240650407171813</c:v>
                </c:pt>
                <c:pt idx="172">
                  <c:v>64.187474303083192</c:v>
                </c:pt>
                <c:pt idx="173">
                  <c:v>64.146874330061706</c:v>
                </c:pt>
                <c:pt idx="174">
                  <c:v>64.114649951455505</c:v>
                </c:pt>
                <c:pt idx="175">
                  <c:v>64.087734535251087</c:v>
                </c:pt>
                <c:pt idx="176">
                  <c:v>64.064029491580698</c:v>
                </c:pt>
                <c:pt idx="177">
                  <c:v>64.042180875030709</c:v>
                </c:pt>
                <c:pt idx="178">
                  <c:v>64.021361780530967</c:v>
                </c:pt>
                <c:pt idx="179">
                  <c:v>64.001092644793616</c:v>
                </c:pt>
                <c:pt idx="180">
                  <c:v>63.981108667111457</c:v>
                </c:pt>
                <c:pt idx="181">
                  <c:v>63.961270268163744</c:v>
                </c:pt>
                <c:pt idx="182">
                  <c:v>63.941506978660257</c:v>
                </c:pt>
                <c:pt idx="183">
                  <c:v>63.921784538755702</c:v>
                </c:pt>
                <c:pt idx="184">
                  <c:v>63.902086745642777</c:v>
                </c:pt>
                <c:pt idx="185">
                  <c:v>63.882405991177841</c:v>
                </c:pt>
                <c:pt idx="186">
                  <c:v>63.86273858732649</c:v>
                </c:pt>
                <c:pt idx="187">
                  <c:v>63.843082572021814</c:v>
                </c:pt>
                <c:pt idx="188">
                  <c:v>63.823436728213466</c:v>
                </c:pt>
                <c:pt idx="189">
                  <c:v>63.803800164838059</c:v>
                </c:pt>
                <c:pt idx="190">
                  <c:v>63.784172144865131</c:v>
                </c:pt>
                <c:pt idx="191">
                  <c:v>63.764552016704236</c:v>
                </c:pt>
                <c:pt idx="192">
                  <c:v>63.744939186855603</c:v>
                </c:pt>
                <c:pt idx="193">
                  <c:v>63.725333108322864</c:v>
                </c:pt>
                <c:pt idx="194">
                  <c:v>63.705733274847574</c:v>
                </c:pt>
                <c:pt idx="195">
                  <c:v>63.686139217270245</c:v>
                </c:pt>
                <c:pt idx="196">
                  <c:v>63.666550500705121</c:v>
                </c:pt>
                <c:pt idx="197">
                  <c:v>63.646966722079398</c:v>
                </c:pt>
                <c:pt idx="198">
                  <c:v>63.627387507886972</c:v>
                </c:pt>
                <c:pt idx="199">
                  <c:v>63.607812512104054</c:v>
                </c:pt>
                <c:pt idx="200">
                  <c:v>63.588241414246156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62.801386303155901</c:v>
                </c:pt>
                <c:pt idx="1">
                  <c:v>62.828794779250892</c:v>
                </c:pt>
                <c:pt idx="2">
                  <c:v>62.856206171313751</c:v>
                </c:pt>
                <c:pt idx="3">
                  <c:v>62.883620719179895</c:v>
                </c:pt>
                <c:pt idx="4">
                  <c:v>62.911038681810098</c:v>
                </c:pt>
                <c:pt idx="5">
                  <c:v>62.938460338746474</c:v>
                </c:pt>
                <c:pt idx="6">
                  <c:v>62.965885991671151</c:v>
                </c:pt>
                <c:pt idx="7">
                  <c:v>62.993315966073602</c:v>
                </c:pt>
                <c:pt idx="8">
                  <c:v>63.020750613033229</c:v>
                </c:pt>
                <c:pt idx="9">
                  <c:v>63.04819031112357</c:v>
                </c:pt>
                <c:pt idx="10">
                  <c:v>63.075635468445341</c:v>
                </c:pt>
                <c:pt idx="11">
                  <c:v>63.103086524794755</c:v>
                </c:pt>
                <c:pt idx="12">
                  <c:v>63.130543953974637</c:v>
                </c:pt>
                <c:pt idx="13">
                  <c:v>63.158008266255365</c:v>
                </c:pt>
                <c:pt idx="14">
                  <c:v>63.185480010992677</c:v>
                </c:pt>
                <c:pt idx="15">
                  <c:v>63.21295977940985</c:v>
                </c:pt>
                <c:pt idx="16">
                  <c:v>63.240448207550976</c:v>
                </c:pt>
                <c:pt idx="17">
                  <c:v>63.267945979412254</c:v>
                </c:pt>
                <c:pt idx="18">
                  <c:v>63.295453830258047</c:v>
                </c:pt>
                <c:pt idx="19">
                  <c:v>63.322972550127275</c:v>
                </c:pt>
                <c:pt idx="20">
                  <c:v>63.350502987536046</c:v>
                </c:pt>
                <c:pt idx="21">
                  <c:v>63.378046053380835</c:v>
                </c:pt>
                <c:pt idx="22">
                  <c:v>63.405602725045824</c:v>
                </c:pt>
                <c:pt idx="23">
                  <c:v>63.433174050716879</c:v>
                </c:pt>
                <c:pt idx="24">
                  <c:v>63.460761153902602</c:v>
                </c:pt>
                <c:pt idx="25">
                  <c:v>63.488365238161485</c:v>
                </c:pt>
                <c:pt idx="26">
                  <c:v>63.515987592031486</c:v>
                </c:pt>
                <c:pt idx="27">
                  <c:v>63.543629594155711</c:v>
                </c:pt>
                <c:pt idx="28">
                  <c:v>63.571292718594592</c:v>
                </c:pt>
                <c:pt idx="29">
                  <c:v>63.598978540310874</c:v>
                </c:pt>
                <c:pt idx="30">
                  <c:v>63.626688740809364</c:v>
                </c:pt>
                <c:pt idx="31">
                  <c:v>63.654425113907493</c:v>
                </c:pt>
                <c:pt idx="32">
                  <c:v>63.682189571607054</c:v>
                </c:pt>
                <c:pt idx="33">
                  <c:v>63.7099841500293</c:v>
                </c:pt>
                <c:pt idx="34">
                  <c:v>63.73781101536774</c:v>
                </c:pt>
                <c:pt idx="35">
                  <c:v>63.765672469802475</c:v>
                </c:pt>
                <c:pt idx="36">
                  <c:v>63.793570957308702</c:v>
                </c:pt>
                <c:pt idx="37">
                  <c:v>63.821509069278861</c:v>
                </c:pt>
                <c:pt idx="38">
                  <c:v>63.84948954986244</c:v>
                </c:pt>
                <c:pt idx="39">
                  <c:v>63.877515300910574</c:v>
                </c:pt>
                <c:pt idx="40">
                  <c:v>63.90558938639213</c:v>
                </c:pt>
                <c:pt idx="41">
                  <c:v>63.933715036126124</c:v>
                </c:pt>
                <c:pt idx="42">
                  <c:v>63.961895648648934</c:v>
                </c:pt>
                <c:pt idx="43">
                  <c:v>63.990134793006256</c:v>
                </c:pt>
                <c:pt idx="44">
                  <c:v>64.01843620922665</c:v>
                </c:pt>
                <c:pt idx="45">
                  <c:v>64.046803807196596</c:v>
                </c:pt>
                <c:pt idx="46">
                  <c:v>64.075241663615373</c:v>
                </c:pt>
                <c:pt idx="47">
                  <c:v>64.10375401666191</c:v>
                </c:pt>
                <c:pt idx="48">
                  <c:v>64.132345257953602</c:v>
                </c:pt>
                <c:pt idx="49">
                  <c:v>64.161019921319976</c:v>
                </c:pt>
                <c:pt idx="50">
                  <c:v>64.189782667850352</c:v>
                </c:pt>
                <c:pt idx="51">
                  <c:v>64.218638266605325</c:v>
                </c:pt>
                <c:pt idx="52">
                  <c:v>64.247591570305715</c:v>
                </c:pt>
                <c:pt idx="53">
                  <c:v>64.2766474852301</c:v>
                </c:pt>
                <c:pt idx="54">
                  <c:v>64.305810934463651</c:v>
                </c:pt>
                <c:pt idx="55">
                  <c:v>64.335086813547107</c:v>
                </c:pt>
                <c:pt idx="56">
                  <c:v>64.364479937475238</c:v>
                </c:pt>
                <c:pt idx="57">
                  <c:v>64.393994977892305</c:v>
                </c:pt>
                <c:pt idx="58">
                  <c:v>64.423636389227923</c:v>
                </c:pt>
                <c:pt idx="59">
                  <c:v>64.453408322413964</c:v>
                </c:pt>
                <c:pt idx="60">
                  <c:v>64.483314524725287</c:v>
                </c:pt>
                <c:pt idx="61">
                  <c:v>64.5133582241981</c:v>
                </c:pt>
                <c:pt idx="62">
                  <c:v>64.543541997006827</c:v>
                </c:pt>
                <c:pt idx="63">
                  <c:v>64.573867616129291</c:v>
                </c:pt>
                <c:pt idx="64">
                  <c:v>64.604335879612179</c:v>
                </c:pt>
                <c:pt idx="65">
                  <c:v>64.634946416773502</c:v>
                </c:pt>
                <c:pt idx="66">
                  <c:v>64.665697470760918</c:v>
                </c:pt>
                <c:pt idx="67">
                  <c:v>64.696585656039986</c:v>
                </c:pt>
                <c:pt idx="68">
                  <c:v>64.727605689632625</c:v>
                </c:pt>
                <c:pt idx="69">
                  <c:v>64.758750095285379</c:v>
                </c:pt>
                <c:pt idx="70">
                  <c:v>64.79000888024062</c:v>
                </c:pt>
                <c:pt idx="71">
                  <c:v>64.821369184938405</c:v>
                </c:pt>
                <c:pt idx="72">
                  <c:v>64.852814906815667</c:v>
                </c:pt>
                <c:pt idx="73">
                  <c:v>64.88432630041919</c:v>
                </c:pt>
                <c:pt idx="74">
                  <c:v>64.915879557329177</c:v>
                </c:pt>
                <c:pt idx="75">
                  <c:v>64.947446370920531</c:v>
                </c:pt>
                <c:pt idx="76">
                  <c:v>64.978993492773995</c:v>
                </c:pt>
                <c:pt idx="77">
                  <c:v>65.010482289585752</c:v>
                </c:pt>
                <c:pt idx="78">
                  <c:v>65.041868311688646</c:v>
                </c:pt>
                <c:pt idx="79">
                  <c:v>65.073100886742097</c:v>
                </c:pt>
                <c:pt idx="80">
                  <c:v>65.104122754697684</c:v>
                </c:pt>
                <c:pt idx="81">
                  <c:v>65.134869762689533</c:v>
                </c:pt>
                <c:pt idx="82">
                  <c:v>65.165270640885069</c:v>
                </c:pt>
                <c:pt idx="83">
                  <c:v>65.195246882369688</c:v>
                </c:pt>
                <c:pt idx="84">
                  <c:v>65.224712751597792</c:v>
                </c:pt>
                <c:pt idx="85">
                  <c:v>65.25357544655634</c:v>
                </c:pt>
                <c:pt idx="86">
                  <c:v>65.281735439270307</c:v>
                </c:pt>
                <c:pt idx="87">
                  <c:v>65.309087017343046</c:v>
                </c:pt>
                <c:pt idx="88">
                  <c:v>65.335519045605565</c:v>
                </c:pt>
                <c:pt idx="89">
                  <c:v>65.360915961448995</c:v>
                </c:pt>
                <c:pt idx="90">
                  <c:v>65.385159009930874</c:v>
                </c:pt>
                <c:pt idx="91">
                  <c:v>65.408127715324426</c:v>
                </c:pt>
                <c:pt idx="92">
                  <c:v>65.429701574644923</c:v>
                </c:pt>
                <c:pt idx="93">
                  <c:v>65.449761946272588</c:v>
                </c:pt>
                <c:pt idx="94">
                  <c:v>65.468194093748906</c:v>
                </c:pt>
                <c:pt idx="95">
                  <c:v>65.484889332003945</c:v>
                </c:pt>
                <c:pt idx="96">
                  <c:v>65.49974721168411</c:v>
                </c:pt>
                <c:pt idx="97">
                  <c:v>65.512677667969086</c:v>
                </c:pt>
                <c:pt idx="98">
                  <c:v>65.523603054344363</c:v>
                </c:pt>
                <c:pt idx="99">
                  <c:v>65.532459980118688</c:v>
                </c:pt>
                <c:pt idx="100">
                  <c:v>65.539200873656497</c:v>
                </c:pt>
                <c:pt idx="101">
                  <c:v>65.543795201551248</c:v>
                </c:pt>
                <c:pt idx="102">
                  <c:v>65.546230287060098</c:v>
                </c:pt>
                <c:pt idx="103">
                  <c:v>65.546511688338043</c:v>
                </c:pt>
                <c:pt idx="104">
                  <c:v>65.54466311720951</c:v>
                </c:pt>
                <c:pt idx="105">
                  <c:v>65.540725900929203</c:v>
                </c:pt>
                <c:pt idx="106">
                  <c:v>65.534758010975992</c:v>
                </c:pt>
                <c:pt idx="107">
                  <c:v>65.526832702765532</c:v>
                </c:pt>
                <c:pt idx="108">
                  <c:v>65.517036826817431</c:v>
                </c:pt>
                <c:pt idx="109">
                  <c:v>65.505468884269476</c:v>
                </c:pt>
                <c:pt idx="110">
                  <c:v>65.49223690703046</c:v>
                </c:pt>
                <c:pt idx="111">
                  <c:v>65.477456245123705</c:v>
                </c:pt>
                <c:pt idx="112">
                  <c:v>65.461247341172609</c:v>
                </c:pt>
                <c:pt idx="113">
                  <c:v>65.443733565181773</c:v>
                </c:pt>
                <c:pt idx="114">
                  <c:v>65.425039172708537</c:v>
                </c:pt>
                <c:pt idx="115">
                  <c:v>65.405287437283249</c:v>
                </c:pt>
                <c:pt idx="116">
                  <c:v>65.38459899462498</c:v>
                </c:pt>
                <c:pt idx="117">
                  <c:v>65.363090422825948</c:v>
                </c:pt>
                <c:pt idx="118">
                  <c:v>65.340873070095412</c:v>
                </c:pt>
                <c:pt idx="119">
                  <c:v>65.31805213049698</c:v>
                </c:pt>
                <c:pt idx="120">
                  <c:v>65.294725958798736</c:v>
                </c:pt>
                <c:pt idx="121">
                  <c:v>65.270985608280483</c:v>
                </c:pt>
                <c:pt idx="122">
                  <c:v>65.246914570124559</c:v>
                </c:pt>
                <c:pt idx="123">
                  <c:v>65.22258868972817</c:v>
                </c:pt>
                <c:pt idx="124">
                  <c:v>65.198076233690955</c:v>
                </c:pt>
                <c:pt idx="125">
                  <c:v>65.173438081067133</c:v>
                </c:pt>
                <c:pt idx="126">
                  <c:v>65.148728013423153</c:v>
                </c:pt>
                <c:pt idx="127">
                  <c:v>65.123993080009328</c:v>
                </c:pt>
                <c:pt idx="128">
                  <c:v>65.099274016663884</c:v>
                </c:pt>
                <c:pt idx="129">
                  <c:v>65.074605699686174</c:v>
                </c:pt>
                <c:pt idx="130">
                  <c:v>65.050017618646606</c:v>
                </c:pt>
                <c:pt idx="131">
                  <c:v>65.025534354799888</c:v>
                </c:pt>
                <c:pt idx="132">
                  <c:v>65.001176054322571</c:v>
                </c:pt>
                <c:pt idx="133">
                  <c:v>64.976958887937514</c:v>
                </c:pt>
                <c:pt idx="134">
                  <c:v>64.95289549057226</c:v>
                </c:pt>
                <c:pt idx="135">
                  <c:v>64.928995376508141</c:v>
                </c:pt>
                <c:pt idx="136">
                  <c:v>64.905265327010738</c:v>
                </c:pt>
                <c:pt idx="137">
                  <c:v>64.881709748703628</c:v>
                </c:pt>
                <c:pt idx="138">
                  <c:v>64.858331001975031</c:v>
                </c:pt>
                <c:pt idx="139">
                  <c:v>64.835129699517253</c:v>
                </c:pt>
                <c:pt idx="140">
                  <c:v>64.812104975719251</c:v>
                </c:pt>
                <c:pt idx="141">
                  <c:v>64.789254728090057</c:v>
                </c:pt>
                <c:pt idx="142">
                  <c:v>64.766575832211913</c:v>
                </c:pt>
                <c:pt idx="143">
                  <c:v>64.74406433193225</c:v>
                </c:pt>
                <c:pt idx="144">
                  <c:v>64.721715606622141</c:v>
                </c:pt>
                <c:pt idx="145">
                  <c:v>64.699524517378791</c:v>
                </c:pt>
                <c:pt idx="146">
                  <c:v>64.677485534042674</c:v>
                </c:pt>
                <c:pt idx="147">
                  <c:v>64.655592844854525</c:v>
                </c:pt>
                <c:pt idx="148">
                  <c:v>64.633840450500728</c:v>
                </c:pt>
                <c:pt idx="149">
                  <c:v>64.612222244200865</c:v>
                </c:pt>
                <c:pt idx="150">
                  <c:v>64.590732079381752</c:v>
                </c:pt>
                <c:pt idx="151">
                  <c:v>64.56936382636826</c:v>
                </c:pt>
                <c:pt idx="152">
                  <c:v>64.548111419402488</c:v>
                </c:pt>
                <c:pt idx="153">
                  <c:v>64.526968895187565</c:v>
                </c:pt>
                <c:pt idx="154">
                  <c:v>64.505930424038212</c:v>
                </c:pt>
                <c:pt idx="155">
                  <c:v>64.484990334612988</c:v>
                </c:pt>
                <c:pt idx="156">
                  <c:v>64.464143133101018</c:v>
                </c:pt>
                <c:pt idx="157">
                  <c:v>64.44338351764182</c:v>
                </c:pt>
                <c:pt idx="158">
                  <c:v>64.422706388668644</c:v>
                </c:pt>
                <c:pt idx="159">
                  <c:v>64.402106855786514</c:v>
                </c:pt>
                <c:pt idx="160">
                  <c:v>64.38158024172256</c:v>
                </c:pt>
                <c:pt idx="161">
                  <c:v>64.361122083820504</c:v>
                </c:pt>
                <c:pt idx="162">
                  <c:v>64.340728133491979</c:v>
                </c:pt>
                <c:pt idx="163">
                  <c:v>64.320394353983943</c:v>
                </c:pt>
                <c:pt idx="164">
                  <c:v>64.300116916773987</c:v>
                </c:pt>
                <c:pt idx="165">
                  <c:v>64.279892196862932</c:v>
                </c:pt>
                <c:pt idx="166">
                  <c:v>64.259716767197503</c:v>
                </c:pt>
                <c:pt idx="167">
                  <c:v>64.239587392421669</c:v>
                </c:pt>
                <c:pt idx="168">
                  <c:v>64.21950102212719</c:v>
                </c:pt>
                <c:pt idx="169">
                  <c:v>64.199454783747655</c:v>
                </c:pt>
                <c:pt idx="170">
                  <c:v>64.17944597521867</c:v>
                </c:pt>
                <c:pt idx="171">
                  <c:v>64.159472057506491</c:v>
                </c:pt>
                <c:pt idx="172">
                  <c:v>64.139530647091362</c:v>
                </c:pt>
                <c:pt idx="173">
                  <c:v>64.119619508476077</c:v>
                </c:pt>
                <c:pt idx="174">
                  <c:v>64.099736546778757</c:v>
                </c:pt>
                <c:pt idx="175">
                  <c:v>64.079879800456339</c:v>
                </c:pt>
                <c:pt idx="176">
                  <c:v>64.060047434197315</c:v>
                </c:pt>
                <c:pt idx="177">
                  <c:v>64.040237732012983</c:v>
                </c:pt>
                <c:pt idx="178">
                  <c:v>64.02044909055023</c:v>
                </c:pt>
                <c:pt idx="179">
                  <c:v>64.000680012642505</c:v>
                </c:pt>
                <c:pt idx="180">
                  <c:v>63.980929101111137</c:v>
                </c:pt>
                <c:pt idx="181">
                  <c:v>63.961195052824465</c:v>
                </c:pt>
                <c:pt idx="182">
                  <c:v>63.941476653019024</c:v>
                </c:pt>
                <c:pt idx="183">
                  <c:v>63.92177276988393</c:v>
                </c:pt>
                <c:pt idx="184">
                  <c:v>63.902082349407429</c:v>
                </c:pt>
                <c:pt idx="185">
                  <c:v>63.882404410482039</c:v>
                </c:pt>
                <c:pt idx="186">
                  <c:v>63.862738040264006</c:v>
                </c:pt>
                <c:pt idx="187">
                  <c:v>63.843082389780506</c:v>
                </c:pt>
                <c:pt idx="188">
                  <c:v>63.823436669777799</c:v>
                </c:pt>
                <c:pt idx="189">
                  <c:v>63.803800146802466</c:v>
                </c:pt>
                <c:pt idx="190">
                  <c:v>63.784172139507113</c:v>
                </c:pt>
                <c:pt idx="191">
                  <c:v>63.764552015172093</c:v>
                </c:pt>
                <c:pt idx="192">
                  <c:v>63.744939186433889</c:v>
                </c:pt>
                <c:pt idx="193">
                  <c:v>63.725333108211139</c:v>
                </c:pt>
                <c:pt idx="194">
                  <c:v>63.705733274819082</c:v>
                </c:pt>
                <c:pt idx="195">
                  <c:v>63.686139217263253</c:v>
                </c:pt>
                <c:pt idx="196">
                  <c:v>63.666550500703465</c:v>
                </c:pt>
                <c:pt idx="197">
                  <c:v>63.646966722079021</c:v>
                </c:pt>
                <c:pt idx="198">
                  <c:v>63.627387507886887</c:v>
                </c:pt>
                <c:pt idx="199">
                  <c:v>63.60781251210404</c:v>
                </c:pt>
                <c:pt idx="200">
                  <c:v>63.588241414246156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1184"/>
        <c:axId val="5681576"/>
      </c:scatterChart>
      <c:valAx>
        <c:axId val="56811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681576"/>
        <c:crosses val="autoZero"/>
        <c:crossBetween val="midCat"/>
      </c:valAx>
      <c:valAx>
        <c:axId val="5681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6811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B!$C$224:$O$224</c:f>
                <c:numCache>
                  <c:formatCode>General</c:formatCode>
                  <c:ptCount val="13"/>
                  <c:pt idx="0">
                    <c:v>1.5385682250347098E-3</c:v>
                  </c:pt>
                  <c:pt idx="1">
                    <c:v>3.2063106012650156E-3</c:v>
                  </c:pt>
                  <c:pt idx="2">
                    <c:v>3.2766022645483598E-3</c:v>
                  </c:pt>
                  <c:pt idx="3">
                    <c:v>5.1228741933092205E-3</c:v>
                  </c:pt>
                  <c:pt idx="4">
                    <c:v>1.3334187479128321E-2</c:v>
                  </c:pt>
                  <c:pt idx="5">
                    <c:v>2.0706123019113521E-3</c:v>
                  </c:pt>
                  <c:pt idx="6">
                    <c:v>2.0713110864155834E-2</c:v>
                  </c:pt>
                  <c:pt idx="7">
                    <c:v>4.6045010763916504E-3</c:v>
                  </c:pt>
                  <c:pt idx="8">
                    <c:v>7.5370047783928779E-3</c:v>
                  </c:pt>
                  <c:pt idx="9">
                    <c:v>9.105261996884547E-3</c:v>
                  </c:pt>
                  <c:pt idx="10">
                    <c:v>7.6289411303234094E-3</c:v>
                  </c:pt>
                  <c:pt idx="11">
                    <c:v>1.7000881706276238E-2</c:v>
                  </c:pt>
                  <c:pt idx="12">
                    <c:v>7.4238423172336794E-4</c:v>
                  </c:pt>
                </c:numCache>
              </c:numRef>
            </c:plus>
            <c:minus>
              <c:numRef>
                <c:f>B!$C$224:$O$224</c:f>
                <c:numCache>
                  <c:formatCode>General</c:formatCode>
                  <c:ptCount val="13"/>
                  <c:pt idx="0">
                    <c:v>1.5385682250347098E-3</c:v>
                  </c:pt>
                  <c:pt idx="1">
                    <c:v>3.2063106012650156E-3</c:v>
                  </c:pt>
                  <c:pt idx="2">
                    <c:v>3.2766022645483598E-3</c:v>
                  </c:pt>
                  <c:pt idx="3">
                    <c:v>5.1228741933092205E-3</c:v>
                  </c:pt>
                  <c:pt idx="4">
                    <c:v>1.3334187479128321E-2</c:v>
                  </c:pt>
                  <c:pt idx="5">
                    <c:v>2.0706123019113521E-3</c:v>
                  </c:pt>
                  <c:pt idx="6">
                    <c:v>2.0713110864155834E-2</c:v>
                  </c:pt>
                  <c:pt idx="7">
                    <c:v>4.6045010763916504E-3</c:v>
                  </c:pt>
                  <c:pt idx="8">
                    <c:v>7.5370047783928779E-3</c:v>
                  </c:pt>
                  <c:pt idx="9">
                    <c:v>9.105261996884547E-3</c:v>
                  </c:pt>
                  <c:pt idx="10">
                    <c:v>7.6289411303234094E-3</c:v>
                  </c:pt>
                  <c:pt idx="11">
                    <c:v>1.7000881706276238E-2</c:v>
                  </c:pt>
                  <c:pt idx="12">
                    <c:v>7.4238423172336794E-4</c:v>
                  </c:pt>
                </c:numCache>
              </c:numRef>
            </c:minus>
          </c:errBars>
          <c:xVal>
            <c:numRef>
              <c:f>B!$R$5:$AD$5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B!$C$223:$O$223</c:f>
              <c:numCache>
                <c:formatCode>0.0%</c:formatCode>
                <c:ptCount val="13"/>
                <c:pt idx="0">
                  <c:v>2.6648859317321021E-3</c:v>
                </c:pt>
                <c:pt idx="1">
                  <c:v>6.9133818849889343E-3</c:v>
                </c:pt>
                <c:pt idx="2">
                  <c:v>1.2815358425690135E-2</c:v>
                </c:pt>
                <c:pt idx="3">
                  <c:v>2.2485417641454033E-2</c:v>
                </c:pt>
                <c:pt idx="4">
                  <c:v>3.1776383172792806E-2</c:v>
                </c:pt>
                <c:pt idx="5">
                  <c:v>4.1158784810677612E-2</c:v>
                </c:pt>
                <c:pt idx="6">
                  <c:v>5.0605513073224459E-2</c:v>
                </c:pt>
                <c:pt idx="7">
                  <c:v>8.0867993967882634E-2</c:v>
                </c:pt>
                <c:pt idx="8">
                  <c:v>7.569535321647218E-2</c:v>
                </c:pt>
                <c:pt idx="9">
                  <c:v>7.6187210367456598E-2</c:v>
                </c:pt>
                <c:pt idx="10">
                  <c:v>8.1140168169908572E-2</c:v>
                </c:pt>
                <c:pt idx="11">
                  <c:v>8.4703519632880878E-2</c:v>
                </c:pt>
                <c:pt idx="12">
                  <c:v>9.9814733899280458E-2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13088"/>
        <c:axId val="211904856"/>
      </c:scatterChart>
      <c:valAx>
        <c:axId val="21191308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904856"/>
        <c:crosses val="autoZero"/>
        <c:crossBetween val="midCat"/>
      </c:valAx>
      <c:valAx>
        <c:axId val="211904856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19130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74.278999999999996</c:v>
                </c:pt>
                <c:pt idx="1">
                  <c:v>74.028999999999996</c:v>
                </c:pt>
                <c:pt idx="2">
                  <c:v>74.837999999999994</c:v>
                </c:pt>
                <c:pt idx="3">
                  <c:v>75.073999999999998</c:v>
                </c:pt>
                <c:pt idx="4">
                  <c:v>74.015000000000001</c:v>
                </c:pt>
                <c:pt idx="5">
                  <c:v>73.926000000000002</c:v>
                </c:pt>
                <c:pt idx="6">
                  <c:v>72.765000000000001</c:v>
                </c:pt>
                <c:pt idx="7">
                  <c:v>71.956000000000003</c:v>
                </c:pt>
                <c:pt idx="8">
                  <c:v>71.971000000000004</c:v>
                </c:pt>
                <c:pt idx="9">
                  <c:v>72.515000000000001</c:v>
                </c:pt>
                <c:pt idx="10">
                  <c:v>73.234999999999999</c:v>
                </c:pt>
                <c:pt idx="11">
                  <c:v>72.087999999999994</c:v>
                </c:pt>
                <c:pt idx="12">
                  <c:v>72.882000000000005</c:v>
                </c:pt>
                <c:pt idx="13">
                  <c:v>73.132000000000005</c:v>
                </c:pt>
                <c:pt idx="14">
                  <c:v>72.912000000000006</c:v>
                </c:pt>
                <c:pt idx="15">
                  <c:v>74.662000000000006</c:v>
                </c:pt>
                <c:pt idx="16">
                  <c:v>74.765000000000001</c:v>
                </c:pt>
                <c:pt idx="17">
                  <c:v>73.558999999999997</c:v>
                </c:pt>
                <c:pt idx="18">
                  <c:v>73.382000000000005</c:v>
                </c:pt>
                <c:pt idx="19">
                  <c:v>74.706000000000003</c:v>
                </c:pt>
                <c:pt idx="20">
                  <c:v>74.543999999999997</c:v>
                </c:pt>
                <c:pt idx="21">
                  <c:v>73.515000000000001</c:v>
                </c:pt>
                <c:pt idx="22">
                  <c:v>74.765000000000001</c:v>
                </c:pt>
                <c:pt idx="23">
                  <c:v>76.734999999999999</c:v>
                </c:pt>
                <c:pt idx="24">
                  <c:v>74.912000000000006</c:v>
                </c:pt>
                <c:pt idx="25">
                  <c:v>77.323999999999998</c:v>
                </c:pt>
                <c:pt idx="26">
                  <c:v>76.971000000000004</c:v>
                </c:pt>
                <c:pt idx="27">
                  <c:v>77.278999999999996</c:v>
                </c:pt>
                <c:pt idx="28">
                  <c:v>76.837999999999994</c:v>
                </c:pt>
                <c:pt idx="29">
                  <c:v>76.293999999999997</c:v>
                </c:pt>
                <c:pt idx="30">
                  <c:v>75.337999999999994</c:v>
                </c:pt>
                <c:pt idx="31">
                  <c:v>75.808999999999997</c:v>
                </c:pt>
                <c:pt idx="32">
                  <c:v>77.662000000000006</c:v>
                </c:pt>
                <c:pt idx="33">
                  <c:v>77.706000000000003</c:v>
                </c:pt>
                <c:pt idx="34">
                  <c:v>77.471000000000004</c:v>
                </c:pt>
                <c:pt idx="35">
                  <c:v>78.412000000000006</c:v>
                </c:pt>
                <c:pt idx="36">
                  <c:v>80.234999999999999</c:v>
                </c:pt>
                <c:pt idx="37">
                  <c:v>79.793999999999997</c:v>
                </c:pt>
                <c:pt idx="38">
                  <c:v>81.162000000000006</c:v>
                </c:pt>
                <c:pt idx="39">
                  <c:v>84.308999999999997</c:v>
                </c:pt>
                <c:pt idx="40">
                  <c:v>87.5</c:v>
                </c:pt>
                <c:pt idx="41">
                  <c:v>91.543999999999997</c:v>
                </c:pt>
                <c:pt idx="42">
                  <c:v>95.837999999999994</c:v>
                </c:pt>
                <c:pt idx="43">
                  <c:v>102.279</c:v>
                </c:pt>
                <c:pt idx="44">
                  <c:v>109.191</c:v>
                </c:pt>
                <c:pt idx="45">
                  <c:v>117.059</c:v>
                </c:pt>
                <c:pt idx="46">
                  <c:v>125.5</c:v>
                </c:pt>
                <c:pt idx="47">
                  <c:v>134.58799999999999</c:v>
                </c:pt>
                <c:pt idx="48">
                  <c:v>144.941</c:v>
                </c:pt>
                <c:pt idx="49">
                  <c:v>153.13200000000001</c:v>
                </c:pt>
                <c:pt idx="50">
                  <c:v>159.48500000000001</c:v>
                </c:pt>
                <c:pt idx="51">
                  <c:v>164.721</c:v>
                </c:pt>
                <c:pt idx="52">
                  <c:v>170.13200000000001</c:v>
                </c:pt>
                <c:pt idx="53">
                  <c:v>174</c:v>
                </c:pt>
                <c:pt idx="54">
                  <c:v>178.60300000000001</c:v>
                </c:pt>
                <c:pt idx="55">
                  <c:v>178.13200000000001</c:v>
                </c:pt>
                <c:pt idx="56">
                  <c:v>178.721</c:v>
                </c:pt>
                <c:pt idx="57">
                  <c:v>177.41200000000001</c:v>
                </c:pt>
                <c:pt idx="58">
                  <c:v>171.08799999999999</c:v>
                </c:pt>
                <c:pt idx="59">
                  <c:v>163.63200000000001</c:v>
                </c:pt>
                <c:pt idx="60">
                  <c:v>153.57400000000001</c:v>
                </c:pt>
                <c:pt idx="61">
                  <c:v>135.63200000000001</c:v>
                </c:pt>
                <c:pt idx="62">
                  <c:v>114.485</c:v>
                </c:pt>
                <c:pt idx="63">
                  <c:v>92.573999999999998</c:v>
                </c:pt>
                <c:pt idx="64">
                  <c:v>82.543999999999997</c:v>
                </c:pt>
                <c:pt idx="65">
                  <c:v>79.897000000000006</c:v>
                </c:pt>
                <c:pt idx="66">
                  <c:v>79.412000000000006</c:v>
                </c:pt>
                <c:pt idx="67">
                  <c:v>80.117999999999995</c:v>
                </c:pt>
                <c:pt idx="68">
                  <c:v>80.793999999999997</c:v>
                </c:pt>
                <c:pt idx="69">
                  <c:v>82.721000000000004</c:v>
                </c:pt>
                <c:pt idx="70">
                  <c:v>83.234999999999999</c:v>
                </c:pt>
                <c:pt idx="71">
                  <c:v>86.867999999999995</c:v>
                </c:pt>
                <c:pt idx="72">
                  <c:v>89.456000000000003</c:v>
                </c:pt>
                <c:pt idx="73">
                  <c:v>91.984999999999999</c:v>
                </c:pt>
                <c:pt idx="74">
                  <c:v>96.867999999999995</c:v>
                </c:pt>
                <c:pt idx="75">
                  <c:v>100.426</c:v>
                </c:pt>
                <c:pt idx="76">
                  <c:v>103.735</c:v>
                </c:pt>
                <c:pt idx="77">
                  <c:v>106.235</c:v>
                </c:pt>
                <c:pt idx="78">
                  <c:v>112.441</c:v>
                </c:pt>
                <c:pt idx="79">
                  <c:v>115.5</c:v>
                </c:pt>
                <c:pt idx="80">
                  <c:v>117.029</c:v>
                </c:pt>
                <c:pt idx="81">
                  <c:v>116.85299999999999</c:v>
                </c:pt>
                <c:pt idx="82">
                  <c:v>118.75</c:v>
                </c:pt>
                <c:pt idx="83">
                  <c:v>114.676</c:v>
                </c:pt>
                <c:pt idx="84">
                  <c:v>109.676</c:v>
                </c:pt>
                <c:pt idx="85">
                  <c:v>103.63200000000001</c:v>
                </c:pt>
                <c:pt idx="86">
                  <c:v>95.778999999999996</c:v>
                </c:pt>
                <c:pt idx="87">
                  <c:v>88.706000000000003</c:v>
                </c:pt>
                <c:pt idx="88">
                  <c:v>85.015000000000001</c:v>
                </c:pt>
                <c:pt idx="89">
                  <c:v>82.117999999999995</c:v>
                </c:pt>
                <c:pt idx="90">
                  <c:v>80.162000000000006</c:v>
                </c:pt>
                <c:pt idx="91">
                  <c:v>77.528999999999996</c:v>
                </c:pt>
                <c:pt idx="92">
                  <c:v>77.632000000000005</c:v>
                </c:pt>
                <c:pt idx="93">
                  <c:v>76.515000000000001</c:v>
                </c:pt>
                <c:pt idx="94">
                  <c:v>75.823999999999998</c:v>
                </c:pt>
                <c:pt idx="95">
                  <c:v>75.265000000000001</c:v>
                </c:pt>
                <c:pt idx="96">
                  <c:v>75.043999999999997</c:v>
                </c:pt>
                <c:pt idx="97">
                  <c:v>75.337999999999994</c:v>
                </c:pt>
                <c:pt idx="98">
                  <c:v>74.706000000000003</c:v>
                </c:pt>
                <c:pt idx="99">
                  <c:v>75.484999999999999</c:v>
                </c:pt>
                <c:pt idx="100">
                  <c:v>76.308999999999997</c:v>
                </c:pt>
                <c:pt idx="101">
                  <c:v>74.721000000000004</c:v>
                </c:pt>
                <c:pt idx="102">
                  <c:v>74.867999999999995</c:v>
                </c:pt>
                <c:pt idx="103">
                  <c:v>73.971000000000004</c:v>
                </c:pt>
                <c:pt idx="104">
                  <c:v>74.015000000000001</c:v>
                </c:pt>
                <c:pt idx="105">
                  <c:v>73.293999999999997</c:v>
                </c:pt>
                <c:pt idx="106">
                  <c:v>72.793999999999997</c:v>
                </c:pt>
                <c:pt idx="107">
                  <c:v>73.662000000000006</c:v>
                </c:pt>
                <c:pt idx="108">
                  <c:v>74.221000000000004</c:v>
                </c:pt>
                <c:pt idx="109">
                  <c:v>74.117999999999995</c:v>
                </c:pt>
                <c:pt idx="110">
                  <c:v>75.602999999999994</c:v>
                </c:pt>
                <c:pt idx="111">
                  <c:v>75.662000000000006</c:v>
                </c:pt>
                <c:pt idx="112">
                  <c:v>73.043999999999997</c:v>
                </c:pt>
                <c:pt idx="113">
                  <c:v>74.265000000000001</c:v>
                </c:pt>
                <c:pt idx="114">
                  <c:v>74.352999999999994</c:v>
                </c:pt>
                <c:pt idx="115">
                  <c:v>74.984999999999999</c:v>
                </c:pt>
                <c:pt idx="116">
                  <c:v>74.956000000000003</c:v>
                </c:pt>
                <c:pt idx="117">
                  <c:v>73.837999999999994</c:v>
                </c:pt>
                <c:pt idx="118">
                  <c:v>75.043999999999997</c:v>
                </c:pt>
                <c:pt idx="119">
                  <c:v>73.162000000000006</c:v>
                </c:pt>
                <c:pt idx="120">
                  <c:v>75.176000000000002</c:v>
                </c:pt>
                <c:pt idx="121">
                  <c:v>74.75</c:v>
                </c:pt>
                <c:pt idx="122">
                  <c:v>73.617999999999995</c:v>
                </c:pt>
                <c:pt idx="123">
                  <c:v>72.441000000000003</c:v>
                </c:pt>
                <c:pt idx="124">
                  <c:v>73.897000000000006</c:v>
                </c:pt>
                <c:pt idx="125">
                  <c:v>71.941000000000003</c:v>
                </c:pt>
                <c:pt idx="126">
                  <c:v>71.132000000000005</c:v>
                </c:pt>
                <c:pt idx="127">
                  <c:v>73.956000000000003</c:v>
                </c:pt>
                <c:pt idx="128">
                  <c:v>72.058999999999997</c:v>
                </c:pt>
                <c:pt idx="129">
                  <c:v>72.25</c:v>
                </c:pt>
                <c:pt idx="130">
                  <c:v>72.412000000000006</c:v>
                </c:pt>
                <c:pt idx="131">
                  <c:v>73.102999999999994</c:v>
                </c:pt>
                <c:pt idx="132">
                  <c:v>73.102999999999994</c:v>
                </c:pt>
                <c:pt idx="133">
                  <c:v>73.867999999999995</c:v>
                </c:pt>
                <c:pt idx="134">
                  <c:v>74.117999999999995</c:v>
                </c:pt>
                <c:pt idx="135">
                  <c:v>74.956000000000003</c:v>
                </c:pt>
                <c:pt idx="136">
                  <c:v>76.102999999999994</c:v>
                </c:pt>
                <c:pt idx="137">
                  <c:v>75.176000000000002</c:v>
                </c:pt>
                <c:pt idx="138">
                  <c:v>72.087999999999994</c:v>
                </c:pt>
                <c:pt idx="139">
                  <c:v>72.632000000000005</c:v>
                </c:pt>
                <c:pt idx="140">
                  <c:v>72.528999999999996</c:v>
                </c:pt>
                <c:pt idx="141">
                  <c:v>72.528999999999996</c:v>
                </c:pt>
                <c:pt idx="142">
                  <c:v>71.808999999999997</c:v>
                </c:pt>
                <c:pt idx="143">
                  <c:v>71.308999999999997</c:v>
                </c:pt>
                <c:pt idx="144">
                  <c:v>70.397000000000006</c:v>
                </c:pt>
                <c:pt idx="145">
                  <c:v>70.191000000000003</c:v>
                </c:pt>
                <c:pt idx="146">
                  <c:v>70.808999999999997</c:v>
                </c:pt>
                <c:pt idx="147">
                  <c:v>71.117999999999995</c:v>
                </c:pt>
                <c:pt idx="148">
                  <c:v>70.441000000000003</c:v>
                </c:pt>
                <c:pt idx="149">
                  <c:v>69.734999999999999</c:v>
                </c:pt>
                <c:pt idx="150">
                  <c:v>69.75</c:v>
                </c:pt>
                <c:pt idx="151">
                  <c:v>70.323999999999998</c:v>
                </c:pt>
                <c:pt idx="152">
                  <c:v>71.426000000000002</c:v>
                </c:pt>
                <c:pt idx="153">
                  <c:v>71.426000000000002</c:v>
                </c:pt>
                <c:pt idx="154">
                  <c:v>70.367999999999995</c:v>
                </c:pt>
                <c:pt idx="155">
                  <c:v>70.265000000000001</c:v>
                </c:pt>
                <c:pt idx="156">
                  <c:v>69.117999999999995</c:v>
                </c:pt>
                <c:pt idx="157">
                  <c:v>69.837999999999994</c:v>
                </c:pt>
                <c:pt idx="158">
                  <c:v>70.867999999999995</c:v>
                </c:pt>
                <c:pt idx="159">
                  <c:v>71.308999999999997</c:v>
                </c:pt>
                <c:pt idx="160">
                  <c:v>71.337999999999994</c:v>
                </c:pt>
                <c:pt idx="161">
                  <c:v>71.176000000000002</c:v>
                </c:pt>
                <c:pt idx="162">
                  <c:v>72.117999999999995</c:v>
                </c:pt>
                <c:pt idx="163">
                  <c:v>71.617999999999995</c:v>
                </c:pt>
                <c:pt idx="164">
                  <c:v>70.632000000000005</c:v>
                </c:pt>
                <c:pt idx="165">
                  <c:v>70</c:v>
                </c:pt>
                <c:pt idx="166">
                  <c:v>70.662000000000006</c:v>
                </c:pt>
                <c:pt idx="167">
                  <c:v>70.882000000000005</c:v>
                </c:pt>
                <c:pt idx="168">
                  <c:v>70.867999999999995</c:v>
                </c:pt>
                <c:pt idx="169">
                  <c:v>70.706000000000003</c:v>
                </c:pt>
                <c:pt idx="170">
                  <c:v>71.162000000000006</c:v>
                </c:pt>
                <c:pt idx="171">
                  <c:v>71.676000000000002</c:v>
                </c:pt>
                <c:pt idx="172">
                  <c:v>70.662000000000006</c:v>
                </c:pt>
                <c:pt idx="173">
                  <c:v>72.147000000000006</c:v>
                </c:pt>
                <c:pt idx="174">
                  <c:v>72.426000000000002</c:v>
                </c:pt>
                <c:pt idx="175">
                  <c:v>70.882000000000005</c:v>
                </c:pt>
                <c:pt idx="176">
                  <c:v>70.971000000000004</c:v>
                </c:pt>
                <c:pt idx="177">
                  <c:v>71.102999999999994</c:v>
                </c:pt>
                <c:pt idx="178">
                  <c:v>71.382000000000005</c:v>
                </c:pt>
                <c:pt idx="179">
                  <c:v>71.573999999999998</c:v>
                </c:pt>
                <c:pt idx="180">
                  <c:v>70.117999999999995</c:v>
                </c:pt>
                <c:pt idx="181">
                  <c:v>68.956000000000003</c:v>
                </c:pt>
                <c:pt idx="182">
                  <c:v>68.926000000000002</c:v>
                </c:pt>
                <c:pt idx="183">
                  <c:v>69.043999999999997</c:v>
                </c:pt>
                <c:pt idx="184">
                  <c:v>69.162000000000006</c:v>
                </c:pt>
                <c:pt idx="185">
                  <c:v>69.926000000000002</c:v>
                </c:pt>
                <c:pt idx="186">
                  <c:v>68.691000000000003</c:v>
                </c:pt>
                <c:pt idx="187">
                  <c:v>69.382000000000005</c:v>
                </c:pt>
                <c:pt idx="188">
                  <c:v>70.882000000000005</c:v>
                </c:pt>
                <c:pt idx="189">
                  <c:v>69.206000000000003</c:v>
                </c:pt>
                <c:pt idx="190">
                  <c:v>69.867999999999995</c:v>
                </c:pt>
                <c:pt idx="191">
                  <c:v>70.206000000000003</c:v>
                </c:pt>
                <c:pt idx="192">
                  <c:v>68.691000000000003</c:v>
                </c:pt>
                <c:pt idx="193">
                  <c:v>69.662000000000006</c:v>
                </c:pt>
                <c:pt idx="194">
                  <c:v>69.882000000000005</c:v>
                </c:pt>
                <c:pt idx="195">
                  <c:v>68.941000000000003</c:v>
                </c:pt>
                <c:pt idx="196">
                  <c:v>69.265000000000001</c:v>
                </c:pt>
                <c:pt idx="197">
                  <c:v>68.471000000000004</c:v>
                </c:pt>
                <c:pt idx="198">
                  <c:v>71.323999999999998</c:v>
                </c:pt>
                <c:pt idx="199">
                  <c:v>68.823999999999998</c:v>
                </c:pt>
                <c:pt idx="200">
                  <c:v>70.293999999999997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74.82462480172434</c:v>
                </c:pt>
                <c:pt idx="1">
                  <c:v>74.826638643842131</c:v>
                </c:pt>
                <c:pt idx="2">
                  <c:v>74.828655531186243</c:v>
                </c:pt>
                <c:pt idx="3">
                  <c:v>74.83067571188613</c:v>
                </c:pt>
                <c:pt idx="4">
                  <c:v>74.832699453594856</c:v>
                </c:pt>
                <c:pt idx="5">
                  <c:v>74.834727044945112</c:v>
                </c:pt>
                <c:pt idx="6">
                  <c:v>74.836758797103982</c:v>
                </c:pt>
                <c:pt idx="7">
                  <c:v>74.838795045432079</c:v>
                </c:pt>
                <c:pt idx="8">
                  <c:v>74.840836151252745</c:v>
                </c:pt>
                <c:pt idx="9">
                  <c:v>74.842882503736817</c:v>
                </c:pt>
                <c:pt idx="10">
                  <c:v>74.844934521908996</c:v>
                </c:pt>
                <c:pt idx="11">
                  <c:v>74.846992656781609</c:v>
                </c:pt>
                <c:pt idx="12">
                  <c:v>74.849057393622786</c:v>
                </c:pt>
                <c:pt idx="13">
                  <c:v>74.851129254368104</c:v>
                </c:pt>
                <c:pt idx="14">
                  <c:v>74.853208800195446</c:v>
                </c:pt>
                <c:pt idx="15">
                  <c:v>74.855296634318975</c:v>
                </c:pt>
                <c:pt idx="16">
                  <c:v>74.85739340518252</c:v>
                </c:pt>
                <c:pt idx="17">
                  <c:v>74.859499810642518</c:v>
                </c:pt>
                <c:pt idx="18">
                  <c:v>74.861616605015243</c:v>
                </c:pt>
                <c:pt idx="19">
                  <c:v>74.863744614736433</c:v>
                </c:pt>
                <c:pt idx="20">
                  <c:v>74.865884779546874</c:v>
                </c:pt>
                <c:pt idx="21">
                  <c:v>74.868038266927783</c:v>
                </c:pt>
                <c:pt idx="22">
                  <c:v>74.870206788774126</c:v>
                </c:pt>
                <c:pt idx="23">
                  <c:v>74.872393453945634</c:v>
                </c:pt>
                <c:pt idx="24">
                  <c:v>74.874604981718591</c:v>
                </c:pt>
                <c:pt idx="25">
                  <c:v>74.876857224082002</c:v>
                </c:pt>
                <c:pt idx="26">
                  <c:v>74.879188381748506</c:v>
                </c:pt>
                <c:pt idx="27">
                  <c:v>74.881689306808084</c:v>
                </c:pt>
                <c:pt idx="28">
                  <c:v>74.884569994471974</c:v>
                </c:pt>
                <c:pt idx="29">
                  <c:v>74.888299034037686</c:v>
                </c:pt>
                <c:pt idx="30">
                  <c:v>74.893882736265539</c:v>
                </c:pt>
                <c:pt idx="31">
                  <c:v>74.903397390456632</c:v>
                </c:pt>
                <c:pt idx="32">
                  <c:v>74.920953927092057</c:v>
                </c:pt>
                <c:pt idx="33">
                  <c:v>74.954354640732546</c:v>
                </c:pt>
                <c:pt idx="34">
                  <c:v>75.017778282910783</c:v>
                </c:pt>
                <c:pt idx="35">
                  <c:v>75.135862953310308</c:v>
                </c:pt>
                <c:pt idx="36">
                  <c:v>75.349479802929508</c:v>
                </c:pt>
                <c:pt idx="37">
                  <c:v>75.72321775885996</c:v>
                </c:pt>
                <c:pt idx="38">
                  <c:v>76.354046019868051</c:v>
                </c:pt>
                <c:pt idx="39">
                  <c:v>77.379751930963508</c:v>
                </c:pt>
                <c:pt idx="40">
                  <c:v>78.98464622247451</c:v>
                </c:pt>
                <c:pt idx="41">
                  <c:v>81.398940754572237</c:v>
                </c:pt>
                <c:pt idx="42">
                  <c:v>84.887586807096739</c:v>
                </c:pt>
                <c:pt idx="43">
                  <c:v>89.72479277196264</c:v>
                </c:pt>
                <c:pt idx="44">
                  <c:v>96.152439259928158</c:v>
                </c:pt>
                <c:pt idx="45">
                  <c:v>104.32435918461299</c:v>
                </c:pt>
                <c:pt idx="46">
                  <c:v>114.2435088992297</c:v>
                </c:pt>
                <c:pt idx="47">
                  <c:v>125.70421922284429</c:v>
                </c:pt>
                <c:pt idx="48">
                  <c:v>138.25517159356585</c:v>
                </c:pt>
                <c:pt idx="49">
                  <c:v>151.19859651789096</c:v>
                </c:pt>
                <c:pt idx="50">
                  <c:v>163.63622845103379</c:v>
                </c:pt>
                <c:pt idx="51">
                  <c:v>174.56299666394338</c:v>
                </c:pt>
                <c:pt idx="52">
                  <c:v>182.99728529968928</c:v>
                </c:pt>
                <c:pt idx="53">
                  <c:v>188.12528621127743</c:v>
                </c:pt>
                <c:pt idx="54">
                  <c:v>189.43030113002351</c:v>
                </c:pt>
                <c:pt idx="55">
                  <c:v>186.77858890629875</c:v>
                </c:pt>
                <c:pt idx="56">
                  <c:v>180.44201581195031</c:v>
                </c:pt>
                <c:pt idx="57">
                  <c:v>171.0522020507843</c:v>
                </c:pt>
                <c:pt idx="58">
                  <c:v>159.49687662549493</c:v>
                </c:pt>
                <c:pt idx="59">
                  <c:v>146.78199826581599</c:v>
                </c:pt>
                <c:pt idx="60">
                  <c:v>133.88925745828041</c:v>
                </c:pt>
                <c:pt idx="61">
                  <c:v>121.65660412114687</c:v>
                </c:pt>
                <c:pt idx="62">
                  <c:v>110.70084688513461</c:v>
                </c:pt>
                <c:pt idx="63">
                  <c:v>101.38943624013214</c:v>
                </c:pt>
                <c:pt idx="64">
                  <c:v>93.857098296939327</c:v>
                </c:pt>
                <c:pt idx="65">
                  <c:v>88.055009516188193</c:v>
                </c:pt>
                <c:pt idx="66">
                  <c:v>83.816977223843296</c:v>
                </c:pt>
                <c:pt idx="67">
                  <c:v>80.928094438535268</c:v>
                </c:pt>
                <c:pt idx="68">
                  <c:v>79.184806108037662</c:v>
                </c:pt>
                <c:pt idx="69">
                  <c:v>78.439174465300752</c:v>
                </c:pt>
                <c:pt idx="70">
                  <c:v>78.622890942630775</c:v>
                </c:pt>
                <c:pt idx="71">
                  <c:v>79.748005922161511</c:v>
                </c:pt>
                <c:pt idx="72">
                  <c:v>81.882492531557588</c:v>
                </c:pt>
                <c:pt idx="73">
                  <c:v>85.101395528819182</c:v>
                </c:pt>
                <c:pt idx="74">
                  <c:v>89.419759229352167</c:v>
                </c:pt>
                <c:pt idx="75">
                  <c:v>94.721345873204314</c:v>
                </c:pt>
                <c:pt idx="76">
                  <c:v>100.70448794100561</c:v>
                </c:pt>
                <c:pt idx="77">
                  <c:v>106.86869581794939</c:v>
                </c:pt>
                <c:pt idx="78">
                  <c:v>112.5588587541821</c:v>
                </c:pt>
                <c:pt idx="79">
                  <c:v>117.06749142393123</c:v>
                </c:pt>
                <c:pt idx="80">
                  <c:v>119.77414862425461</c:v>
                </c:pt>
                <c:pt idx="81">
                  <c:v>120.2836357452984</c:v>
                </c:pt>
                <c:pt idx="82">
                  <c:v>118.51986874196186</c:v>
                </c:pt>
                <c:pt idx="83">
                  <c:v>114.74418043999847</c:v>
                </c:pt>
                <c:pt idx="84">
                  <c:v>109.49172920424732</c:v>
                </c:pt>
                <c:pt idx="85">
                  <c:v>103.44717202711665</c:v>
                </c:pt>
                <c:pt idx="86">
                  <c:v>97.299285262706121</c:v>
                </c:pt>
                <c:pt idx="87">
                  <c:v>91.616682448491758</c:v>
                </c:pt>
                <c:pt idx="88">
                  <c:v>86.773910630742208</c:v>
                </c:pt>
                <c:pt idx="89">
                  <c:v>82.936348111422973</c:v>
                </c:pt>
                <c:pt idx="90">
                  <c:v>80.092995751464684</c:v>
                </c:pt>
                <c:pt idx="91">
                  <c:v>78.115341725800235</c:v>
                </c:pt>
                <c:pt idx="92">
                  <c:v>76.819740138028891</c:v>
                </c:pt>
                <c:pt idx="93">
                  <c:v>76.01737826484819</c:v>
                </c:pt>
                <c:pt idx="94">
                  <c:v>75.545129937273543</c:v>
                </c:pt>
                <c:pt idx="95">
                  <c:v>75.278305650594248</c:v>
                </c:pt>
                <c:pt idx="96">
                  <c:v>75.130538237513548</c:v>
                </c:pt>
                <c:pt idx="97">
                  <c:v>75.046890966969258</c:v>
                </c:pt>
                <c:pt idx="98">
                  <c:v>74.995005455411757</c:v>
                </c:pt>
                <c:pt idx="99">
                  <c:v>74.957132491300442</c:v>
                </c:pt>
                <c:pt idx="100">
                  <c:v>74.924168961543032</c:v>
                </c:pt>
                <c:pt idx="101">
                  <c:v>74.891738406135175</c:v>
                </c:pt>
                <c:pt idx="102">
                  <c:v>74.857869427135995</c:v>
                </c:pt>
                <c:pt idx="103">
                  <c:v>74.821738642660875</c:v>
                </c:pt>
                <c:pt idx="104">
                  <c:v>74.783042801519244</c:v>
                </c:pt>
                <c:pt idx="105">
                  <c:v>74.741707456505551</c:v>
                </c:pt>
                <c:pt idx="106">
                  <c:v>74.69776045988371</c:v>
                </c:pt>
                <c:pt idx="107">
                  <c:v>74.651279843225126</c:v>
                </c:pt>
                <c:pt idx="108">
                  <c:v>74.602372721241863</c:v>
                </c:pt>
                <c:pt idx="109">
                  <c:v>74.551166136991469</c:v>
                </c:pt>
                <c:pt idx="110">
                  <c:v>74.497802117936175</c:v>
                </c:pt>
                <c:pt idx="111">
                  <c:v>74.442434077257943</c:v>
                </c:pt>
                <c:pt idx="112">
                  <c:v>74.385223617255079</c:v>
                </c:pt>
                <c:pt idx="113">
                  <c:v>74.326337492077926</c:v>
                </c:pt>
                <c:pt idx="114">
                  <c:v>74.265944718218876</c:v>
                </c:pt>
                <c:pt idx="115">
                  <c:v>74.204213884116797</c:v>
                </c:pt>
                <c:pt idx="116">
                  <c:v>74.141310716408313</c:v>
                </c:pt>
                <c:pt idx="117">
                  <c:v>74.077395948586641</c:v>
                </c:pt>
                <c:pt idx="118">
                  <c:v>74.012623521276637</c:v>
                </c:pt>
                <c:pt idx="119">
                  <c:v>73.947139126630887</c:v>
                </c:pt>
                <c:pt idx="120">
                  <c:v>73.881079094329365</c:v>
                </c:pt>
                <c:pt idx="121">
                  <c:v>73.814569604141738</c:v>
                </c:pt>
                <c:pt idx="122">
                  <c:v>73.747726200317018</c:v>
                </c:pt>
                <c:pt idx="123">
                  <c:v>73.680653576235443</c:v>
                </c:pt>
                <c:pt idx="124">
                  <c:v>73.613445593606485</c:v>
                </c:pt>
                <c:pt idx="125">
                  <c:v>73.546185498707075</c:v>
                </c:pt>
                <c:pt idx="126">
                  <c:v>73.478946298317638</c:v>
                </c:pt>
                <c:pt idx="127">
                  <c:v>73.411791259699285</c:v>
                </c:pt>
                <c:pt idx="128">
                  <c:v>73.344774501737191</c:v>
                </c:pt>
                <c:pt idx="129">
                  <c:v>73.277941647867834</c:v>
                </c:pt>
                <c:pt idx="130">
                  <c:v>73.211330515278561</c:v>
                </c:pt>
                <c:pt idx="131">
                  <c:v>73.144971818848617</c:v>
                </c:pt>
                <c:pt idx="132">
                  <c:v>73.078889872185187</c:v>
                </c:pt>
                <c:pt idx="133">
                  <c:v>73.013103271749017</c:v>
                </c:pt>
                <c:pt idx="134">
                  <c:v>72.947625553366649</c:v>
                </c:pt>
                <c:pt idx="135">
                  <c:v>72.882465813335997</c:v>
                </c:pt>
                <c:pt idx="136">
                  <c:v>72.817629288831839</c:v>
                </c:pt>
                <c:pt idx="137">
                  <c:v>72.753117894409172</c:v>
                </c:pt>
                <c:pt idx="138">
                  <c:v>72.688930713112683</c:v>
                </c:pt>
                <c:pt idx="139">
                  <c:v>72.625064442059255</c:v>
                </c:pt>
                <c:pt idx="140">
                  <c:v>72.561513793410157</c:v>
                </c:pt>
                <c:pt idx="141">
                  <c:v>72.498271852431571</c:v>
                </c:pt>
                <c:pt idx="142">
                  <c:v>72.435330394896539</c:v>
                </c:pt>
                <c:pt idx="143">
                  <c:v>72.372680166450692</c:v>
                </c:pt>
                <c:pt idx="144">
                  <c:v>72.310311126778643</c:v>
                </c:pt>
                <c:pt idx="145">
                  <c:v>72.24821266150515</c:v>
                </c:pt>
                <c:pt idx="146">
                  <c:v>72.186373764764497</c:v>
                </c:pt>
                <c:pt idx="147">
                  <c:v>72.124783195302498</c:v>
                </c:pt>
                <c:pt idx="148">
                  <c:v>72.063429608851123</c:v>
                </c:pt>
                <c:pt idx="149">
                  <c:v>72.002301669355163</c:v>
                </c:pt>
                <c:pt idx="150">
                  <c:v>71.941388141448257</c:v>
                </c:pt>
                <c:pt idx="151">
                  <c:v>71.880677966383189</c:v>
                </c:pt>
                <c:pt idx="152">
                  <c:v>71.82016032343526</c:v>
                </c:pt>
                <c:pt idx="153">
                  <c:v>71.75982467862498</c:v>
                </c:pt>
                <c:pt idx="154">
                  <c:v>71.699660822457176</c:v>
                </c:pt>
                <c:pt idx="155">
                  <c:v>71.639658898243795</c:v>
                </c:pt>
                <c:pt idx="156">
                  <c:v>71.579809422461835</c:v>
                </c:pt>
                <c:pt idx="157">
                  <c:v>71.52010329847738</c:v>
                </c:pt>
                <c:pt idx="158">
                  <c:v>71.460531824825679</c:v>
                </c:pt>
                <c:pt idx="159">
                  <c:v>71.401086699063839</c:v>
                </c:pt>
                <c:pt idx="160">
                  <c:v>71.341760018009623</c:v>
                </c:pt>
                <c:pt idx="161">
                  <c:v>71.282544274966426</c:v>
                </c:pt>
                <c:pt idx="162">
                  <c:v>71.223432354342449</c:v>
                </c:pt>
                <c:pt idx="163">
                  <c:v>71.164417523938297</c:v>
                </c:pt>
                <c:pt idx="164">
                  <c:v>71.105493425121736</c:v>
                </c:pt>
                <c:pt idx="165">
                  <c:v>71.046654061133125</c:v>
                </c:pt>
                <c:pt idx="166">
                  <c:v>70.987893783843845</c:v>
                </c:pt>
                <c:pt idx="167">
                  <c:v>70.929207279378815</c:v>
                </c:pt>
                <c:pt idx="168">
                  <c:v>70.870589553070374</c:v>
                </c:pt>
                <c:pt idx="169">
                  <c:v>70.812035914203975</c:v>
                </c:pt>
                <c:pt idx="170">
                  <c:v>70.753541960941575</c:v>
                </c:pt>
                <c:pt idx="171">
                  <c:v>70.695103565687361</c:v>
                </c:pt>
                <c:pt idx="172">
                  <c:v>70.636716861024624</c:v>
                </c:pt>
                <c:pt idx="173">
                  <c:v>70.57837822623884</c:v>
                </c:pt>
                <c:pt idx="174">
                  <c:v>70.520084274368457</c:v>
                </c:pt>
                <c:pt idx="175">
                  <c:v>70.461831839702427</c:v>
                </c:pt>
                <c:pt idx="176">
                  <c:v>70.403617965655116</c:v>
                </c:pt>
                <c:pt idx="177">
                  <c:v>70.345439892984899</c:v>
                </c:pt>
                <c:pt idx="178">
                  <c:v>70.287295048357322</c:v>
                </c:pt>
                <c:pt idx="179">
                  <c:v>70.229181033281506</c:v>
                </c:pt>
                <c:pt idx="180">
                  <c:v>70.171095613459258</c:v>
                </c:pt>
                <c:pt idx="181">
                  <c:v>70.113036708584957</c:v>
                </c:pt>
                <c:pt idx="182">
                  <c:v>70.055002382624096</c:v>
                </c:pt>
                <c:pt idx="183">
                  <c:v>69.996990834584963</c:v>
                </c:pt>
                <c:pt idx="184">
                  <c:v>69.93900038978461</c:v>
                </c:pt>
                <c:pt idx="185">
                  <c:v>69.881029491600785</c:v>
                </c:pt>
                <c:pt idx="186">
                  <c:v>69.823076693695455</c:v>
                </c:pt>
                <c:pt idx="187">
                  <c:v>69.765140652690619</c:v>
                </c:pt>
                <c:pt idx="188">
                  <c:v>69.707220121277714</c:v>
                </c:pt>
                <c:pt idx="189">
                  <c:v>69.649313941739791</c:v>
                </c:pt>
                <c:pt idx="190">
                  <c:v>69.591421039867157</c:v>
                </c:pt>
                <c:pt idx="191">
                  <c:v>69.533540419247075</c:v>
                </c:pt>
                <c:pt idx="192">
                  <c:v>69.475671155908941</c:v>
                </c:pt>
                <c:pt idx="193">
                  <c:v>69.417812393306761</c:v>
                </c:pt>
                <c:pt idx="194">
                  <c:v>69.359963337621565</c:v>
                </c:pt>
                <c:pt idx="195">
                  <c:v>69.302123253366048</c:v>
                </c:pt>
                <c:pt idx="196">
                  <c:v>69.244291459275544</c:v>
                </c:pt>
                <c:pt idx="197">
                  <c:v>69.186467324468779</c:v>
                </c:pt>
                <c:pt idx="198">
                  <c:v>69.128650264863154</c:v>
                </c:pt>
                <c:pt idx="199">
                  <c:v>69.070839739829736</c:v>
                </c:pt>
                <c:pt idx="200">
                  <c:v>69.013035249073539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74.82462480172434</c:v>
                </c:pt>
                <c:pt idx="1">
                  <c:v>74.826638643842131</c:v>
                </c:pt>
                <c:pt idx="2">
                  <c:v>74.828655531186243</c:v>
                </c:pt>
                <c:pt idx="3">
                  <c:v>74.83067571188613</c:v>
                </c:pt>
                <c:pt idx="4">
                  <c:v>74.832699453594856</c:v>
                </c:pt>
                <c:pt idx="5">
                  <c:v>74.834727044945112</c:v>
                </c:pt>
                <c:pt idx="6">
                  <c:v>74.836758797103982</c:v>
                </c:pt>
                <c:pt idx="7">
                  <c:v>74.838795045432079</c:v>
                </c:pt>
                <c:pt idx="8">
                  <c:v>74.840836151252731</c:v>
                </c:pt>
                <c:pt idx="9">
                  <c:v>74.842882503736746</c:v>
                </c:pt>
                <c:pt idx="10">
                  <c:v>74.844934521908684</c:v>
                </c:pt>
                <c:pt idx="11">
                  <c:v>74.846992656780174</c:v>
                </c:pt>
                <c:pt idx="12">
                  <c:v>74.849057393616505</c:v>
                </c:pt>
                <c:pt idx="13">
                  <c:v>74.851129254341501</c:v>
                </c:pt>
                <c:pt idx="14">
                  <c:v>74.853208800086733</c:v>
                </c:pt>
                <c:pt idx="15">
                  <c:v>74.855296633889978</c:v>
                </c:pt>
                <c:pt idx="16">
                  <c:v>74.857393403547761</c:v>
                </c:pt>
                <c:pt idx="17">
                  <c:v>74.859499804626751</c:v>
                </c:pt>
                <c:pt idx="18">
                  <c:v>74.861616583637101</c:v>
                </c:pt>
                <c:pt idx="19">
                  <c:v>74.86374454137129</c:v>
                </c:pt>
                <c:pt idx="20">
                  <c:v>74.865884536409922</c:v>
                </c:pt>
                <c:pt idx="21">
                  <c:v>74.86803748879548</c:v>
                </c:pt>
                <c:pt idx="22">
                  <c:v>74.870204383873059</c:v>
                </c:pt>
                <c:pt idx="23">
                  <c:v>74.872386276295529</c:v>
                </c:pt>
                <c:pt idx="24">
                  <c:v>74.874584294188381</c:v>
                </c:pt>
                <c:pt idx="25">
                  <c:v>74.876799643466782</c:v>
                </c:pt>
                <c:pt idx="26">
                  <c:v>74.879033612294592</c:v>
                </c:pt>
                <c:pt idx="27">
                  <c:v>74.881287575671521</c:v>
                </c:pt>
                <c:pt idx="28">
                  <c:v>74.883563000129783</c:v>
                </c:pt>
                <c:pt idx="29">
                  <c:v>74.885861448518071</c:v>
                </c:pt>
                <c:pt idx="30">
                  <c:v>74.888184584843358</c:v>
                </c:pt>
                <c:pt idx="31">
                  <c:v>74.890534179135884</c:v>
                </c:pt>
                <c:pt idx="32">
                  <c:v>74.892912112294098</c:v>
                </c:pt>
                <c:pt idx="33">
                  <c:v>74.895320380858408</c:v>
                </c:pt>
                <c:pt idx="34">
                  <c:v>74.897761101651369</c:v>
                </c:pt>
                <c:pt idx="35">
                  <c:v>74.900236516211905</c:v>
                </c:pt>
                <c:pt idx="36">
                  <c:v>74.902748994936417</c:v>
                </c:pt>
                <c:pt idx="37">
                  <c:v>74.905301040825691</c:v>
                </c:pt>
                <c:pt idx="38">
                  <c:v>74.907895292718393</c:v>
                </c:pt>
                <c:pt idx="39">
                  <c:v>74.91053452787331</c:v>
                </c:pt>
                <c:pt idx="40">
                  <c:v>74.91322166373908</c:v>
                </c:pt>
                <c:pt idx="41">
                  <c:v>74.915959758726359</c:v>
                </c:pt>
                <c:pt idx="42">
                  <c:v>74.918752011767864</c:v>
                </c:pt>
                <c:pt idx="43">
                  <c:v>74.921601760420259</c:v>
                </c:pt>
                <c:pt idx="44">
                  <c:v>74.924512477226017</c:v>
                </c:pt>
                <c:pt idx="45">
                  <c:v>74.927487764012668</c:v>
                </c:pt>
                <c:pt idx="46">
                  <c:v>74.930531343762397</c:v>
                </c:pt>
                <c:pt idx="47">
                  <c:v>74.933647049634487</c:v>
                </c:pt>
                <c:pt idx="48">
                  <c:v>74.936838810667751</c:v>
                </c:pt>
                <c:pt idx="49">
                  <c:v>74.940110633628834</c:v>
                </c:pt>
                <c:pt idx="50">
                  <c:v>74.943466580404532</c:v>
                </c:pt>
                <c:pt idx="51">
                  <c:v>74.946910740263007</c:v>
                </c:pt>
                <c:pt idx="52">
                  <c:v>74.950447196227827</c:v>
                </c:pt>
                <c:pt idx="53">
                  <c:v>74.954079984723123</c:v>
                </c:pt>
                <c:pt idx="54">
                  <c:v>74.957813047554495</c:v>
                </c:pt>
                <c:pt idx="55">
                  <c:v>74.961650175192673</c:v>
                </c:pt>
                <c:pt idx="56">
                  <c:v>74.96559494022344</c:v>
                </c:pt>
                <c:pt idx="57">
                  <c:v>74.969650619721449</c:v>
                </c:pt>
                <c:pt idx="58">
                  <c:v>74.973820105197262</c:v>
                </c:pt>
                <c:pt idx="59">
                  <c:v>74.978105798661034</c:v>
                </c:pt>
                <c:pt idx="60">
                  <c:v>74.982509493244365</c:v>
                </c:pt>
                <c:pt idx="61">
                  <c:v>74.987032236729846</c:v>
                </c:pt>
                <c:pt idx="62">
                  <c:v>74.991674176261625</c:v>
                </c:pt>
                <c:pt idx="63">
                  <c:v>74.996434382456414</c:v>
                </c:pt>
                <c:pt idx="64">
                  <c:v>75.001310651113556</c:v>
                </c:pt>
                <c:pt idx="65">
                  <c:v>75.006299280745338</c:v>
                </c:pt>
                <c:pt idx="66">
                  <c:v>75.011394824228603</c:v>
                </c:pt>
                <c:pt idx="67">
                  <c:v>75.01658981303234</c:v>
                </c:pt>
                <c:pt idx="68">
                  <c:v>75.021874452721633</c:v>
                </c:pt>
                <c:pt idx="69">
                  <c:v>75.027236288798477</c:v>
                </c:pt>
                <c:pt idx="70">
                  <c:v>75.032659842436843</c:v>
                </c:pt>
                <c:pt idx="71">
                  <c:v>75.038126216331932</c:v>
                </c:pt>
                <c:pt idx="72">
                  <c:v>75.043612671735744</c:v>
                </c:pt>
                <c:pt idx="73">
                  <c:v>75.049092178825191</c:v>
                </c:pt>
                <c:pt idx="74">
                  <c:v>75.054532943866661</c:v>
                </c:pt>
                <c:pt idx="75">
                  <c:v>75.059897918229112</c:v>
                </c:pt>
                <c:pt idx="76">
                  <c:v>75.065144296169066</c:v>
                </c:pt>
                <c:pt idx="77">
                  <c:v>75.070223010471295</c:v>
                </c:pt>
                <c:pt idx="78">
                  <c:v>75.075078237466727</c:v>
                </c:pt>
                <c:pt idx="79">
                  <c:v>75.079646925631209</c:v>
                </c:pt>
                <c:pt idx="80">
                  <c:v>75.083858364833532</c:v>
                </c:pt>
                <c:pt idx="81">
                  <c:v>75.087633816253216</c:v>
                </c:pt>
                <c:pt idx="82">
                  <c:v>75.090886225891225</c:v>
                </c:pt>
                <c:pt idx="83">
                  <c:v>75.093520047266566</c:v>
                </c:pt>
                <c:pt idx="84">
                  <c:v>75.095431201099899</c:v>
                </c:pt>
                <c:pt idx="85">
                  <c:v>75.096507201253345</c:v>
                </c:pt>
                <c:pt idx="86">
                  <c:v>75.096627476609697</c:v>
                </c:pt>
                <c:pt idx="87">
                  <c:v>75.095663917593185</c:v>
                </c:pt>
                <c:pt idx="88">
                  <c:v>75.093481673319459</c:v>
                </c:pt>
                <c:pt idx="89">
                  <c:v>75.089940220603879</c:v>
                </c:pt>
                <c:pt idx="90">
                  <c:v>75.084894719022969</c:v>
                </c:pt>
                <c:pt idx="91">
                  <c:v>75.078197656797087</c:v>
                </c:pt>
                <c:pt idx="92">
                  <c:v>75.069700780506082</c:v>
                </c:pt>
                <c:pt idx="93">
                  <c:v>75.05925728783717</c:v>
                </c:pt>
                <c:pt idx="94">
                  <c:v>75.046724247229577</c:v>
                </c:pt>
                <c:pt idx="95">
                  <c:v>75.031965192215807</c:v>
                </c:pt>
                <c:pt idx="96">
                  <c:v>75.014852822514214</c:v>
                </c:pt>
                <c:pt idx="97">
                  <c:v>74.995271729734554</c:v>
                </c:pt>
                <c:pt idx="98">
                  <c:v>74.973121054262606</c:v>
                </c:pt>
                <c:pt idx="99">
                  <c:v>74.948316972796306</c:v>
                </c:pt>
                <c:pt idx="100">
                  <c:v>74.920794914247182</c:v>
                </c:pt>
                <c:pt idx="101">
                  <c:v>74.890511406083704</c:v>
                </c:pt>
                <c:pt idx="102">
                  <c:v>74.857445463990047</c:v>
                </c:pt>
                <c:pt idx="103">
                  <c:v>74.821599454677852</c:v>
                </c:pt>
                <c:pt idx="104">
                  <c:v>74.782999383951847</c:v>
                </c:pt>
                <c:pt idx="105">
                  <c:v>74.74169458825989</c:v>
                </c:pt>
                <c:pt idx="106">
                  <c:v>74.697756836091315</c:v>
                </c:pt>
                <c:pt idx="107">
                  <c:v>74.651278873614459</c:v>
                </c:pt>
                <c:pt idx="108">
                  <c:v>74.602372474739227</c:v>
                </c:pt>
                <c:pt idx="109">
                  <c:v>74.55116607744776</c:v>
                </c:pt>
                <c:pt idx="110">
                  <c:v>74.497802104270207</c:v>
                </c:pt>
                <c:pt idx="111">
                  <c:v>74.442434074277813</c:v>
                </c:pt>
                <c:pt idx="112">
                  <c:v>74.385223616637603</c:v>
                </c:pt>
                <c:pt idx="113">
                  <c:v>74.326337491956366</c:v>
                </c:pt>
                <c:pt idx="114">
                  <c:v>74.265944718196138</c:v>
                </c:pt>
                <c:pt idx="115">
                  <c:v>74.204213884112761</c:v>
                </c:pt>
                <c:pt idx="116">
                  <c:v>74.141310716407631</c:v>
                </c:pt>
                <c:pt idx="117">
                  <c:v>74.077395948586528</c:v>
                </c:pt>
                <c:pt idx="118">
                  <c:v>74.012623521276623</c:v>
                </c:pt>
                <c:pt idx="119">
                  <c:v>73.947139126630887</c:v>
                </c:pt>
                <c:pt idx="120">
                  <c:v>73.881079094329365</c:v>
                </c:pt>
                <c:pt idx="121">
                  <c:v>73.814569604141738</c:v>
                </c:pt>
                <c:pt idx="122">
                  <c:v>73.747726200317018</c:v>
                </c:pt>
                <c:pt idx="123">
                  <c:v>73.680653576235443</c:v>
                </c:pt>
                <c:pt idx="124">
                  <c:v>73.613445593606485</c:v>
                </c:pt>
                <c:pt idx="125">
                  <c:v>73.546185498707075</c:v>
                </c:pt>
                <c:pt idx="126">
                  <c:v>73.478946298317638</c:v>
                </c:pt>
                <c:pt idx="127">
                  <c:v>73.411791259699285</c:v>
                </c:pt>
                <c:pt idx="128">
                  <c:v>73.344774501737191</c:v>
                </c:pt>
                <c:pt idx="129">
                  <c:v>73.277941647867834</c:v>
                </c:pt>
                <c:pt idx="130">
                  <c:v>73.211330515278561</c:v>
                </c:pt>
                <c:pt idx="131">
                  <c:v>73.144971818848603</c:v>
                </c:pt>
                <c:pt idx="132">
                  <c:v>73.078889872185158</c:v>
                </c:pt>
                <c:pt idx="133">
                  <c:v>73.013103271748932</c:v>
                </c:pt>
                <c:pt idx="134">
                  <c:v>72.947625553366422</c:v>
                </c:pt>
                <c:pt idx="135">
                  <c:v>72.882465813335344</c:v>
                </c:pt>
                <c:pt idx="136">
                  <c:v>72.817629288830062</c:v>
                </c:pt>
                <c:pt idx="137">
                  <c:v>72.753117894404525</c:v>
                </c:pt>
                <c:pt idx="138">
                  <c:v>72.688930713100959</c:v>
                </c:pt>
                <c:pt idx="139">
                  <c:v>72.62506444203072</c:v>
                </c:pt>
                <c:pt idx="140">
                  <c:v>72.561513793343224</c:v>
                </c:pt>
                <c:pt idx="141">
                  <c:v>72.498271852280283</c:v>
                </c:pt>
                <c:pt idx="142">
                  <c:v>72.435330394566975</c:v>
                </c:pt>
                <c:pt idx="143">
                  <c:v>72.372680165758808</c:v>
                </c:pt>
                <c:pt idx="144">
                  <c:v>72.310311125378774</c:v>
                </c:pt>
                <c:pt idx="145">
                  <c:v>72.248212658775515</c:v>
                </c:pt>
                <c:pt idx="146">
                  <c:v>72.18637375963489</c:v>
                </c:pt>
                <c:pt idx="147">
                  <c:v>72.124783186012252</c:v>
                </c:pt>
                <c:pt idx="148">
                  <c:v>72.063429592635543</c:v>
                </c:pt>
                <c:pt idx="149">
                  <c:v>72.002301642077896</c:v>
                </c:pt>
                <c:pt idx="150">
                  <c:v>71.94138809722692</c:v>
                </c:pt>
                <c:pt idx="151">
                  <c:v>71.88067789729152</c:v>
                </c:pt>
                <c:pt idx="152">
                  <c:v>71.820160219399597</c:v>
                </c:pt>
                <c:pt idx="153">
                  <c:v>71.759824527651205</c:v>
                </c:pt>
                <c:pt idx="154">
                  <c:v>71.699660611310847</c:v>
                </c:pt>
                <c:pt idx="155">
                  <c:v>71.639658613648123</c:v>
                </c:pt>
                <c:pt idx="156">
                  <c:v>71.579809052773456</c:v>
                </c:pt>
                <c:pt idx="157">
                  <c:v>71.520102835663863</c:v>
                </c:pt>
                <c:pt idx="158">
                  <c:v>71.46053126643389</c:v>
                </c:pt>
                <c:pt idx="159">
                  <c:v>71.401086049779778</c:v>
                </c:pt>
                <c:pt idx="160">
                  <c:v>71.34175929040876</c:v>
                </c:pt>
                <c:pt idx="161">
                  <c:v>71.282543489162123</c:v>
                </c:pt>
                <c:pt idx="162">
                  <c:v>71.223431536445958</c:v>
                </c:pt>
                <c:pt idx="163">
                  <c:v>71.164416703501701</c:v>
                </c:pt>
                <c:pt idx="164">
                  <c:v>71.105492631973348</c:v>
                </c:pt>
                <c:pt idx="165">
                  <c:v>71.046653322163465</c:v>
                </c:pt>
                <c:pt idx="166">
                  <c:v>70.987893120312407</c:v>
                </c:pt>
                <c:pt idx="167">
                  <c:v>70.929206705184157</c:v>
                </c:pt>
                <c:pt idx="168">
                  <c:v>70.870589074198278</c:v>
                </c:pt>
                <c:pt idx="169">
                  <c:v>70.812035529308631</c:v>
                </c:pt>
                <c:pt idx="170">
                  <c:v>70.753541662795897</c:v>
                </c:pt>
                <c:pt idx="171">
                  <c:v>70.695103343111981</c:v>
                </c:pt>
                <c:pt idx="172">
                  <c:v>70.636716700888812</c:v>
                </c:pt>
                <c:pt idx="173">
                  <c:v>70.578378115203165</c:v>
                </c:pt>
                <c:pt idx="174">
                  <c:v>70.520084200169237</c:v>
                </c:pt>
                <c:pt idx="175">
                  <c:v>70.461831791916623</c:v>
                </c:pt>
                <c:pt idx="176">
                  <c:v>70.403617935995797</c:v>
                </c:pt>
                <c:pt idx="177">
                  <c:v>70.345439875243571</c:v>
                </c:pt>
                <c:pt idx="178">
                  <c:v>70.287295038129713</c:v>
                </c:pt>
                <c:pt idx="179">
                  <c:v>70.229181027599196</c:v>
                </c:pt>
                <c:pt idx="180">
                  <c:v>70.171095610416714</c:v>
                </c:pt>
                <c:pt idx="181">
                  <c:v>70.113036707014899</c:v>
                </c:pt>
                <c:pt idx="182">
                  <c:v>70.055002381843266</c:v>
                </c:pt>
                <c:pt idx="183">
                  <c:v>69.99699083421072</c:v>
                </c:pt>
                <c:pt idx="184">
                  <c:v>69.939000389611735</c:v>
                </c:pt>
                <c:pt idx="185">
                  <c:v>69.881029491523833</c:v>
                </c:pt>
                <c:pt idx="186">
                  <c:v>69.823076693662443</c:v>
                </c:pt>
                <c:pt idx="187">
                  <c:v>69.765140652676962</c:v>
                </c:pt>
                <c:pt idx="188">
                  <c:v>69.707220121272272</c:v>
                </c:pt>
                <c:pt idx="189">
                  <c:v>69.649313941737702</c:v>
                </c:pt>
                <c:pt idx="190">
                  <c:v>69.59142103986639</c:v>
                </c:pt>
                <c:pt idx="191">
                  <c:v>69.533540419246805</c:v>
                </c:pt>
                <c:pt idx="192">
                  <c:v>69.475671155908842</c:v>
                </c:pt>
                <c:pt idx="193">
                  <c:v>69.417812393306733</c:v>
                </c:pt>
                <c:pt idx="194">
                  <c:v>69.359963337621551</c:v>
                </c:pt>
                <c:pt idx="195">
                  <c:v>69.302123253366048</c:v>
                </c:pt>
                <c:pt idx="196">
                  <c:v>69.244291459275544</c:v>
                </c:pt>
                <c:pt idx="197">
                  <c:v>69.186467324468779</c:v>
                </c:pt>
                <c:pt idx="198">
                  <c:v>69.128650264863154</c:v>
                </c:pt>
                <c:pt idx="199">
                  <c:v>69.070839739829736</c:v>
                </c:pt>
                <c:pt idx="200">
                  <c:v>69.013035249073539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71432"/>
        <c:axId val="554071824"/>
      </c:scatterChart>
      <c:valAx>
        <c:axId val="5540714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4071824"/>
        <c:crosses val="autoZero"/>
        <c:crossBetween val="midCat"/>
      </c:valAx>
      <c:valAx>
        <c:axId val="5540718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4071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73.765000000000001</c:v>
                </c:pt>
                <c:pt idx="1">
                  <c:v>75.412000000000006</c:v>
                </c:pt>
                <c:pt idx="2">
                  <c:v>75.587999999999994</c:v>
                </c:pt>
                <c:pt idx="3">
                  <c:v>76.293999999999997</c:v>
                </c:pt>
                <c:pt idx="4">
                  <c:v>76.058999999999997</c:v>
                </c:pt>
                <c:pt idx="5">
                  <c:v>74.278999999999996</c:v>
                </c:pt>
                <c:pt idx="6">
                  <c:v>75.721000000000004</c:v>
                </c:pt>
                <c:pt idx="7">
                  <c:v>76.367999999999995</c:v>
                </c:pt>
                <c:pt idx="8">
                  <c:v>74.882000000000005</c:v>
                </c:pt>
                <c:pt idx="9">
                  <c:v>75.25</c:v>
                </c:pt>
                <c:pt idx="10">
                  <c:v>76.058999999999997</c:v>
                </c:pt>
                <c:pt idx="11">
                  <c:v>75.75</c:v>
                </c:pt>
                <c:pt idx="12">
                  <c:v>73.956000000000003</c:v>
                </c:pt>
                <c:pt idx="13">
                  <c:v>76.765000000000001</c:v>
                </c:pt>
                <c:pt idx="14">
                  <c:v>75.852999999999994</c:v>
                </c:pt>
                <c:pt idx="15">
                  <c:v>76.043999999999997</c:v>
                </c:pt>
                <c:pt idx="16">
                  <c:v>77.102999999999994</c:v>
                </c:pt>
                <c:pt idx="17">
                  <c:v>77.352999999999994</c:v>
                </c:pt>
                <c:pt idx="18">
                  <c:v>76.823999999999998</c:v>
                </c:pt>
                <c:pt idx="19">
                  <c:v>76.778999999999996</c:v>
                </c:pt>
                <c:pt idx="20">
                  <c:v>76.337999999999994</c:v>
                </c:pt>
                <c:pt idx="21">
                  <c:v>76.147000000000006</c:v>
                </c:pt>
                <c:pt idx="22">
                  <c:v>76.75</c:v>
                </c:pt>
                <c:pt idx="23">
                  <c:v>76.706000000000003</c:v>
                </c:pt>
                <c:pt idx="24">
                  <c:v>76.912000000000006</c:v>
                </c:pt>
                <c:pt idx="25">
                  <c:v>76.073999999999998</c:v>
                </c:pt>
                <c:pt idx="26">
                  <c:v>76.823999999999998</c:v>
                </c:pt>
                <c:pt idx="27">
                  <c:v>76.691000000000003</c:v>
                </c:pt>
                <c:pt idx="28">
                  <c:v>77.543999999999997</c:v>
                </c:pt>
                <c:pt idx="29">
                  <c:v>76.808999999999997</c:v>
                </c:pt>
                <c:pt idx="30">
                  <c:v>77.971000000000004</c:v>
                </c:pt>
                <c:pt idx="31">
                  <c:v>79.426000000000002</c:v>
                </c:pt>
                <c:pt idx="32">
                  <c:v>79.191000000000003</c:v>
                </c:pt>
                <c:pt idx="33">
                  <c:v>78.352999999999994</c:v>
                </c:pt>
                <c:pt idx="34">
                  <c:v>79.471000000000004</c:v>
                </c:pt>
                <c:pt idx="35">
                  <c:v>78.691000000000003</c:v>
                </c:pt>
                <c:pt idx="36">
                  <c:v>81.221000000000004</c:v>
                </c:pt>
                <c:pt idx="37">
                  <c:v>82.426000000000002</c:v>
                </c:pt>
                <c:pt idx="38">
                  <c:v>84.456000000000003</c:v>
                </c:pt>
                <c:pt idx="39">
                  <c:v>85.676000000000002</c:v>
                </c:pt>
                <c:pt idx="40">
                  <c:v>88.734999999999999</c:v>
                </c:pt>
                <c:pt idx="41">
                  <c:v>93</c:v>
                </c:pt>
                <c:pt idx="42">
                  <c:v>99.147000000000006</c:v>
                </c:pt>
                <c:pt idx="43">
                  <c:v>104.529</c:v>
                </c:pt>
                <c:pt idx="44">
                  <c:v>110.85299999999999</c:v>
                </c:pt>
                <c:pt idx="45">
                  <c:v>121.059</c:v>
                </c:pt>
                <c:pt idx="46">
                  <c:v>130.23500000000001</c:v>
                </c:pt>
                <c:pt idx="47">
                  <c:v>139.89699999999999</c:v>
                </c:pt>
                <c:pt idx="48">
                  <c:v>150.95599999999999</c:v>
                </c:pt>
                <c:pt idx="49">
                  <c:v>161.721</c:v>
                </c:pt>
                <c:pt idx="50">
                  <c:v>171.58799999999999</c:v>
                </c:pt>
                <c:pt idx="51">
                  <c:v>179.39699999999999</c:v>
                </c:pt>
                <c:pt idx="52">
                  <c:v>187.73500000000001</c:v>
                </c:pt>
                <c:pt idx="53">
                  <c:v>191.95599999999999</c:v>
                </c:pt>
                <c:pt idx="54">
                  <c:v>196.73500000000001</c:v>
                </c:pt>
                <c:pt idx="55">
                  <c:v>198.059</c:v>
                </c:pt>
                <c:pt idx="56">
                  <c:v>197.16200000000001</c:v>
                </c:pt>
                <c:pt idx="57">
                  <c:v>194.059</c:v>
                </c:pt>
                <c:pt idx="58">
                  <c:v>185.07400000000001</c:v>
                </c:pt>
                <c:pt idx="59">
                  <c:v>169.36799999999999</c:v>
                </c:pt>
                <c:pt idx="60">
                  <c:v>148.029</c:v>
                </c:pt>
                <c:pt idx="61">
                  <c:v>115.86799999999999</c:v>
                </c:pt>
                <c:pt idx="62">
                  <c:v>94.382000000000005</c:v>
                </c:pt>
                <c:pt idx="63">
                  <c:v>83.808999999999997</c:v>
                </c:pt>
                <c:pt idx="64">
                  <c:v>80.706000000000003</c:v>
                </c:pt>
                <c:pt idx="65">
                  <c:v>80.176000000000002</c:v>
                </c:pt>
                <c:pt idx="66">
                  <c:v>80.587999999999994</c:v>
                </c:pt>
                <c:pt idx="67">
                  <c:v>80.956000000000003</c:v>
                </c:pt>
                <c:pt idx="68">
                  <c:v>81.721000000000004</c:v>
                </c:pt>
                <c:pt idx="69">
                  <c:v>84.837999999999994</c:v>
                </c:pt>
                <c:pt idx="70">
                  <c:v>88.147000000000006</c:v>
                </c:pt>
                <c:pt idx="71">
                  <c:v>92.323999999999998</c:v>
                </c:pt>
                <c:pt idx="72">
                  <c:v>95.5</c:v>
                </c:pt>
                <c:pt idx="73">
                  <c:v>99.882000000000005</c:v>
                </c:pt>
                <c:pt idx="74">
                  <c:v>104.456</c:v>
                </c:pt>
                <c:pt idx="75">
                  <c:v>110.971</c:v>
                </c:pt>
                <c:pt idx="76">
                  <c:v>113.574</c:v>
                </c:pt>
                <c:pt idx="77">
                  <c:v>119.33799999999999</c:v>
                </c:pt>
                <c:pt idx="78">
                  <c:v>123.559</c:v>
                </c:pt>
                <c:pt idx="79">
                  <c:v>124.559</c:v>
                </c:pt>
                <c:pt idx="80">
                  <c:v>123.809</c:v>
                </c:pt>
                <c:pt idx="81">
                  <c:v>122.75</c:v>
                </c:pt>
                <c:pt idx="82">
                  <c:v>118.11799999999999</c:v>
                </c:pt>
                <c:pt idx="83">
                  <c:v>109.36799999999999</c:v>
                </c:pt>
                <c:pt idx="84">
                  <c:v>100.029</c:v>
                </c:pt>
                <c:pt idx="85">
                  <c:v>91.278999999999996</c:v>
                </c:pt>
                <c:pt idx="86">
                  <c:v>84.75</c:v>
                </c:pt>
                <c:pt idx="87">
                  <c:v>83.662000000000006</c:v>
                </c:pt>
                <c:pt idx="88">
                  <c:v>80.867999999999995</c:v>
                </c:pt>
                <c:pt idx="89">
                  <c:v>79.147000000000006</c:v>
                </c:pt>
                <c:pt idx="90">
                  <c:v>79.734999999999999</c:v>
                </c:pt>
                <c:pt idx="91">
                  <c:v>78.367999999999995</c:v>
                </c:pt>
                <c:pt idx="92">
                  <c:v>78.632000000000005</c:v>
                </c:pt>
                <c:pt idx="93">
                  <c:v>76.397000000000006</c:v>
                </c:pt>
                <c:pt idx="94">
                  <c:v>77.337999999999994</c:v>
                </c:pt>
                <c:pt idx="95">
                  <c:v>76.897000000000006</c:v>
                </c:pt>
                <c:pt idx="96">
                  <c:v>77</c:v>
                </c:pt>
                <c:pt idx="97">
                  <c:v>77.484999999999999</c:v>
                </c:pt>
                <c:pt idx="98">
                  <c:v>76.676000000000002</c:v>
                </c:pt>
                <c:pt idx="99">
                  <c:v>76.721000000000004</c:v>
                </c:pt>
                <c:pt idx="100">
                  <c:v>75.852999999999994</c:v>
                </c:pt>
                <c:pt idx="101">
                  <c:v>77.087999999999994</c:v>
                </c:pt>
                <c:pt idx="102">
                  <c:v>76.837999999999994</c:v>
                </c:pt>
                <c:pt idx="103">
                  <c:v>76.308999999999997</c:v>
                </c:pt>
                <c:pt idx="104">
                  <c:v>76.632000000000005</c:v>
                </c:pt>
                <c:pt idx="105">
                  <c:v>76.941000000000003</c:v>
                </c:pt>
                <c:pt idx="106">
                  <c:v>76.278999999999996</c:v>
                </c:pt>
                <c:pt idx="107">
                  <c:v>76.484999999999999</c:v>
                </c:pt>
                <c:pt idx="108">
                  <c:v>76.926000000000002</c:v>
                </c:pt>
                <c:pt idx="109">
                  <c:v>75.382000000000005</c:v>
                </c:pt>
                <c:pt idx="110">
                  <c:v>76.162000000000006</c:v>
                </c:pt>
                <c:pt idx="111">
                  <c:v>75.602999999999994</c:v>
                </c:pt>
                <c:pt idx="112">
                  <c:v>78.028999999999996</c:v>
                </c:pt>
                <c:pt idx="113">
                  <c:v>77.028999999999996</c:v>
                </c:pt>
                <c:pt idx="114">
                  <c:v>78.367999999999995</c:v>
                </c:pt>
                <c:pt idx="115">
                  <c:v>74.778999999999996</c:v>
                </c:pt>
                <c:pt idx="116">
                  <c:v>75.823999999999998</c:v>
                </c:pt>
                <c:pt idx="117">
                  <c:v>75.691000000000003</c:v>
                </c:pt>
                <c:pt idx="118">
                  <c:v>76.102999999999994</c:v>
                </c:pt>
                <c:pt idx="119">
                  <c:v>75.662000000000006</c:v>
                </c:pt>
                <c:pt idx="120">
                  <c:v>76.706000000000003</c:v>
                </c:pt>
                <c:pt idx="121">
                  <c:v>76.632000000000005</c:v>
                </c:pt>
                <c:pt idx="122">
                  <c:v>76.558999999999997</c:v>
                </c:pt>
                <c:pt idx="123">
                  <c:v>74.617999999999995</c:v>
                </c:pt>
                <c:pt idx="124">
                  <c:v>75.912000000000006</c:v>
                </c:pt>
                <c:pt idx="125">
                  <c:v>76.308999999999997</c:v>
                </c:pt>
                <c:pt idx="126">
                  <c:v>75.352999999999994</c:v>
                </c:pt>
                <c:pt idx="127">
                  <c:v>74.162000000000006</c:v>
                </c:pt>
                <c:pt idx="128">
                  <c:v>74.558999999999997</c:v>
                </c:pt>
                <c:pt idx="129">
                  <c:v>73.367999999999995</c:v>
                </c:pt>
                <c:pt idx="130">
                  <c:v>73.941000000000003</c:v>
                </c:pt>
                <c:pt idx="131">
                  <c:v>74.058999999999997</c:v>
                </c:pt>
                <c:pt idx="132">
                  <c:v>74.778999999999996</c:v>
                </c:pt>
                <c:pt idx="133">
                  <c:v>74.117999999999995</c:v>
                </c:pt>
                <c:pt idx="134">
                  <c:v>73.617999999999995</c:v>
                </c:pt>
                <c:pt idx="135">
                  <c:v>74.382000000000005</c:v>
                </c:pt>
                <c:pt idx="136">
                  <c:v>73.617999999999995</c:v>
                </c:pt>
                <c:pt idx="137">
                  <c:v>74.912000000000006</c:v>
                </c:pt>
                <c:pt idx="138">
                  <c:v>73.837999999999994</c:v>
                </c:pt>
                <c:pt idx="139">
                  <c:v>74.382000000000005</c:v>
                </c:pt>
                <c:pt idx="140">
                  <c:v>74.897000000000006</c:v>
                </c:pt>
                <c:pt idx="141">
                  <c:v>74.073999999999998</c:v>
                </c:pt>
                <c:pt idx="142">
                  <c:v>73.617999999999995</c:v>
                </c:pt>
                <c:pt idx="143">
                  <c:v>73.5</c:v>
                </c:pt>
                <c:pt idx="144">
                  <c:v>73.132000000000005</c:v>
                </c:pt>
                <c:pt idx="145">
                  <c:v>74.441000000000003</c:v>
                </c:pt>
                <c:pt idx="146">
                  <c:v>72.823999999999998</c:v>
                </c:pt>
                <c:pt idx="147">
                  <c:v>71.778999999999996</c:v>
                </c:pt>
                <c:pt idx="148">
                  <c:v>72.691000000000003</c:v>
                </c:pt>
                <c:pt idx="149">
                  <c:v>72.984999999999999</c:v>
                </c:pt>
                <c:pt idx="150">
                  <c:v>72.558999999999997</c:v>
                </c:pt>
                <c:pt idx="151">
                  <c:v>72.162000000000006</c:v>
                </c:pt>
                <c:pt idx="152">
                  <c:v>72.617999999999995</c:v>
                </c:pt>
                <c:pt idx="153">
                  <c:v>72.234999999999999</c:v>
                </c:pt>
                <c:pt idx="154">
                  <c:v>72.984999999999999</c:v>
                </c:pt>
                <c:pt idx="155">
                  <c:v>73.778999999999996</c:v>
                </c:pt>
                <c:pt idx="156">
                  <c:v>72.397000000000006</c:v>
                </c:pt>
                <c:pt idx="157">
                  <c:v>72.793999999999997</c:v>
                </c:pt>
                <c:pt idx="158">
                  <c:v>73.397000000000006</c:v>
                </c:pt>
                <c:pt idx="159">
                  <c:v>72.25</c:v>
                </c:pt>
                <c:pt idx="160">
                  <c:v>72.397000000000006</c:v>
                </c:pt>
                <c:pt idx="161">
                  <c:v>73.293999999999997</c:v>
                </c:pt>
                <c:pt idx="162">
                  <c:v>71.573999999999998</c:v>
                </c:pt>
                <c:pt idx="163">
                  <c:v>73.25</c:v>
                </c:pt>
                <c:pt idx="164">
                  <c:v>74.808999999999997</c:v>
                </c:pt>
                <c:pt idx="165">
                  <c:v>72.412000000000006</c:v>
                </c:pt>
                <c:pt idx="166">
                  <c:v>73.028999999999996</c:v>
                </c:pt>
                <c:pt idx="167">
                  <c:v>71.234999999999999</c:v>
                </c:pt>
                <c:pt idx="168">
                  <c:v>70.25</c:v>
                </c:pt>
                <c:pt idx="169">
                  <c:v>70.912000000000006</c:v>
                </c:pt>
                <c:pt idx="170">
                  <c:v>72.778999999999996</c:v>
                </c:pt>
                <c:pt idx="171">
                  <c:v>73.484999999999999</c:v>
                </c:pt>
                <c:pt idx="172">
                  <c:v>72.028999999999996</c:v>
                </c:pt>
                <c:pt idx="173">
                  <c:v>71.573999999999998</c:v>
                </c:pt>
                <c:pt idx="174">
                  <c:v>74.206000000000003</c:v>
                </c:pt>
                <c:pt idx="175">
                  <c:v>72.162000000000006</c:v>
                </c:pt>
                <c:pt idx="176">
                  <c:v>71.867999999999995</c:v>
                </c:pt>
                <c:pt idx="177">
                  <c:v>71.25</c:v>
                </c:pt>
                <c:pt idx="178">
                  <c:v>71.691000000000003</c:v>
                </c:pt>
                <c:pt idx="179">
                  <c:v>71.028999999999996</c:v>
                </c:pt>
                <c:pt idx="180">
                  <c:v>70.867999999999995</c:v>
                </c:pt>
                <c:pt idx="181">
                  <c:v>71</c:v>
                </c:pt>
                <c:pt idx="182">
                  <c:v>70.265000000000001</c:v>
                </c:pt>
                <c:pt idx="183">
                  <c:v>71.823999999999998</c:v>
                </c:pt>
                <c:pt idx="184">
                  <c:v>70.852999999999994</c:v>
                </c:pt>
                <c:pt idx="185">
                  <c:v>72.278999999999996</c:v>
                </c:pt>
                <c:pt idx="186">
                  <c:v>70.721000000000004</c:v>
                </c:pt>
                <c:pt idx="187">
                  <c:v>71.75</c:v>
                </c:pt>
                <c:pt idx="188">
                  <c:v>70.367999999999995</c:v>
                </c:pt>
                <c:pt idx="189">
                  <c:v>70.484999999999999</c:v>
                </c:pt>
                <c:pt idx="190">
                  <c:v>72.676000000000002</c:v>
                </c:pt>
                <c:pt idx="191">
                  <c:v>72.293999999999997</c:v>
                </c:pt>
                <c:pt idx="192">
                  <c:v>72.484999999999999</c:v>
                </c:pt>
                <c:pt idx="193">
                  <c:v>72.471000000000004</c:v>
                </c:pt>
                <c:pt idx="194">
                  <c:v>72.706000000000003</c:v>
                </c:pt>
                <c:pt idx="195">
                  <c:v>71.176000000000002</c:v>
                </c:pt>
                <c:pt idx="196">
                  <c:v>71.793999999999997</c:v>
                </c:pt>
                <c:pt idx="197">
                  <c:v>71.352999999999994</c:v>
                </c:pt>
                <c:pt idx="198">
                  <c:v>70.441000000000003</c:v>
                </c:pt>
                <c:pt idx="199">
                  <c:v>71.191000000000003</c:v>
                </c:pt>
                <c:pt idx="200">
                  <c:v>70.721000000000004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76.685819100848093</c:v>
                </c:pt>
                <c:pt idx="1">
                  <c:v>76.692520373140752</c:v>
                </c:pt>
                <c:pt idx="2">
                  <c:v>76.699225959247045</c:v>
                </c:pt>
                <c:pt idx="3">
                  <c:v>76.705936206568282</c:v>
                </c:pt>
                <c:pt idx="4">
                  <c:v>76.712651489368341</c:v>
                </c:pt>
                <c:pt idx="5">
                  <c:v>76.71937221072011</c:v>
                </c:pt>
                <c:pt idx="6">
                  <c:v>76.726098804577063</c:v>
                </c:pt>
                <c:pt idx="7">
                  <c:v>76.732831737975445</c:v>
                </c:pt>
                <c:pt idx="8">
                  <c:v>76.739571513373519</c:v>
                </c:pt>
                <c:pt idx="9">
                  <c:v>76.746318671133039</c:v>
                </c:pt>
                <c:pt idx="10">
                  <c:v>76.753073792148925</c:v>
                </c:pt>
                <c:pt idx="11">
                  <c:v>76.759837500632301</c:v>
                </c:pt>
                <c:pt idx="12">
                  <c:v>76.766610467052104</c:v>
                </c:pt>
                <c:pt idx="13">
                  <c:v>76.773393411240804</c:v>
                </c:pt>
                <c:pt idx="14">
                  <c:v>76.78018710567261</c:v>
                </c:pt>
                <c:pt idx="15">
                  <c:v>76.786992378935935</c:v>
                </c:pt>
                <c:pt idx="16">
                  <c:v>76.793810119471232</c:v>
                </c:pt>
                <c:pt idx="17">
                  <c:v>76.80064127982682</c:v>
                </c:pt>
                <c:pt idx="18">
                  <c:v>76.807486882298207</c:v>
                </c:pt>
                <c:pt idx="19">
                  <c:v>76.814348028812333</c:v>
                </c:pt>
                <c:pt idx="20">
                  <c:v>76.821225924104738</c:v>
                </c:pt>
                <c:pt idx="21">
                  <c:v>76.828121939560788</c:v>
                </c:pt>
                <c:pt idx="22">
                  <c:v>76.835037796856398</c:v>
                </c:pt>
                <c:pt idx="23">
                  <c:v>76.841976089908684</c:v>
                </c:pt>
                <c:pt idx="24">
                  <c:v>76.848941720822722</c:v>
                </c:pt>
                <c:pt idx="25">
                  <c:v>76.855945695291837</c:v>
                </c:pt>
                <c:pt idx="26">
                  <c:v>76.863014731443812</c:v>
                </c:pt>
                <c:pt idx="27">
                  <c:v>76.870214523234921</c:v>
                </c:pt>
                <c:pt idx="28">
                  <c:v>76.877703532614234</c:v>
                </c:pt>
                <c:pt idx="29">
                  <c:v>76.885851637835458</c:v>
                </c:pt>
                <c:pt idx="30">
                  <c:v>76.895489405000134</c:v>
                </c:pt>
                <c:pt idx="31">
                  <c:v>76.908406040728948</c:v>
                </c:pt>
                <c:pt idx="32">
                  <c:v>76.928293113774103</c:v>
                </c:pt>
                <c:pt idx="33">
                  <c:v>76.962436502659557</c:v>
                </c:pt>
                <c:pt idx="34">
                  <c:v>77.024574842797279</c:v>
                </c:pt>
                <c:pt idx="35">
                  <c:v>77.139425418115508</c:v>
                </c:pt>
                <c:pt idx="36">
                  <c:v>77.349345951209045</c:v>
                </c:pt>
                <c:pt idx="37">
                  <c:v>77.723332839246467</c:v>
                </c:pt>
                <c:pt idx="38">
                  <c:v>78.367919052054887</c:v>
                </c:pt>
                <c:pt idx="39">
                  <c:v>79.438440896003826</c:v>
                </c:pt>
                <c:pt idx="40">
                  <c:v>81.147647451172077</c:v>
                </c:pt>
                <c:pt idx="41">
                  <c:v>83.767032651988856</c:v>
                </c:pt>
                <c:pt idx="42">
                  <c:v>87.615185069424484</c:v>
                </c:pt>
                <c:pt idx="43">
                  <c:v>93.027717517139365</c:v>
                </c:pt>
                <c:pt idx="44">
                  <c:v>100.30578267787878</c:v>
                </c:pt>
                <c:pt idx="45">
                  <c:v>109.64518394050026</c:v>
                </c:pt>
                <c:pt idx="46">
                  <c:v>121.05512599766813</c:v>
                </c:pt>
                <c:pt idx="47">
                  <c:v>134.28301804827754</c:v>
                </c:pt>
                <c:pt idx="48">
                  <c:v>148.76676992547794</c:v>
                </c:pt>
                <c:pt idx="49">
                  <c:v>163.63584874472284</c:v>
                </c:pt>
                <c:pt idx="50">
                  <c:v>177.77516871436441</c:v>
                </c:pt>
                <c:pt idx="51">
                  <c:v>189.95207067861057</c:v>
                </c:pt>
                <c:pt idx="52">
                  <c:v>198.98935345219468</c:v>
                </c:pt>
                <c:pt idx="53">
                  <c:v>203.95180995918224</c:v>
                </c:pt>
                <c:pt idx="54">
                  <c:v>204.30563370582735</c:v>
                </c:pt>
                <c:pt idx="55">
                  <c:v>200.01313817256596</c:v>
                </c:pt>
                <c:pt idx="56">
                  <c:v>191.53954427636231</c:v>
                </c:pt>
                <c:pt idx="57">
                  <c:v>179.77015560361858</c:v>
                </c:pt>
                <c:pt idx="58">
                  <c:v>165.85834618647428</c:v>
                </c:pt>
                <c:pt idx="59">
                  <c:v>151.04051978352805</c:v>
                </c:pt>
                <c:pt idx="60">
                  <c:v>136.45907010626843</c:v>
                </c:pt>
                <c:pt idx="61">
                  <c:v>123.02785437792252</c:v>
                </c:pt>
                <c:pt idx="62">
                  <c:v>111.36009087513597</c:v>
                </c:pt>
                <c:pt idx="63">
                  <c:v>101.76138973238672</c:v>
                </c:pt>
                <c:pt idx="64">
                  <c:v>94.276194098041614</c:v>
                </c:pt>
                <c:pt idx="65">
                  <c:v>88.76758189156736</c:v>
                </c:pt>
                <c:pt idx="66">
                  <c:v>85.008656195605496</c:v>
                </c:pt>
                <c:pt idx="67">
                  <c:v>82.766766571291285</c:v>
                </c:pt>
                <c:pt idx="68">
                  <c:v>81.866694290291306</c:v>
                </c:pt>
                <c:pt idx="69">
                  <c:v>82.22346261242825</c:v>
                </c:pt>
                <c:pt idx="70">
                  <c:v>83.839112838066939</c:v>
                </c:pt>
                <c:pt idx="71">
                  <c:v>86.761973754761073</c:v>
                </c:pt>
                <c:pt idx="72">
                  <c:v>91.013687712085641</c:v>
                </c:pt>
                <c:pt idx="73">
                  <c:v>96.499258714346496</c:v>
                </c:pt>
                <c:pt idx="74">
                  <c:v>102.9262742285085</c:v>
                </c:pt>
                <c:pt idx="75">
                  <c:v>109.76563376737444</c:v>
                </c:pt>
                <c:pt idx="76">
                  <c:v>116.28124122608179</c:v>
                </c:pt>
                <c:pt idx="77">
                  <c:v>121.63735081538383</c:v>
                </c:pt>
                <c:pt idx="78">
                  <c:v>125.06389301194318</c:v>
                </c:pt>
                <c:pt idx="79">
                  <c:v>126.03349556539538</c:v>
                </c:pt>
                <c:pt idx="80">
                  <c:v>124.39250307476499</c:v>
                </c:pt>
                <c:pt idx="81">
                  <c:v>120.40000510443005</c:v>
                </c:pt>
                <c:pt idx="82">
                  <c:v>114.66054356076395</c:v>
                </c:pt>
                <c:pt idx="83">
                  <c:v>107.97416944558577</c:v>
                </c:pt>
                <c:pt idx="84">
                  <c:v>101.15481237965314</c:v>
                </c:pt>
                <c:pt idx="85">
                  <c:v>94.873233427917313</c:v>
                </c:pt>
                <c:pt idx="86">
                  <c:v>89.564228523354245</c:v>
                </c:pt>
                <c:pt idx="87">
                  <c:v>85.409443860008565</c:v>
                </c:pt>
                <c:pt idx="88">
                  <c:v>82.380888256907653</c:v>
                </c:pt>
                <c:pt idx="89">
                  <c:v>80.315877913706132</c:v>
                </c:pt>
                <c:pt idx="90">
                  <c:v>78.993985341123462</c:v>
                </c:pt>
                <c:pt idx="91">
                  <c:v>78.196238456406718</c:v>
                </c:pt>
                <c:pt idx="92">
                  <c:v>77.739377593316718</c:v>
                </c:pt>
                <c:pt idx="93">
                  <c:v>77.487836243526161</c:v>
                </c:pt>
                <c:pt idx="94">
                  <c:v>77.350931116084439</c:v>
                </c:pt>
                <c:pt idx="95">
                  <c:v>77.273104318354598</c:v>
                </c:pt>
                <c:pt idx="96">
                  <c:v>77.222930129722158</c:v>
                </c:pt>
                <c:pt idx="97">
                  <c:v>77.18390954114264</c:v>
                </c:pt>
                <c:pt idx="98">
                  <c:v>77.147975502972557</c:v>
                </c:pt>
                <c:pt idx="99">
                  <c:v>77.111452583085381</c:v>
                </c:pt>
                <c:pt idx="100">
                  <c:v>77.072790992028331</c:v>
                </c:pt>
                <c:pt idx="101">
                  <c:v>77.031406103886454</c:v>
                </c:pt>
                <c:pt idx="102">
                  <c:v>76.987131280124245</c:v>
                </c:pt>
                <c:pt idx="103">
                  <c:v>76.939979192575976</c:v>
                </c:pt>
                <c:pt idx="104">
                  <c:v>76.890045894949125</c:v>
                </c:pt>
                <c:pt idx="105">
                  <c:v>76.837477146195667</c:v>
                </c:pt>
                <c:pt idx="106">
                  <c:v>76.782462101261331</c:v>
                </c:pt>
                <c:pt idx="107">
                  <c:v>76.725241053824519</c:v>
                </c:pt>
                <c:pt idx="108">
                  <c:v>76.666122233198749</c:v>
                </c:pt>
                <c:pt idx="109">
                  <c:v>76.605503563366995</c:v>
                </c:pt>
                <c:pt idx="110">
                  <c:v>76.543891687596556</c:v>
                </c:pt>
                <c:pt idx="111">
                  <c:v>76.481904706093744</c:v>
                </c:pt>
                <c:pt idx="112">
                  <c:v>76.420240288672588</c:v>
                </c:pt>
                <c:pt idx="113">
                  <c:v>76.359591887572208</c:v>
                </c:pt>
                <c:pt idx="114">
                  <c:v>76.300507371178639</c:v>
                </c:pt>
                <c:pt idx="115">
                  <c:v>76.243207759812407</c:v>
                </c:pt>
                <c:pt idx="116">
                  <c:v>76.187413143709563</c:v>
                </c:pt>
                <c:pt idx="117">
                  <c:v>76.132244940450889</c:v>
                </c:pt>
                <c:pt idx="118">
                  <c:v>76.076272092365443</c:v>
                </c:pt>
                <c:pt idx="119">
                  <c:v>76.017733829612325</c:v>
                </c:pt>
                <c:pt idx="120">
                  <c:v>75.95490930780106</c:v>
                </c:pt>
                <c:pt idx="121">
                  <c:v>75.886538717866515</c:v>
                </c:pt>
                <c:pt idx="122">
                  <c:v>75.812163686764336</c:v>
                </c:pt>
                <c:pt idx="123">
                  <c:v>75.732270058113684</c:v>
                </c:pt>
                <c:pt idx="124">
                  <c:v>75.648182153048765</c:v>
                </c:pt>
                <c:pt idx="125">
                  <c:v>75.56174659474847</c:v>
                </c:pt>
                <c:pt idx="126">
                  <c:v>75.474915503187546</c:v>
                </c:pt>
                <c:pt idx="127">
                  <c:v>75.38936248644707</c:v>
                </c:pt>
                <c:pt idx="128">
                  <c:v>75.306234836676595</c:v>
                </c:pt>
                <c:pt idx="129">
                  <c:v>75.226081905470792</c:v>
                </c:pt>
                <c:pt idx="130">
                  <c:v>75.148934936743828</c:v>
                </c:pt>
                <c:pt idx="131">
                  <c:v>75.074473750677953</c:v>
                </c:pt>
                <c:pt idx="132">
                  <c:v>75.002209473319141</c:v>
                </c:pt>
                <c:pt idx="133">
                  <c:v>74.931632077709992</c:v>
                </c:pt>
                <c:pt idx="134">
                  <c:v>74.862300831034503</c:v>
                </c:pt>
                <c:pt idx="135">
                  <c:v>74.793880585014549</c:v>
                </c:pt>
                <c:pt idx="136">
                  <c:v>74.726140265844634</c:v>
                </c:pt>
                <c:pt idx="137">
                  <c:v>74.658932281589088</c:v>
                </c:pt>
                <c:pt idx="138">
                  <c:v>74.592167220713847</c:v>
                </c:pt>
                <c:pt idx="139">
                  <c:v>74.525791896824288</c:v>
                </c:pt>
                <c:pt idx="140">
                  <c:v>74.459773554456632</c:v>
                </c:pt>
                <c:pt idx="141">
                  <c:v>74.394089947378632</c:v>
                </c:pt>
                <c:pt idx="142">
                  <c:v>74.328723775344969</c:v>
                </c:pt>
                <c:pt idx="143">
                  <c:v>74.263659879332167</c:v>
                </c:pt>
                <c:pt idx="144">
                  <c:v>74.198883979017609</c:v>
                </c:pt>
                <c:pt idx="145">
                  <c:v>74.134382183632596</c:v>
                </c:pt>
                <c:pt idx="146">
                  <c:v>74.070140851336646</c:v>
                </c:pt>
                <c:pt idx="147">
                  <c:v>74.006146587244857</c:v>
                </c:pt>
                <c:pt idx="148">
                  <c:v>73.942386286547745</c:v>
                </c:pt>
                <c:pt idx="149">
                  <c:v>73.878847185189287</c:v>
                </c:pt>
                <c:pt idx="150">
                  <c:v>73.815516904943323</c:v>
                </c:pt>
                <c:pt idx="151">
                  <c:v>73.752383489353122</c:v>
                </c:pt>
                <c:pt idx="152">
                  <c:v>73.68943543042154</c:v>
                </c:pt>
                <c:pt idx="153">
                  <c:v>73.626661686988939</c:v>
                </c:pt>
                <c:pt idx="154">
                  <c:v>73.56405169595341</c:v>
                </c:pt>
                <c:pt idx="155">
                  <c:v>73.501595377447231</c:v>
                </c:pt>
                <c:pt idx="156">
                  <c:v>73.439283134970935</c:v>
                </c:pt>
                <c:pt idx="157">
                  <c:v>73.377105851366494</c:v>
                </c:pt>
                <c:pt idx="158">
                  <c:v>73.315054881396136</c:v>
                </c:pt>
                <c:pt idx="159">
                  <c:v>73.253122041590913</c:v>
                </c:pt>
                <c:pt idx="160">
                  <c:v>73.191299597940997</c:v>
                </c:pt>
                <c:pt idx="161">
                  <c:v>73.129580251917474</c:v>
                </c:pt>
                <c:pt idx="162">
                  <c:v>73.067957125244945</c:v>
                </c:pt>
                <c:pt idx="163">
                  <c:v>73.00642374377901</c:v>
                </c:pt>
                <c:pt idx="164">
                  <c:v>72.944974020789459</c:v>
                </c:pt>
                <c:pt idx="165">
                  <c:v>72.883602239900227</c:v>
                </c:pt>
                <c:pt idx="166">
                  <c:v>72.822303037895665</c:v>
                </c:pt>
                <c:pt idx="167">
                  <c:v>72.76107138756673</c:v>
                </c:pt>
                <c:pt idx="168">
                  <c:v>72.699902580738154</c:v>
                </c:pt>
                <c:pt idx="169">
                  <c:v>72.63879221159182</c:v>
                </c:pt>
                <c:pt idx="170">
                  <c:v>72.57773616037737</c:v>
                </c:pt>
                <c:pt idx="171">
                  <c:v>72.516730577581583</c:v>
                </c:pt>
                <c:pt idx="172">
                  <c:v>72.455771868611208</c:v>
                </c:pt>
                <c:pt idx="173">
                  <c:v>72.394856679029473</c:v>
                </c:pt>
                <c:pt idx="174">
                  <c:v>72.333981880374182</c:v>
                </c:pt>
                <c:pt idx="175">
                  <c:v>72.273144556575659</c:v>
                </c:pt>
                <c:pt idx="176">
                  <c:v>72.212341990983887</c:v>
                </c:pt>
                <c:pt idx="177">
                  <c:v>72.151571654007114</c:v>
                </c:pt>
                <c:pt idx="178">
                  <c:v>72.090831191359072</c:v>
                </c:pt>
                <c:pt idx="179">
                  <c:v>72.030118412906162</c:v>
                </c:pt>
                <c:pt idx="180">
                  <c:v>71.969431282103457</c:v>
                </c:pt>
                <c:pt idx="181">
                  <c:v>71.908767906004385</c:v>
                </c:pt>
                <c:pt idx="182">
                  <c:v>71.848126525827098</c:v>
                </c:pt>
                <c:pt idx="183">
                  <c:v>71.787505508058786</c:v>
                </c:pt>
                <c:pt idx="184">
                  <c:v>71.72690333607774</c:v>
                </c:pt>
                <c:pt idx="185">
                  <c:v>71.666318602272426</c:v>
                </c:pt>
                <c:pt idx="186">
                  <c:v>71.605750000635979</c:v>
                </c:pt>
                <c:pt idx="187">
                  <c:v>71.545196319814337</c:v>
                </c:pt>
                <c:pt idx="188">
                  <c:v>71.484656436586562</c:v>
                </c:pt>
                <c:pt idx="189">
                  <c:v>71.424129309755784</c:v>
                </c:pt>
                <c:pt idx="190">
                  <c:v>71.363613974429256</c:v>
                </c:pt>
                <c:pt idx="191">
                  <c:v>71.303109536667407</c:v>
                </c:pt>
                <c:pt idx="192">
                  <c:v>71.24261516848118</c:v>
                </c:pt>
                <c:pt idx="193">
                  <c:v>71.182130103158386</c:v>
                </c:pt>
                <c:pt idx="194">
                  <c:v>71.121653630900212</c:v>
                </c:pt>
                <c:pt idx="195">
                  <c:v>71.061185094749803</c:v>
                </c:pt>
                <c:pt idx="196">
                  <c:v>71.000723886795214</c:v>
                </c:pt>
                <c:pt idx="197">
                  <c:v>70.940269444630673</c:v>
                </c:pt>
                <c:pt idx="198">
                  <c:v>70.879821248059812</c:v>
                </c:pt>
                <c:pt idx="199">
                  <c:v>70.81937881602596</c:v>
                </c:pt>
                <c:pt idx="200">
                  <c:v>70.758941703755468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76.685819100848093</c:v>
                </c:pt>
                <c:pt idx="1">
                  <c:v>76.692520373140752</c:v>
                </c:pt>
                <c:pt idx="2">
                  <c:v>76.699225959247045</c:v>
                </c:pt>
                <c:pt idx="3">
                  <c:v>76.705936206568282</c:v>
                </c:pt>
                <c:pt idx="4">
                  <c:v>76.712651489368341</c:v>
                </c:pt>
                <c:pt idx="5">
                  <c:v>76.71937221072011</c:v>
                </c:pt>
                <c:pt idx="6">
                  <c:v>76.726098804577063</c:v>
                </c:pt>
                <c:pt idx="7">
                  <c:v>76.732831737975445</c:v>
                </c:pt>
                <c:pt idx="8">
                  <c:v>76.739571513373519</c:v>
                </c:pt>
                <c:pt idx="9">
                  <c:v>76.746318671133025</c:v>
                </c:pt>
                <c:pt idx="10">
                  <c:v>76.753073792148854</c:v>
                </c:pt>
                <c:pt idx="11">
                  <c:v>76.759837500631988</c:v>
                </c:pt>
                <c:pt idx="12">
                  <c:v>76.766610467050597</c:v>
                </c:pt>
                <c:pt idx="13">
                  <c:v>76.773393411233869</c:v>
                </c:pt>
                <c:pt idx="14">
                  <c:v>76.780187105641957</c:v>
                </c:pt>
                <c:pt idx="15">
                  <c:v>76.786992378805266</c:v>
                </c:pt>
                <c:pt idx="16">
                  <c:v>76.793810118934459</c:v>
                </c:pt>
                <c:pt idx="17">
                  <c:v>76.800641277702169</c:v>
                </c:pt>
                <c:pt idx="18">
                  <c:v>76.807486874194851</c:v>
                </c:pt>
                <c:pt idx="19">
                  <c:v>76.814347999032265</c:v>
                </c:pt>
                <c:pt idx="20">
                  <c:v>76.821225818649197</c:v>
                </c:pt>
                <c:pt idx="21">
                  <c:v>76.828121579731501</c:v>
                </c:pt>
                <c:pt idx="22">
                  <c:v>76.83503661379568</c:v>
                </c:pt>
                <c:pt idx="23">
                  <c:v>76.841972341896906</c:v>
                </c:pt>
                <c:pt idx="24">
                  <c:v>76.848930279446961</c:v>
                </c:pt>
                <c:pt idx="25">
                  <c:v>76.855912041117463</c:v>
                </c:pt>
                <c:pt idx="26">
                  <c:v>76.862919345798716</c:v>
                </c:pt>
                <c:pt idx="27">
                  <c:v>76.869954021577371</c:v>
                </c:pt>
                <c:pt idx="28">
                  <c:v>76.877018010688147</c:v>
                </c:pt>
                <c:pt idx="29">
                  <c:v>76.884113374386047</c:v>
                </c:pt>
                <c:pt idx="30">
                  <c:v>76.891242297674935</c:v>
                </c:pt>
                <c:pt idx="31">
                  <c:v>76.898407093816473</c:v>
                </c:pt>
                <c:pt idx="32">
                  <c:v>76.905610208529509</c:v>
                </c:pt>
                <c:pt idx="33">
                  <c:v>76.912854223775184</c:v>
                </c:pt>
                <c:pt idx="34">
                  <c:v>76.920141861004112</c:v>
                </c:pt>
                <c:pt idx="35">
                  <c:v>76.927475983722758</c:v>
                </c:pt>
                <c:pt idx="36">
                  <c:v>76.934859599212913</c:v>
                </c:pt>
                <c:pt idx="37">
                  <c:v>76.942295859211953</c:v>
                </c:pt>
                <c:pt idx="38">
                  <c:v>76.949788059333031</c:v>
                </c:pt>
                <c:pt idx="39">
                  <c:v>76.95733963697019</c:v>
                </c:pt>
                <c:pt idx="40">
                  <c:v>76.964954167397934</c:v>
                </c:pt>
                <c:pt idx="41">
                  <c:v>76.972635357731434</c:v>
                </c:pt>
                <c:pt idx="42">
                  <c:v>76.980387038368733</c:v>
                </c:pt>
                <c:pt idx="43">
                  <c:v>76.988213151483521</c:v>
                </c:pt>
                <c:pt idx="44">
                  <c:v>76.996117736080123</c:v>
                </c:pt>
                <c:pt idx="45">
                  <c:v>77.004104909058697</c:v>
                </c:pt>
                <c:pt idx="46">
                  <c:v>77.012178841668714</c:v>
                </c:pt>
                <c:pt idx="47">
                  <c:v>77.020343730652229</c:v>
                </c:pt>
                <c:pt idx="48">
                  <c:v>77.028603763294811</c:v>
                </c:pt>
                <c:pt idx="49">
                  <c:v>77.036963075511679</c:v>
                </c:pt>
                <c:pt idx="50">
                  <c:v>77.045425701999378</c:v>
                </c:pt>
                <c:pt idx="51">
                  <c:v>77.053995517379875</c:v>
                </c:pt>
                <c:pt idx="52">
                  <c:v>77.062676167154748</c:v>
                </c:pt>
                <c:pt idx="53">
                  <c:v>77.071470987173896</c:v>
                </c:pt>
                <c:pt idx="54">
                  <c:v>77.080382910207064</c:v>
                </c:pt>
                <c:pt idx="55">
                  <c:v>77.089414358090352</c:v>
                </c:pt>
                <c:pt idx="56">
                  <c:v>77.098567117807249</c:v>
                </c:pt>
                <c:pt idx="57">
                  <c:v>77.107842199757826</c:v>
                </c:pt>
                <c:pt idx="58">
                  <c:v>77.11723967637873</c:v>
                </c:pt>
                <c:pt idx="59">
                  <c:v>77.126758499204257</c:v>
                </c:pt>
                <c:pt idx="60">
                  <c:v>77.136396292417388</c:v>
                </c:pt>
                <c:pt idx="61">
                  <c:v>77.146149120938674</c:v>
                </c:pt>
                <c:pt idx="62">
                  <c:v>77.156011231152533</c:v>
                </c:pt>
                <c:pt idx="63">
                  <c:v>77.16597476249467</c:v>
                </c:pt>
                <c:pt idx="64">
                  <c:v>77.176029428334431</c:v>
                </c:pt>
                <c:pt idx="65">
                  <c:v>77.186162164909234</c:v>
                </c:pt>
                <c:pt idx="66">
                  <c:v>77.196356747524476</c:v>
                </c:pt>
                <c:pt idx="67">
                  <c:v>77.206593373852712</c:v>
                </c:pt>
                <c:pt idx="68">
                  <c:v>77.216848214976977</c:v>
                </c:pt>
                <c:pt idx="69">
                  <c:v>77.227092935856547</c:v>
                </c:pt>
                <c:pt idx="70">
                  <c:v>77.237294188180485</c:v>
                </c:pt>
                <c:pt idx="71">
                  <c:v>77.247413080139395</c:v>
                </c:pt>
                <c:pt idx="72">
                  <c:v>77.257404629515804</c:v>
                </c:pt>
                <c:pt idx="73">
                  <c:v>77.267217208677707</c:v>
                </c:pt>
                <c:pt idx="74">
                  <c:v>77.276791992559723</c:v>
                </c:pt>
                <c:pt idx="75">
                  <c:v>77.286062423511353</c:v>
                </c:pt>
                <c:pt idx="76">
                  <c:v>77.294953709934092</c:v>
                </c:pt>
                <c:pt idx="77">
                  <c:v>77.30338237884105</c:v>
                </c:pt>
                <c:pt idx="78">
                  <c:v>77.311255905730746</c:v>
                </c:pt>
                <c:pt idx="79">
                  <c:v>77.318472448306466</c:v>
                </c:pt>
                <c:pt idx="80">
                  <c:v>77.324920713371469</c:v>
                </c:pt>
                <c:pt idx="81">
                  <c:v>77.330479988418347</c:v>
                </c:pt>
                <c:pt idx="82">
                  <c:v>77.335020370685996</c:v>
                </c:pt>
                <c:pt idx="83">
                  <c:v>77.338403226418265</c:v>
                </c:pt>
                <c:pt idx="84">
                  <c:v>77.340481911344824</c:v>
                </c:pt>
                <c:pt idx="85">
                  <c:v>77.341102779648409</c:v>
                </c:pt>
                <c:pt idx="86">
                  <c:v>77.340106502556466</c:v>
                </c:pt>
                <c:pt idx="87">
                  <c:v>77.337329708979809</c:v>
                </c:pt>
                <c:pt idx="88">
                  <c:v>77.332606949238937</c:v>
                </c:pt>
                <c:pt idx="89">
                  <c:v>77.325772969007517</c:v>
                </c:pt>
                <c:pt idx="90">
                  <c:v>77.31666526455291</c:v>
                </c:pt>
                <c:pt idx="91">
                  <c:v>77.305126872846245</c:v>
                </c:pt>
                <c:pt idx="92">
                  <c:v>77.291009332126407</c:v>
                </c:pt>
                <c:pt idx="93">
                  <c:v>77.274175731272649</c:v>
                </c:pt>
                <c:pt idx="94">
                  <c:v>77.254503751303275</c:v>
                </c:pt>
                <c:pt idx="95">
                  <c:v>77.231888590979452</c:v>
                </c:pt>
                <c:pt idx="96">
                  <c:v>77.206245662280608</c:v>
                </c:pt>
                <c:pt idx="97">
                  <c:v>77.177512941608555</c:v>
                </c:pt>
                <c:pt idx="98">
                  <c:v>77.145652869713928</c:v>
                </c:pt>
                <c:pt idx="99">
                  <c:v>77.11065370769478</c:v>
                </c:pt>
                <c:pt idx="100">
                  <c:v>77.072530277498487</c:v>
                </c:pt>
                <c:pt idx="101">
                  <c:v>77.031324041994566</c:v>
                </c:pt>
                <c:pt idx="102">
                  <c:v>76.987102510107718</c:v>
                </c:pt>
                <c:pt idx="103">
                  <c:v>76.939957984499102</c:v>
                </c:pt>
                <c:pt idx="104">
                  <c:v>76.890005700446466</c:v>
                </c:pt>
                <c:pt idx="105">
                  <c:v>76.837381432538777</c:v>
                </c:pt>
                <c:pt idx="106">
                  <c:v>76.782238668529672</c:v>
                </c:pt>
                <c:pt idx="107">
                  <c:v>76.724745465671106</c:v>
                </c:pt>
                <c:pt idx="108">
                  <c:v>76.665081113240518</c:v>
                </c:pt>
                <c:pt idx="109">
                  <c:v>76.603432725662515</c:v>
                </c:pt>
                <c:pt idx="110">
                  <c:v>76.539991884176558</c:v>
                </c:pt>
                <c:pt idx="111">
                  <c:v>76.474951432536074</c:v>
                </c:pt>
                <c:pt idx="112">
                  <c:v>76.408502515244848</c:v>
                </c:pt>
                <c:pt idx="113">
                  <c:v>76.340831927036888</c:v>
                </c:pt>
                <c:pt idx="114">
                  <c:v>76.272119821366346</c:v>
                </c:pt>
                <c:pt idx="115">
                  <c:v>76.202537805120173</c:v>
                </c:pt>
                <c:pt idx="116">
                  <c:v>76.132247427836731</c:v>
                </c:pt>
                <c:pt idx="117">
                  <c:v>76.061399057314034</c:v>
                </c:pt>
                <c:pt idx="118">
                  <c:v>75.990131120170417</c:v>
                </c:pt>
                <c:pt idx="119">
                  <c:v>75.918569675896492</c:v>
                </c:pt>
                <c:pt idx="120">
                  <c:v>75.846828286154121</c:v>
                </c:pt>
                <c:pt idx="121">
                  <c:v>75.775008137270362</c:v>
                </c:pt>
                <c:pt idx="122">
                  <c:v>75.703198372632116</c:v>
                </c:pt>
                <c:pt idx="123">
                  <c:v>75.631476592532735</c:v>
                </c:pt>
                <c:pt idx="124">
                  <c:v>75.559909481454824</c:v>
                </c:pt>
                <c:pt idx="125">
                  <c:v>75.48855352631378</c:v>
                </c:pt>
                <c:pt idx="126">
                  <c:v>75.417455793411435</c:v>
                </c:pt>
                <c:pt idx="127">
                  <c:v>75.346654736396133</c:v>
                </c:pt>
                <c:pt idx="128">
                  <c:v>75.276181012108239</c:v>
                </c:pt>
                <c:pt idx="129">
                  <c:v>75.206058285597251</c:v>
                </c:pt>
                <c:pt idx="130">
                  <c:v>75.136304009673751</c:v>
                </c:pt>
                <c:pt idx="131">
                  <c:v>75.066930168019383</c:v>
                </c:pt>
                <c:pt idx="132">
                  <c:v>74.997943974070523</c:v>
                </c:pt>
                <c:pt idx="133">
                  <c:v>74.929348520604862</c:v>
                </c:pt>
                <c:pt idx="134">
                  <c:v>74.861143377211633</c:v>
                </c:pt>
                <c:pt idx="135">
                  <c:v>74.793325134643496</c:v>
                </c:pt>
                <c:pt idx="136">
                  <c:v>74.725887896477175</c:v>
                </c:pt>
                <c:pt idx="137">
                  <c:v>74.658823719596086</c:v>
                </c:pt>
                <c:pt idx="138">
                  <c:v>74.59212300580171</c:v>
                </c:pt>
                <c:pt idx="139">
                  <c:v>74.525774847407973</c:v>
                </c:pt>
                <c:pt idx="140">
                  <c:v>74.459767330019929</c:v>
                </c:pt>
                <c:pt idx="141">
                  <c:v>74.394087795883408</c:v>
                </c:pt>
                <c:pt idx="142">
                  <c:v>74.32872307125119</c:v>
                </c:pt>
                <c:pt idx="143">
                  <c:v>74.263659661174529</c:v>
                </c:pt>
                <c:pt idx="144">
                  <c:v>74.198883915020531</c:v>
                </c:pt>
                <c:pt idx="145">
                  <c:v>74.134382165858</c:v>
                </c:pt>
                <c:pt idx="146">
                  <c:v>74.070140846662639</c:v>
                </c:pt>
                <c:pt idx="147">
                  <c:v>74.006146586081186</c:v>
                </c:pt>
                <c:pt idx="148">
                  <c:v>73.942386286273447</c:v>
                </c:pt>
                <c:pt idx="149">
                  <c:v>73.878847185128066</c:v>
                </c:pt>
                <c:pt idx="150">
                  <c:v>73.815516904930391</c:v>
                </c:pt>
                <c:pt idx="151">
                  <c:v>73.752383489350535</c:v>
                </c:pt>
                <c:pt idx="152">
                  <c:v>73.689435430421057</c:v>
                </c:pt>
                <c:pt idx="153">
                  <c:v>73.626661686988854</c:v>
                </c:pt>
                <c:pt idx="154">
                  <c:v>73.564051695953395</c:v>
                </c:pt>
                <c:pt idx="155">
                  <c:v>73.501595377447231</c:v>
                </c:pt>
                <c:pt idx="156">
                  <c:v>73.439283134970935</c:v>
                </c:pt>
                <c:pt idx="157">
                  <c:v>73.377105851366494</c:v>
                </c:pt>
                <c:pt idx="158">
                  <c:v>73.315054881396136</c:v>
                </c:pt>
                <c:pt idx="159">
                  <c:v>73.253122041590913</c:v>
                </c:pt>
                <c:pt idx="160">
                  <c:v>73.191299597940997</c:v>
                </c:pt>
                <c:pt idx="161">
                  <c:v>73.129580251917474</c:v>
                </c:pt>
                <c:pt idx="162">
                  <c:v>73.067957125244945</c:v>
                </c:pt>
                <c:pt idx="163">
                  <c:v>73.00642374377901</c:v>
                </c:pt>
                <c:pt idx="164">
                  <c:v>72.944974020789459</c:v>
                </c:pt>
                <c:pt idx="165">
                  <c:v>72.883602239900227</c:v>
                </c:pt>
                <c:pt idx="166">
                  <c:v>72.822303037895665</c:v>
                </c:pt>
                <c:pt idx="167">
                  <c:v>72.76107138756673</c:v>
                </c:pt>
                <c:pt idx="168">
                  <c:v>72.699902580738154</c:v>
                </c:pt>
                <c:pt idx="169">
                  <c:v>72.63879221159182</c:v>
                </c:pt>
                <c:pt idx="170">
                  <c:v>72.57773616037737</c:v>
                </c:pt>
                <c:pt idx="171">
                  <c:v>72.516730577581583</c:v>
                </c:pt>
                <c:pt idx="172">
                  <c:v>72.455771868611208</c:v>
                </c:pt>
                <c:pt idx="173">
                  <c:v>72.394856679029473</c:v>
                </c:pt>
                <c:pt idx="174">
                  <c:v>72.333981880374182</c:v>
                </c:pt>
                <c:pt idx="175">
                  <c:v>72.273144556575659</c:v>
                </c:pt>
                <c:pt idx="176">
                  <c:v>72.212341990983887</c:v>
                </c:pt>
                <c:pt idx="177">
                  <c:v>72.151571654007114</c:v>
                </c:pt>
                <c:pt idx="178">
                  <c:v>72.090831191359072</c:v>
                </c:pt>
                <c:pt idx="179">
                  <c:v>72.030118412906162</c:v>
                </c:pt>
                <c:pt idx="180">
                  <c:v>71.969431282103457</c:v>
                </c:pt>
                <c:pt idx="181">
                  <c:v>71.908767906004385</c:v>
                </c:pt>
                <c:pt idx="182">
                  <c:v>71.848126525827098</c:v>
                </c:pt>
                <c:pt idx="183">
                  <c:v>71.787505508058786</c:v>
                </c:pt>
                <c:pt idx="184">
                  <c:v>71.72690333607774</c:v>
                </c:pt>
                <c:pt idx="185">
                  <c:v>71.666318602272426</c:v>
                </c:pt>
                <c:pt idx="186">
                  <c:v>71.605750000635979</c:v>
                </c:pt>
                <c:pt idx="187">
                  <c:v>71.545196319814337</c:v>
                </c:pt>
                <c:pt idx="188">
                  <c:v>71.484656436586562</c:v>
                </c:pt>
                <c:pt idx="189">
                  <c:v>71.424129309755784</c:v>
                </c:pt>
                <c:pt idx="190">
                  <c:v>71.363613974429256</c:v>
                </c:pt>
                <c:pt idx="191">
                  <c:v>71.303109536667407</c:v>
                </c:pt>
                <c:pt idx="192">
                  <c:v>71.24261516848118</c:v>
                </c:pt>
                <c:pt idx="193">
                  <c:v>71.182130103158386</c:v>
                </c:pt>
                <c:pt idx="194">
                  <c:v>71.121653630900212</c:v>
                </c:pt>
                <c:pt idx="195">
                  <c:v>71.061185094749803</c:v>
                </c:pt>
                <c:pt idx="196">
                  <c:v>71.000723886795214</c:v>
                </c:pt>
                <c:pt idx="197">
                  <c:v>70.940269444630673</c:v>
                </c:pt>
                <c:pt idx="198">
                  <c:v>70.879821248059812</c:v>
                </c:pt>
                <c:pt idx="199">
                  <c:v>70.81937881602596</c:v>
                </c:pt>
                <c:pt idx="200">
                  <c:v>70.758941703755468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72608"/>
        <c:axId val="554073000"/>
      </c:scatterChart>
      <c:valAx>
        <c:axId val="5540726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4073000"/>
        <c:crosses val="autoZero"/>
        <c:crossBetween val="midCat"/>
      </c:valAx>
      <c:valAx>
        <c:axId val="554073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407260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76.102999999999994</c:v>
                </c:pt>
                <c:pt idx="1">
                  <c:v>76.015000000000001</c:v>
                </c:pt>
                <c:pt idx="2">
                  <c:v>76.558999999999997</c:v>
                </c:pt>
                <c:pt idx="3">
                  <c:v>76.132000000000005</c:v>
                </c:pt>
                <c:pt idx="4">
                  <c:v>76.912000000000006</c:v>
                </c:pt>
                <c:pt idx="5">
                  <c:v>76.984999999999999</c:v>
                </c:pt>
                <c:pt idx="6">
                  <c:v>76.471000000000004</c:v>
                </c:pt>
                <c:pt idx="7">
                  <c:v>77.191000000000003</c:v>
                </c:pt>
                <c:pt idx="8">
                  <c:v>77.176000000000002</c:v>
                </c:pt>
                <c:pt idx="9">
                  <c:v>76.543999999999997</c:v>
                </c:pt>
                <c:pt idx="10">
                  <c:v>77.367999999999995</c:v>
                </c:pt>
                <c:pt idx="11">
                  <c:v>76.941000000000003</c:v>
                </c:pt>
                <c:pt idx="12">
                  <c:v>77.102999999999994</c:v>
                </c:pt>
                <c:pt idx="13">
                  <c:v>77.087999999999994</c:v>
                </c:pt>
                <c:pt idx="14">
                  <c:v>77.015000000000001</c:v>
                </c:pt>
                <c:pt idx="15">
                  <c:v>78.058999999999997</c:v>
                </c:pt>
                <c:pt idx="16">
                  <c:v>78.647000000000006</c:v>
                </c:pt>
                <c:pt idx="17">
                  <c:v>77.912000000000006</c:v>
                </c:pt>
                <c:pt idx="18">
                  <c:v>78.117999999999995</c:v>
                </c:pt>
                <c:pt idx="19">
                  <c:v>77.956000000000003</c:v>
                </c:pt>
                <c:pt idx="20">
                  <c:v>79.971000000000004</c:v>
                </c:pt>
                <c:pt idx="21">
                  <c:v>79.647000000000006</c:v>
                </c:pt>
                <c:pt idx="22">
                  <c:v>79.867999999999995</c:v>
                </c:pt>
                <c:pt idx="23">
                  <c:v>81.456000000000003</c:v>
                </c:pt>
                <c:pt idx="24">
                  <c:v>81.352999999999994</c:v>
                </c:pt>
                <c:pt idx="25">
                  <c:v>80.221000000000004</c:v>
                </c:pt>
                <c:pt idx="26">
                  <c:v>80.308999999999997</c:v>
                </c:pt>
                <c:pt idx="27">
                  <c:v>81.441000000000003</c:v>
                </c:pt>
                <c:pt idx="28">
                  <c:v>81.75</c:v>
                </c:pt>
                <c:pt idx="29">
                  <c:v>83.412000000000006</c:v>
                </c:pt>
                <c:pt idx="30">
                  <c:v>82.778999999999996</c:v>
                </c:pt>
                <c:pt idx="31">
                  <c:v>82.926000000000002</c:v>
                </c:pt>
                <c:pt idx="32">
                  <c:v>82.75</c:v>
                </c:pt>
                <c:pt idx="33">
                  <c:v>82.971000000000004</c:v>
                </c:pt>
                <c:pt idx="34">
                  <c:v>83.206000000000003</c:v>
                </c:pt>
                <c:pt idx="35">
                  <c:v>83.382000000000005</c:v>
                </c:pt>
                <c:pt idx="36">
                  <c:v>83.558999999999997</c:v>
                </c:pt>
                <c:pt idx="37">
                  <c:v>85.367999999999995</c:v>
                </c:pt>
                <c:pt idx="38">
                  <c:v>86.397000000000006</c:v>
                </c:pt>
                <c:pt idx="39">
                  <c:v>89.028999999999996</c:v>
                </c:pt>
                <c:pt idx="40">
                  <c:v>90.852999999999994</c:v>
                </c:pt>
                <c:pt idx="41">
                  <c:v>94.043999999999997</c:v>
                </c:pt>
                <c:pt idx="42">
                  <c:v>100.14700000000001</c:v>
                </c:pt>
                <c:pt idx="43">
                  <c:v>106.265</c:v>
                </c:pt>
                <c:pt idx="44">
                  <c:v>113.279</c:v>
                </c:pt>
                <c:pt idx="45">
                  <c:v>121.235</c:v>
                </c:pt>
                <c:pt idx="46">
                  <c:v>130.26499999999999</c:v>
                </c:pt>
                <c:pt idx="47">
                  <c:v>140.42599999999999</c:v>
                </c:pt>
                <c:pt idx="48">
                  <c:v>150.85300000000001</c:v>
                </c:pt>
                <c:pt idx="49">
                  <c:v>161.42599999999999</c:v>
                </c:pt>
                <c:pt idx="50">
                  <c:v>172.059</c:v>
                </c:pt>
                <c:pt idx="51">
                  <c:v>179.26499999999999</c:v>
                </c:pt>
                <c:pt idx="52">
                  <c:v>186.221</c:v>
                </c:pt>
                <c:pt idx="53">
                  <c:v>191.07400000000001</c:v>
                </c:pt>
                <c:pt idx="54">
                  <c:v>195.559</c:v>
                </c:pt>
                <c:pt idx="55">
                  <c:v>198.26499999999999</c:v>
                </c:pt>
                <c:pt idx="56">
                  <c:v>196.67599999999999</c:v>
                </c:pt>
                <c:pt idx="57">
                  <c:v>191.691</c:v>
                </c:pt>
                <c:pt idx="58">
                  <c:v>182.16200000000001</c:v>
                </c:pt>
                <c:pt idx="59">
                  <c:v>164.559</c:v>
                </c:pt>
                <c:pt idx="60">
                  <c:v>134.529</c:v>
                </c:pt>
                <c:pt idx="61">
                  <c:v>103.206</c:v>
                </c:pt>
                <c:pt idx="62">
                  <c:v>87.397000000000006</c:v>
                </c:pt>
                <c:pt idx="63">
                  <c:v>82.441000000000003</c:v>
                </c:pt>
                <c:pt idx="64">
                  <c:v>80.221000000000004</c:v>
                </c:pt>
                <c:pt idx="65">
                  <c:v>80.573999999999998</c:v>
                </c:pt>
                <c:pt idx="66">
                  <c:v>81.617999999999995</c:v>
                </c:pt>
                <c:pt idx="67">
                  <c:v>81.117999999999995</c:v>
                </c:pt>
                <c:pt idx="68">
                  <c:v>84.191000000000003</c:v>
                </c:pt>
                <c:pt idx="69">
                  <c:v>85.971000000000004</c:v>
                </c:pt>
                <c:pt idx="70">
                  <c:v>86.867999999999995</c:v>
                </c:pt>
                <c:pt idx="71">
                  <c:v>89.647000000000006</c:v>
                </c:pt>
                <c:pt idx="72">
                  <c:v>93.984999999999999</c:v>
                </c:pt>
                <c:pt idx="73">
                  <c:v>98</c:v>
                </c:pt>
                <c:pt idx="74">
                  <c:v>101.86799999999999</c:v>
                </c:pt>
                <c:pt idx="75">
                  <c:v>107.074</c:v>
                </c:pt>
                <c:pt idx="76">
                  <c:v>111.35299999999999</c:v>
                </c:pt>
                <c:pt idx="77">
                  <c:v>118.265</c:v>
                </c:pt>
                <c:pt idx="78">
                  <c:v>120.89700000000001</c:v>
                </c:pt>
                <c:pt idx="79">
                  <c:v>125.221</c:v>
                </c:pt>
                <c:pt idx="80">
                  <c:v>126.809</c:v>
                </c:pt>
                <c:pt idx="81">
                  <c:v>123.13200000000001</c:v>
                </c:pt>
                <c:pt idx="82">
                  <c:v>119.485</c:v>
                </c:pt>
                <c:pt idx="83">
                  <c:v>112.074</c:v>
                </c:pt>
                <c:pt idx="84">
                  <c:v>100.559</c:v>
                </c:pt>
                <c:pt idx="85">
                  <c:v>91.852999999999994</c:v>
                </c:pt>
                <c:pt idx="86">
                  <c:v>85.456000000000003</c:v>
                </c:pt>
                <c:pt idx="87">
                  <c:v>82.75</c:v>
                </c:pt>
                <c:pt idx="88">
                  <c:v>81.162000000000006</c:v>
                </c:pt>
                <c:pt idx="89">
                  <c:v>79.528999999999996</c:v>
                </c:pt>
                <c:pt idx="90">
                  <c:v>80.426000000000002</c:v>
                </c:pt>
                <c:pt idx="91">
                  <c:v>79.058999999999997</c:v>
                </c:pt>
                <c:pt idx="92">
                  <c:v>80.043999999999997</c:v>
                </c:pt>
                <c:pt idx="93">
                  <c:v>78.484999999999999</c:v>
                </c:pt>
                <c:pt idx="94">
                  <c:v>77.852999999999994</c:v>
                </c:pt>
                <c:pt idx="95">
                  <c:v>77.897000000000006</c:v>
                </c:pt>
                <c:pt idx="96">
                  <c:v>77.734999999999999</c:v>
                </c:pt>
                <c:pt idx="97">
                  <c:v>77.587999999999994</c:v>
                </c:pt>
                <c:pt idx="98">
                  <c:v>78.882000000000005</c:v>
                </c:pt>
                <c:pt idx="99">
                  <c:v>78.897000000000006</c:v>
                </c:pt>
                <c:pt idx="100">
                  <c:v>78.573999999999998</c:v>
                </c:pt>
                <c:pt idx="101">
                  <c:v>80.221000000000004</c:v>
                </c:pt>
                <c:pt idx="102">
                  <c:v>79.058999999999997</c:v>
                </c:pt>
                <c:pt idx="103">
                  <c:v>78.808999999999997</c:v>
                </c:pt>
                <c:pt idx="104">
                  <c:v>77.382000000000005</c:v>
                </c:pt>
                <c:pt idx="105">
                  <c:v>78.234999999999999</c:v>
                </c:pt>
                <c:pt idx="106">
                  <c:v>77.778999999999996</c:v>
                </c:pt>
                <c:pt idx="107">
                  <c:v>77.426000000000002</c:v>
                </c:pt>
                <c:pt idx="108">
                  <c:v>78.587999999999994</c:v>
                </c:pt>
                <c:pt idx="109">
                  <c:v>78.058999999999997</c:v>
                </c:pt>
                <c:pt idx="110">
                  <c:v>77.573999999999998</c:v>
                </c:pt>
                <c:pt idx="111">
                  <c:v>77.676000000000002</c:v>
                </c:pt>
                <c:pt idx="112">
                  <c:v>77.793999999999997</c:v>
                </c:pt>
                <c:pt idx="113">
                  <c:v>79.058999999999997</c:v>
                </c:pt>
                <c:pt idx="114">
                  <c:v>79.456000000000003</c:v>
                </c:pt>
                <c:pt idx="115">
                  <c:v>79.191000000000003</c:v>
                </c:pt>
                <c:pt idx="116">
                  <c:v>78.897000000000006</c:v>
                </c:pt>
                <c:pt idx="117">
                  <c:v>80.191000000000003</c:v>
                </c:pt>
                <c:pt idx="118">
                  <c:v>78.793999999999997</c:v>
                </c:pt>
                <c:pt idx="119">
                  <c:v>79.367999999999995</c:v>
                </c:pt>
                <c:pt idx="120">
                  <c:v>79.367999999999995</c:v>
                </c:pt>
                <c:pt idx="121">
                  <c:v>78.837999999999994</c:v>
                </c:pt>
                <c:pt idx="122">
                  <c:v>80.191000000000003</c:v>
                </c:pt>
                <c:pt idx="123">
                  <c:v>79.515000000000001</c:v>
                </c:pt>
                <c:pt idx="124">
                  <c:v>79.191000000000003</c:v>
                </c:pt>
                <c:pt idx="125">
                  <c:v>77.632000000000005</c:v>
                </c:pt>
                <c:pt idx="126">
                  <c:v>78.867999999999995</c:v>
                </c:pt>
                <c:pt idx="127">
                  <c:v>78.456000000000003</c:v>
                </c:pt>
                <c:pt idx="128">
                  <c:v>78.191000000000003</c:v>
                </c:pt>
                <c:pt idx="129">
                  <c:v>77.293999999999997</c:v>
                </c:pt>
                <c:pt idx="130">
                  <c:v>76.867999999999995</c:v>
                </c:pt>
                <c:pt idx="131">
                  <c:v>76.602999999999994</c:v>
                </c:pt>
                <c:pt idx="132">
                  <c:v>76.176000000000002</c:v>
                </c:pt>
                <c:pt idx="133">
                  <c:v>75.808999999999997</c:v>
                </c:pt>
                <c:pt idx="134">
                  <c:v>75.941000000000003</c:v>
                </c:pt>
                <c:pt idx="135">
                  <c:v>75.015000000000001</c:v>
                </c:pt>
                <c:pt idx="136">
                  <c:v>76.162000000000006</c:v>
                </c:pt>
                <c:pt idx="137">
                  <c:v>75.221000000000004</c:v>
                </c:pt>
                <c:pt idx="138">
                  <c:v>75.558999999999997</c:v>
                </c:pt>
                <c:pt idx="139">
                  <c:v>73.765000000000001</c:v>
                </c:pt>
                <c:pt idx="140">
                  <c:v>75.367999999999995</c:v>
                </c:pt>
                <c:pt idx="141">
                  <c:v>75.734999999999999</c:v>
                </c:pt>
                <c:pt idx="142">
                  <c:v>76.117999999999995</c:v>
                </c:pt>
                <c:pt idx="143">
                  <c:v>74.206000000000003</c:v>
                </c:pt>
                <c:pt idx="144">
                  <c:v>73.912000000000006</c:v>
                </c:pt>
                <c:pt idx="145">
                  <c:v>72.912000000000006</c:v>
                </c:pt>
                <c:pt idx="146">
                  <c:v>74.676000000000002</c:v>
                </c:pt>
                <c:pt idx="147">
                  <c:v>74.206000000000003</c:v>
                </c:pt>
                <c:pt idx="148">
                  <c:v>74.265000000000001</c:v>
                </c:pt>
                <c:pt idx="149">
                  <c:v>74.308999999999997</c:v>
                </c:pt>
                <c:pt idx="150">
                  <c:v>77.206000000000003</c:v>
                </c:pt>
                <c:pt idx="151">
                  <c:v>74.721000000000004</c:v>
                </c:pt>
                <c:pt idx="152">
                  <c:v>76.352999999999994</c:v>
                </c:pt>
                <c:pt idx="153">
                  <c:v>75.043999999999997</c:v>
                </c:pt>
                <c:pt idx="154">
                  <c:v>75.897000000000006</c:v>
                </c:pt>
                <c:pt idx="155">
                  <c:v>74.971000000000004</c:v>
                </c:pt>
                <c:pt idx="156">
                  <c:v>75.837999999999994</c:v>
                </c:pt>
                <c:pt idx="157">
                  <c:v>76.117999999999995</c:v>
                </c:pt>
                <c:pt idx="158">
                  <c:v>74.852999999999994</c:v>
                </c:pt>
                <c:pt idx="159">
                  <c:v>75.793999999999997</c:v>
                </c:pt>
                <c:pt idx="160">
                  <c:v>74.956000000000003</c:v>
                </c:pt>
                <c:pt idx="161">
                  <c:v>75.441000000000003</c:v>
                </c:pt>
                <c:pt idx="162">
                  <c:v>75.456000000000003</c:v>
                </c:pt>
                <c:pt idx="163">
                  <c:v>75.308999999999997</c:v>
                </c:pt>
                <c:pt idx="164">
                  <c:v>74.971000000000004</c:v>
                </c:pt>
                <c:pt idx="165">
                  <c:v>74.147000000000006</c:v>
                </c:pt>
                <c:pt idx="166">
                  <c:v>75.382000000000005</c:v>
                </c:pt>
                <c:pt idx="167">
                  <c:v>75.912000000000006</c:v>
                </c:pt>
                <c:pt idx="168">
                  <c:v>76.765000000000001</c:v>
                </c:pt>
                <c:pt idx="169">
                  <c:v>75.808999999999997</c:v>
                </c:pt>
                <c:pt idx="170">
                  <c:v>73.912000000000006</c:v>
                </c:pt>
                <c:pt idx="171">
                  <c:v>75.323999999999998</c:v>
                </c:pt>
                <c:pt idx="172">
                  <c:v>74.337999999999994</c:v>
                </c:pt>
                <c:pt idx="173">
                  <c:v>73.117999999999995</c:v>
                </c:pt>
                <c:pt idx="174">
                  <c:v>73.484999999999999</c:v>
                </c:pt>
                <c:pt idx="175">
                  <c:v>73.543999999999997</c:v>
                </c:pt>
                <c:pt idx="176">
                  <c:v>71.471000000000004</c:v>
                </c:pt>
                <c:pt idx="177">
                  <c:v>73.367999999999995</c:v>
                </c:pt>
                <c:pt idx="178">
                  <c:v>73.132000000000005</c:v>
                </c:pt>
                <c:pt idx="179">
                  <c:v>71.956000000000003</c:v>
                </c:pt>
                <c:pt idx="180">
                  <c:v>72.484999999999999</c:v>
                </c:pt>
                <c:pt idx="181">
                  <c:v>72.926000000000002</c:v>
                </c:pt>
                <c:pt idx="182">
                  <c:v>73.323999999999998</c:v>
                </c:pt>
                <c:pt idx="183">
                  <c:v>73.367999999999995</c:v>
                </c:pt>
                <c:pt idx="184">
                  <c:v>72.426000000000002</c:v>
                </c:pt>
                <c:pt idx="185">
                  <c:v>72.426000000000002</c:v>
                </c:pt>
                <c:pt idx="186">
                  <c:v>71.721000000000004</c:v>
                </c:pt>
                <c:pt idx="187">
                  <c:v>73.897000000000006</c:v>
                </c:pt>
                <c:pt idx="188">
                  <c:v>73.102999999999994</c:v>
                </c:pt>
                <c:pt idx="189">
                  <c:v>72.706000000000003</c:v>
                </c:pt>
                <c:pt idx="190">
                  <c:v>72.484999999999999</c:v>
                </c:pt>
                <c:pt idx="191">
                  <c:v>73.087999999999994</c:v>
                </c:pt>
                <c:pt idx="192">
                  <c:v>73.602999999999994</c:v>
                </c:pt>
                <c:pt idx="193">
                  <c:v>73.852999999999994</c:v>
                </c:pt>
                <c:pt idx="194">
                  <c:v>75.558999999999997</c:v>
                </c:pt>
                <c:pt idx="195">
                  <c:v>73.162000000000006</c:v>
                </c:pt>
                <c:pt idx="196">
                  <c:v>73.882000000000005</c:v>
                </c:pt>
                <c:pt idx="197">
                  <c:v>74.073999999999998</c:v>
                </c:pt>
                <c:pt idx="198">
                  <c:v>73.352999999999994</c:v>
                </c:pt>
                <c:pt idx="199">
                  <c:v>71.765000000000001</c:v>
                </c:pt>
                <c:pt idx="200">
                  <c:v>71.632000000000005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79.069154419798593</c:v>
                </c:pt>
                <c:pt idx="1">
                  <c:v>79.070588520097132</c:v>
                </c:pt>
                <c:pt idx="2">
                  <c:v>79.072026137445221</c:v>
                </c:pt>
                <c:pt idx="3">
                  <c:v>79.073467549989587</c:v>
                </c:pt>
                <c:pt idx="4">
                  <c:v>79.074913056796888</c:v>
                </c:pt>
                <c:pt idx="5">
                  <c:v>79.076362979298679</c:v>
                </c:pt>
                <c:pt idx="6">
                  <c:v>79.077817662820522</c:v>
                </c:pt>
                <c:pt idx="7">
                  <c:v>79.079277478197142</c:v>
                </c:pt>
                <c:pt idx="8">
                  <c:v>79.080742823476299</c:v>
                </c:pt>
                <c:pt idx="9">
                  <c:v>79.082214125713534</c:v>
                </c:pt>
                <c:pt idx="10">
                  <c:v>79.08369184285884</c:v>
                </c:pt>
                <c:pt idx="11">
                  <c:v>79.085176465736936</c:v>
                </c:pt>
                <c:pt idx="12">
                  <c:v>79.086668520121279</c:v>
                </c:pt>
                <c:pt idx="13">
                  <c:v>79.088168568904038</c:v>
                </c:pt>
                <c:pt idx="14">
                  <c:v>79.08967721436855</c:v>
                </c:pt>
                <c:pt idx="15">
                  <c:v>79.091195100594533</c:v>
                </c:pt>
                <c:pt idx="16">
                  <c:v>79.092722916110986</c:v>
                </c:pt>
                <c:pt idx="17">
                  <c:v>79.094261397208754</c:v>
                </c:pt>
                <c:pt idx="18">
                  <c:v>79.09581133330353</c:v>
                </c:pt>
                <c:pt idx="19">
                  <c:v>79.09737357883094</c:v>
                </c:pt>
                <c:pt idx="20">
                  <c:v>79.098949085467382</c:v>
                </c:pt>
                <c:pt idx="21">
                  <c:v>79.10053899526946</c:v>
                </c:pt>
                <c:pt idx="22">
                  <c:v>79.102144908919783</c:v>
                </c:pt>
                <c:pt idx="23">
                  <c:v>79.10376963588601</c:v>
                </c:pt>
                <c:pt idx="24">
                  <c:v>79.105419213138745</c:v>
                </c:pt>
                <c:pt idx="25">
                  <c:v>79.107108114757935</c:v>
                </c:pt>
                <c:pt idx="26">
                  <c:v>79.108872122961657</c:v>
                </c:pt>
                <c:pt idx="27">
                  <c:v>79.110798736098943</c:v>
                </c:pt>
                <c:pt idx="28">
                  <c:v>79.113095786606692</c:v>
                </c:pt>
                <c:pt idx="29">
                  <c:v>79.116239152584868</c:v>
                </c:pt>
                <c:pt idx="30">
                  <c:v>79.121275631207169</c:v>
                </c:pt>
                <c:pt idx="31">
                  <c:v>79.130413361179578</c:v>
                </c:pt>
                <c:pt idx="32">
                  <c:v>79.148113464089519</c:v>
                </c:pt>
                <c:pt idx="33">
                  <c:v>79.182998338261058</c:v>
                </c:pt>
                <c:pt idx="34">
                  <c:v>79.250992128885557</c:v>
                </c:pt>
                <c:pt idx="35">
                  <c:v>79.380156518048238</c:v>
                </c:pt>
                <c:pt idx="36">
                  <c:v>79.617593557425579</c:v>
                </c:pt>
                <c:pt idx="37">
                  <c:v>80.038440924562352</c:v>
                </c:pt>
                <c:pt idx="38">
                  <c:v>80.75627054216659</c:v>
                </c:pt>
                <c:pt idx="39">
                  <c:v>81.933073705723359</c:v>
                </c:pt>
                <c:pt idx="40">
                  <c:v>83.785588725011948</c:v>
                </c:pt>
                <c:pt idx="41">
                  <c:v>86.583359299402801</c:v>
                </c:pt>
                <c:pt idx="42">
                  <c:v>90.633228226084199</c:v>
                </c:pt>
                <c:pt idx="43">
                  <c:v>96.245753034395321</c:v>
                </c:pt>
                <c:pt idx="44">
                  <c:v>103.68193860271943</c:v>
                </c:pt>
                <c:pt idx="45">
                  <c:v>113.08385325190801</c:v>
                </c:pt>
                <c:pt idx="46">
                  <c:v>124.39935866128513</c:v>
                </c:pt>
                <c:pt idx="47">
                  <c:v>137.317528136703</c:v>
                </c:pt>
                <c:pt idx="48">
                  <c:v>151.23482169689055</c:v>
                </c:pt>
                <c:pt idx="49">
                  <c:v>165.27031198480211</c:v>
                </c:pt>
                <c:pt idx="50">
                  <c:v>178.34002835650119</c:v>
                </c:pt>
                <c:pt idx="51">
                  <c:v>189.28680113961383</c:v>
                </c:pt>
                <c:pt idx="52">
                  <c:v>197.04623611095423</c:v>
                </c:pt>
                <c:pt idx="53">
                  <c:v>200.81659703459871</c:v>
                </c:pt>
                <c:pt idx="54">
                  <c:v>200.19523537784093</c:v>
                </c:pt>
                <c:pt idx="55">
                  <c:v>195.24946040393411</c:v>
                </c:pt>
                <c:pt idx="56">
                  <c:v>186.50459596725997</c:v>
                </c:pt>
                <c:pt idx="57">
                  <c:v>174.85216508563974</c:v>
                </c:pt>
                <c:pt idx="58">
                  <c:v>161.4004288812026</c:v>
                </c:pt>
                <c:pt idx="59">
                  <c:v>147.30198025464003</c:v>
                </c:pt>
                <c:pt idx="60">
                  <c:v>133.59539012662049</c:v>
                </c:pt>
                <c:pt idx="61">
                  <c:v>121.09028721885632</c:v>
                </c:pt>
                <c:pt idx="62">
                  <c:v>110.31118982603545</c:v>
                </c:pt>
                <c:pt idx="63">
                  <c:v>101.49994791511892</c:v>
                </c:pt>
                <c:pt idx="64">
                  <c:v>94.664393717149352</c:v>
                </c:pt>
                <c:pt idx="65">
                  <c:v>89.654331947863497</c:v>
                </c:pt>
                <c:pt idx="66">
                  <c:v>86.245390222549176</c:v>
                </c:pt>
                <c:pt idx="67">
                  <c:v>84.214582816456584</c:v>
                </c:pt>
                <c:pt idx="68">
                  <c:v>83.396086964325846</c:v>
                </c:pt>
                <c:pt idx="69">
                  <c:v>83.709731607984267</c:v>
                </c:pt>
                <c:pt idx="70">
                  <c:v>85.157697767528603</c:v>
                </c:pt>
                <c:pt idx="71">
                  <c:v>87.788211257968712</c:v>
                </c:pt>
                <c:pt idx="72">
                  <c:v>91.630487595257136</c:v>
                </c:pt>
                <c:pt idx="73">
                  <c:v>96.613678047617896</c:v>
                </c:pt>
                <c:pt idx="74">
                  <c:v>102.49220148060866</c:v>
                </c:pt>
                <c:pt idx="75">
                  <c:v>108.80588544867625</c:v>
                </c:pt>
                <c:pt idx="76">
                  <c:v>114.90012140728568</c:v>
                </c:pt>
                <c:pt idx="77">
                  <c:v>120.01582649889129</c:v>
                </c:pt>
                <c:pt idx="78">
                  <c:v>123.43446825550018</c:v>
                </c:pt>
                <c:pt idx="79">
                  <c:v>124.63914973862258</c:v>
                </c:pt>
                <c:pt idx="80">
                  <c:v>123.44062352419269</c:v>
                </c:pt>
                <c:pt idx="81">
                  <c:v>120.02489889856832</c:v>
                </c:pt>
                <c:pt idx="82">
                  <c:v>114.90534784283108</c:v>
                </c:pt>
                <c:pt idx="83">
                  <c:v>108.79594390521665</c:v>
                </c:pt>
                <c:pt idx="84">
                  <c:v>102.44853136042792</c:v>
                </c:pt>
                <c:pt idx="85">
                  <c:v>96.504846398029969</c:v>
                </c:pt>
                <c:pt idx="86">
                  <c:v>91.401914559711017</c:v>
                </c:pt>
                <c:pt idx="87">
                  <c:v>87.345270470543127</c:v>
                </c:pt>
                <c:pt idx="88">
                  <c:v>84.34014927933859</c:v>
                </c:pt>
                <c:pt idx="89">
                  <c:v>82.255931109181645</c:v>
                </c:pt>
                <c:pt idx="90">
                  <c:v>80.896858250801969</c:v>
                </c:pt>
                <c:pt idx="91">
                  <c:v>80.059418158183149</c:v>
                </c:pt>
                <c:pt idx="92">
                  <c:v>79.567854604378866</c:v>
                </c:pt>
                <c:pt idx="93">
                  <c:v>79.288727199712383</c:v>
                </c:pt>
                <c:pt idx="94">
                  <c:v>79.130649816815534</c:v>
                </c:pt>
                <c:pt idx="95">
                  <c:v>79.036371013507846</c:v>
                </c:pt>
                <c:pt idx="96">
                  <c:v>78.972798438946015</c:v>
                </c:pt>
                <c:pt idx="97">
                  <c:v>78.922186466475168</c:v>
                </c:pt>
                <c:pt idx="98">
                  <c:v>78.875678859246008</c:v>
                </c:pt>
                <c:pt idx="99">
                  <c:v>78.829162771695721</c:v>
                </c:pt>
                <c:pt idx="100">
                  <c:v>78.780876441750408</c:v>
                </c:pt>
                <c:pt idx="101">
                  <c:v>78.730152076826201</c:v>
                </c:pt>
                <c:pt idx="102">
                  <c:v>78.676812228427849</c:v>
                </c:pt>
                <c:pt idx="103">
                  <c:v>78.620911719352591</c:v>
                </c:pt>
                <c:pt idx="104">
                  <c:v>78.562658408009966</c:v>
                </c:pt>
                <c:pt idx="105">
                  <c:v>78.502441162634923</c:v>
                </c:pt>
                <c:pt idx="106">
                  <c:v>78.440951120154608</c:v>
                </c:pt>
                <c:pt idx="107">
                  <c:v>78.379412589446062</c:v>
                </c:pt>
                <c:pt idx="108">
                  <c:v>78.319944525943058</c:v>
                </c:pt>
                <c:pt idx="109">
                  <c:v>78.266044823329111</c:v>
                </c:pt>
                <c:pt idx="110">
                  <c:v>78.223117524402383</c:v>
                </c:pt>
                <c:pt idx="111">
                  <c:v>78.198848553025115</c:v>
                </c:pt>
                <c:pt idx="112">
                  <c:v>78.203109144946282</c:v>
                </c:pt>
                <c:pt idx="113">
                  <c:v>78.246998647673038</c:v>
                </c:pt>
                <c:pt idx="114">
                  <c:v>78.340728204573566</c:v>
                </c:pt>
                <c:pt idx="115">
                  <c:v>78.490371288865262</c:v>
                </c:pt>
                <c:pt idx="116">
                  <c:v>78.694047645149226</c:v>
                </c:pt>
                <c:pt idx="117">
                  <c:v>78.938692147128464</c:v>
                </c:pt>
                <c:pt idx="118">
                  <c:v>79.198883963130569</c:v>
                </c:pt>
                <c:pt idx="119">
                  <c:v>79.438966144621205</c:v>
                </c:pt>
                <c:pt idx="120">
                  <c:v>79.618762609032473</c:v>
                </c:pt>
                <c:pt idx="121">
                  <c:v>79.701842167338768</c:v>
                </c:pt>
                <c:pt idx="122">
                  <c:v>79.664053556081612</c:v>
                </c:pt>
                <c:pt idx="123">
                  <c:v>79.499594854669525</c:v>
                </c:pt>
                <c:pt idx="124">
                  <c:v>79.222525572058572</c:v>
                </c:pt>
                <c:pt idx="125">
                  <c:v>78.863185755911971</c:v>
                </c:pt>
                <c:pt idx="126">
                  <c:v>78.460782425007395</c:v>
                </c:pt>
                <c:pt idx="127">
                  <c:v>78.054639082682868</c:v>
                </c:pt>
                <c:pt idx="128">
                  <c:v>77.676778187622446</c:v>
                </c:pt>
                <c:pt idx="129">
                  <c:v>77.3476605033445</c:v>
                </c:pt>
                <c:pt idx="130">
                  <c:v>77.075543543167612</c:v>
                </c:pt>
                <c:pt idx="131">
                  <c:v>76.858691381411958</c:v>
                </c:pt>
                <c:pt idx="132">
                  <c:v>76.689020249261816</c:v>
                </c:pt>
                <c:pt idx="133">
                  <c:v>76.555785927700981</c:v>
                </c:pt>
                <c:pt idx="134">
                  <c:v>76.448393300472603</c:v>
                </c:pt>
                <c:pt idx="135">
                  <c:v>76.358006082466176</c:v>
                </c:pt>
                <c:pt idx="136">
                  <c:v>76.278096569153064</c:v>
                </c:pt>
                <c:pt idx="137">
                  <c:v>76.204296810504232</c:v>
                </c:pt>
                <c:pt idx="138">
                  <c:v>76.133924656389169</c:v>
                </c:pt>
                <c:pt idx="139">
                  <c:v>76.065454884052357</c:v>
                </c:pt>
                <c:pt idx="140">
                  <c:v>75.998077649460782</c:v>
                </c:pt>
                <c:pt idx="141">
                  <c:v>75.931387171875826</c:v>
                </c:pt>
                <c:pt idx="142">
                  <c:v>75.865187968503633</c:v>
                </c:pt>
                <c:pt idx="143">
                  <c:v>75.799386057803957</c:v>
                </c:pt>
                <c:pt idx="144">
                  <c:v>75.733933166910191</c:v>
                </c:pt>
                <c:pt idx="145">
                  <c:v>75.668800399633469</c:v>
                </c:pt>
                <c:pt idx="146">
                  <c:v>75.603966740965532</c:v>
                </c:pt>
                <c:pt idx="147">
                  <c:v>75.539414396516833</c:v>
                </c:pt>
                <c:pt idx="148">
                  <c:v>75.475127027067984</c:v>
                </c:pt>
                <c:pt idx="149">
                  <c:v>75.411089112867131</c:v>
                </c:pt>
                <c:pt idx="150">
                  <c:v>75.34728572584207</c:v>
                </c:pt>
                <c:pt idx="151">
                  <c:v>75.283702443719818</c:v>
                </c:pt>
                <c:pt idx="152">
                  <c:v>75.220325322083013</c:v>
                </c:pt>
                <c:pt idx="153">
                  <c:v>75.157140904886504</c:v>
                </c:pt>
                <c:pt idx="154">
                  <c:v>75.094136270390422</c:v>
                </c:pt>
                <c:pt idx="155">
                  <c:v>75.031299106961583</c:v>
                </c:pt>
                <c:pt idx="156">
                  <c:v>74.968617804700003</c:v>
                </c:pt>
                <c:pt idx="157">
                  <c:v>74.906081541441992</c:v>
                </c:pt>
                <c:pt idx="158">
                  <c:v>74.843680339680958</c:v>
                </c:pt>
                <c:pt idx="159">
                  <c:v>74.781405076068268</c:v>
                </c:pt>
                <c:pt idx="160">
                  <c:v>74.71924743630332</c:v>
                </c:pt>
                <c:pt idx="161">
                  <c:v>74.657199821903987</c:v>
                </c:pt>
                <c:pt idx="162">
                  <c:v>74.59525522705178</c:v>
                </c:pt>
                <c:pt idx="163">
                  <c:v>74.533407109704257</c:v>
                </c:pt>
                <c:pt idx="164">
                  <c:v>74.471649279942625</c:v>
                </c:pt>
                <c:pt idx="165">
                  <c:v>74.409975821196497</c:v>
                </c:pt>
                <c:pt idx="166">
                  <c:v>74.348381049617444</c:v>
                </c:pt>
                <c:pt idx="167">
                  <c:v>74.286859507072762</c:v>
                </c:pt>
                <c:pt idx="168">
                  <c:v>74.225405976754942</c:v>
                </c:pt>
                <c:pt idx="169">
                  <c:v>74.164015508353501</c:v>
                </c:pt>
                <c:pt idx="170">
                  <c:v>74.102683441542297</c:v>
                </c:pt>
                <c:pt idx="171">
                  <c:v>74.041405420591474</c:v>
                </c:pt>
                <c:pt idx="172">
                  <c:v>73.98017739739818</c:v>
                </c:pt>
                <c:pt idx="173">
                  <c:v>73.918995623792867</c:v>
                </c:pt>
                <c:pt idx="174">
                  <c:v>73.85785663600501</c:v>
                </c:pt>
                <c:pt idx="175">
                  <c:v>73.796757234727679</c:v>
                </c:pt>
                <c:pt idx="176">
                  <c:v>73.735694463760751</c:v>
                </c:pt>
                <c:pt idx="177">
                  <c:v>73.674665589288679</c:v>
                </c:pt>
                <c:pt idx="178">
                  <c:v>73.613668080897654</c:v>
                </c:pt>
                <c:pt idx="179">
                  <c:v>73.552699594700314</c:v>
                </c:pt>
                <c:pt idx="180">
                  <c:v>73.491757958486389</c:v>
                </c:pt>
                <c:pt idx="181">
                  <c:v>73.430841158610647</c:v>
                </c:pt>
                <c:pt idx="182">
                  <c:v>73.369947328289214</c:v>
                </c:pt>
                <c:pt idx="183">
                  <c:v>73.309074737014612</c:v>
                </c:pt>
                <c:pt idx="184">
                  <c:v>73.248221780871091</c:v>
                </c:pt>
                <c:pt idx="185">
                  <c:v>73.187386973595238</c:v>
                </c:pt>
                <c:pt idx="186">
                  <c:v>73.126568938278339</c:v>
                </c:pt>
                <c:pt idx="187">
                  <c:v>73.065766399639898</c:v>
                </c:pt>
                <c:pt idx="188">
                  <c:v>73.004978176822107</c:v>
                </c:pt>
                <c:pt idx="189">
                  <c:v>72.944203176666932</c:v>
                </c:pt>
                <c:pt idx="190">
                  <c:v>72.883440387444054</c:v>
                </c:pt>
                <c:pt idx="191">
                  <c:v>72.822688873001468</c:v>
                </c:pt>
                <c:pt idx="192">
                  <c:v>72.761947767312506</c:v>
                </c:pt>
                <c:pt idx="193">
                  <c:v>72.701216269395502</c:v>
                </c:pt>
                <c:pt idx="194">
                  <c:v>72.640493638582484</c:v>
                </c:pt>
                <c:pt idx="195">
                  <c:v>72.579779190115289</c:v>
                </c:pt>
                <c:pt idx="196">
                  <c:v>72.519072291048502</c:v>
                </c:pt>
                <c:pt idx="197">
                  <c:v>72.458372356439213</c:v>
                </c:pt>
                <c:pt idx="198">
                  <c:v>72.39767884580526</c:v>
                </c:pt>
                <c:pt idx="199">
                  <c:v>72.336991259834207</c:v>
                </c:pt>
                <c:pt idx="200">
                  <c:v>72.276309137326663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79.069154419798593</c:v>
                </c:pt>
                <c:pt idx="1">
                  <c:v>79.070588520097132</c:v>
                </c:pt>
                <c:pt idx="2">
                  <c:v>79.072026137445221</c:v>
                </c:pt>
                <c:pt idx="3">
                  <c:v>79.073467549989587</c:v>
                </c:pt>
                <c:pt idx="4">
                  <c:v>79.074913056796888</c:v>
                </c:pt>
                <c:pt idx="5">
                  <c:v>79.076362979298679</c:v>
                </c:pt>
                <c:pt idx="6">
                  <c:v>79.077817662820522</c:v>
                </c:pt>
                <c:pt idx="7">
                  <c:v>79.079277478197142</c:v>
                </c:pt>
                <c:pt idx="8">
                  <c:v>79.080742823476299</c:v>
                </c:pt>
                <c:pt idx="9">
                  <c:v>79.082214125713506</c:v>
                </c:pt>
                <c:pt idx="10">
                  <c:v>79.083691842858698</c:v>
                </c:pt>
                <c:pt idx="11">
                  <c:v>79.085176465736268</c:v>
                </c:pt>
                <c:pt idx="12">
                  <c:v>79.086668520118195</c:v>
                </c:pt>
                <c:pt idx="13">
                  <c:v>79.088168568890282</c:v>
                </c:pt>
                <c:pt idx="14">
                  <c:v>79.089677214309361</c:v>
                </c:pt>
                <c:pt idx="15">
                  <c:v>79.091195100349054</c:v>
                </c:pt>
                <c:pt idx="16">
                  <c:v>79.092722915129485</c:v>
                </c:pt>
                <c:pt idx="17">
                  <c:v>79.094261393425541</c:v>
                </c:pt>
                <c:pt idx="18">
                  <c:v>79.095811319245186</c:v>
                </c:pt>
                <c:pt idx="19">
                  <c:v>79.097373528468154</c:v>
                </c:pt>
                <c:pt idx="20">
                  <c:v>79.098948911531991</c:v>
                </c:pt>
                <c:pt idx="21">
                  <c:v>79.100538416149163</c:v>
                </c:pt>
                <c:pt idx="22">
                  <c:v>79.102143050036247</c:v>
                </c:pt>
                <c:pt idx="23">
                  <c:v>79.10376388363099</c:v>
                </c:pt>
                <c:pt idx="24">
                  <c:v>79.105402052768923</c:v>
                </c:pt>
                <c:pt idx="25">
                  <c:v>79.107058761285543</c:v>
                </c:pt>
                <c:pt idx="26">
                  <c:v>79.108735283503819</c:v>
                </c:pt>
                <c:pt idx="27">
                  <c:v>79.110432966559429</c:v>
                </c:pt>
                <c:pt idx="28">
                  <c:v>79.112153232508248</c:v>
                </c:pt>
                <c:pt idx="29">
                  <c:v>79.113897580150976</c:v>
                </c:pt>
                <c:pt idx="30">
                  <c:v>79.115667586499313</c:v>
                </c:pt>
                <c:pt idx="31">
                  <c:v>79.117464907795835</c:v>
                </c:pt>
                <c:pt idx="32">
                  <c:v>79.11929127998674</c:v>
                </c:pt>
                <c:pt idx="33">
                  <c:v>79.12114851852985</c:v>
                </c:pt>
                <c:pt idx="34">
                  <c:v>79.12303851740451</c:v>
                </c:pt>
                <c:pt idx="35">
                  <c:v>79.124963247168836</c:v>
                </c:pt>
                <c:pt idx="36">
                  <c:v>79.126924751888623</c:v>
                </c:pt>
                <c:pt idx="37">
                  <c:v>79.128925144737295</c:v>
                </c:pt>
                <c:pt idx="38">
                  <c:v>79.130966602038015</c:v>
                </c:pt>
                <c:pt idx="39">
                  <c:v>79.133051355488661</c:v>
                </c:pt>
                <c:pt idx="40">
                  <c:v>79.135181682275729</c:v>
                </c:pt>
                <c:pt idx="41">
                  <c:v>79.137359892744172</c:v>
                </c:pt>
                <c:pt idx="42">
                  <c:v>79.139588315248901</c:v>
                </c:pt>
                <c:pt idx="43">
                  <c:v>79.141869277765551</c:v>
                </c:pt>
                <c:pt idx="44">
                  <c:v>79.144205085786965</c:v>
                </c:pt>
                <c:pt idx="45">
                  <c:v>79.146597995975526</c:v>
                </c:pt>
                <c:pt idx="46">
                  <c:v>79.149050184979473</c:v>
                </c:pt>
                <c:pt idx="47">
                  <c:v>79.151563712754708</c:v>
                </c:pt>
                <c:pt idx="48">
                  <c:v>79.154140479661621</c:v>
                </c:pt>
                <c:pt idx="49">
                  <c:v>79.15678217652966</c:v>
                </c:pt>
                <c:pt idx="50">
                  <c:v>79.159490226801083</c:v>
                </c:pt>
                <c:pt idx="51">
                  <c:v>79.162265719779697</c:v>
                </c:pt>
                <c:pt idx="52">
                  <c:v>79.165109333922899</c:v>
                </c:pt>
                <c:pt idx="53">
                  <c:v>79.168021249025344</c:v>
                </c:pt>
                <c:pt idx="54">
                  <c:v>79.171001046053917</c:v>
                </c:pt>
                <c:pt idx="55">
                  <c:v>79.174047593308558</c:v>
                </c:pt>
                <c:pt idx="56">
                  <c:v>79.177158917504258</c:v>
                </c:pt>
                <c:pt idx="57">
                  <c:v>79.180332058302469</c:v>
                </c:pt>
                <c:pt idx="58">
                  <c:v>79.183562904769971</c:v>
                </c:pt>
                <c:pt idx="59">
                  <c:v>79.186846012216648</c:v>
                </c:pt>
                <c:pt idx="60">
                  <c:v>79.190174397870138</c:v>
                </c:pt>
                <c:pt idx="61">
                  <c:v>79.19353931389459</c:v>
                </c:pt>
                <c:pt idx="62">
                  <c:v>79.196929996365867</c:v>
                </c:pt>
                <c:pt idx="63">
                  <c:v>79.200333388991183</c:v>
                </c:pt>
                <c:pt idx="64">
                  <c:v>79.203733840623116</c:v>
                </c:pt>
                <c:pt idx="65">
                  <c:v>79.207112775987568</c:v>
                </c:pt>
                <c:pt idx="66">
                  <c:v>79.210448339542666</c:v>
                </c:pt>
                <c:pt idx="67">
                  <c:v>79.213715013034331</c:v>
                </c:pt>
                <c:pt idx="68">
                  <c:v>79.216883208140516</c:v>
                </c:pt>
                <c:pt idx="69">
                  <c:v>79.219918836622597</c:v>
                </c:pt>
                <c:pt idx="70">
                  <c:v>79.222782861656</c:v>
                </c:pt>
                <c:pt idx="71">
                  <c:v>79.225430835511091</c:v>
                </c:pt>
                <c:pt idx="72">
                  <c:v>79.227812430516579</c:v>
                </c:pt>
                <c:pt idx="73">
                  <c:v>79.229870972265459</c:v>
                </c:pt>
                <c:pt idx="74">
                  <c:v>79.231542986309961</c:v>
                </c:pt>
                <c:pt idx="75">
                  <c:v>79.232757772112492</c:v>
                </c:pt>
                <c:pt idx="76">
                  <c:v>79.233437020717147</c:v>
                </c:pt>
                <c:pt idx="77">
                  <c:v>79.233494495406418</c:v>
                </c:pt>
                <c:pt idx="78">
                  <c:v>79.232835797384098</c:v>
                </c:pt>
                <c:pt idx="79">
                  <c:v>79.231358241122578</c:v>
                </c:pt>
                <c:pt idx="80">
                  <c:v>79.228950866219776</c:v>
                </c:pt>
                <c:pt idx="81">
                  <c:v>79.225494614180349</c:v>
                </c:pt>
                <c:pt idx="82">
                  <c:v>79.220862699169274</c:v>
                </c:pt>
                <c:pt idx="83">
                  <c:v>79.214921201163307</c:v>
                </c:pt>
                <c:pt idx="84">
                  <c:v>79.207529907707013</c:v>
                </c:pt>
                <c:pt idx="85">
                  <c:v>79.198543426345779</c:v>
                </c:pt>
                <c:pt idx="86">
                  <c:v>79.187812583485325</c:v>
                </c:pt>
                <c:pt idx="87">
                  <c:v>79.175186116740889</c:v>
                </c:pt>
                <c:pt idx="88">
                  <c:v>79.160512656759124</c:v>
                </c:pt>
                <c:pt idx="89">
                  <c:v>79.143642981184215</c:v>
                </c:pt>
                <c:pt idx="90">
                  <c:v>79.124432508300302</c:v>
                </c:pt>
                <c:pt idx="91">
                  <c:v>79.102743981582933</c:v>
                </c:pt>
                <c:pt idx="92">
                  <c:v>79.07845027986744</c:v>
                </c:pt>
                <c:pt idx="93">
                  <c:v>79.051437272272196</c:v>
                </c:pt>
                <c:pt idx="94">
                  <c:v>79.021606623737199</c:v>
                </c:pt>
                <c:pt idx="95">
                  <c:v>78.988878447461772</c:v>
                </c:pt>
                <c:pt idx="96">
                  <c:v>78.953193695961915</c:v>
                </c:pt>
                <c:pt idx="97">
                  <c:v>78.914516183985612</c:v>
                </c:pt>
                <c:pt idx="98">
                  <c:v>78.872834144777272</c:v>
                </c:pt>
                <c:pt idx="99">
                  <c:v>78.828161236270432</c:v>
                </c:pt>
                <c:pt idx="100">
                  <c:v>78.780536935180407</c:v>
                </c:pt>
                <c:pt idx="101">
                  <c:v>78.730026283486339</c:v>
                </c:pt>
                <c:pt idx="102">
                  <c:v>78.676718981688879</c:v>
                </c:pt>
                <c:pt idx="103">
                  <c:v>78.620727854342988</c:v>
                </c:pt>
                <c:pt idx="104">
                  <c:v>78.562186743346416</c:v>
                </c:pt>
                <c:pt idx="105">
                  <c:v>78.501247911025473</c:v>
                </c:pt>
                <c:pt idx="106">
                  <c:v>78.438079056238337</c:v>
                </c:pt>
                <c:pt idx="107">
                  <c:v>78.372860061072359</c:v>
                </c:pt>
                <c:pt idx="108">
                  <c:v>78.305779592483319</c:v>
                </c:pt>
                <c:pt idx="109">
                  <c:v>78.237031682356388</c:v>
                </c:pt>
                <c:pt idx="110">
                  <c:v>78.166812401587009</c:v>
                </c:pt>
                <c:pt idx="111">
                  <c:v>78.095316730054435</c:v>
                </c:pt>
                <c:pt idx="112">
                  <c:v>78.022735706339105</c:v>
                </c:pt>
                <c:pt idx="113">
                  <c:v>77.949253920437982</c:v>
                </c:pt>
                <c:pt idx="114">
                  <c:v>77.875047391262356</c:v>
                </c:pt>
                <c:pt idx="115">
                  <c:v>77.800281849886005</c:v>
                </c:pt>
                <c:pt idx="116">
                  <c:v>77.725111430582103</c:v>
                </c:pt>
                <c:pt idx="117">
                  <c:v>77.649677755522703</c:v>
                </c:pt>
                <c:pt idx="118">
                  <c:v>77.574109386131624</c:v>
                </c:pt>
                <c:pt idx="119">
                  <c:v>77.498521604654314</c:v>
                </c:pt>
                <c:pt idx="120">
                  <c:v>77.423016483435788</c:v>
                </c:pt>
                <c:pt idx="121">
                  <c:v>77.347683196361203</c:v>
                </c:pt>
                <c:pt idx="122">
                  <c:v>77.272598526466226</c:v>
                </c:pt>
                <c:pt idx="123">
                  <c:v>77.197827525342305</c:v>
                </c:pt>
                <c:pt idx="124">
                  <c:v>77.12342428311571</c:v>
                </c:pt>
                <c:pt idx="125">
                  <c:v>77.04943277196729</c:v>
                </c:pt>
                <c:pt idx="126">
                  <c:v>76.975887730940698</c:v>
                </c:pt>
                <c:pt idx="127">
                  <c:v>76.902815564793499</c:v>
                </c:pt>
                <c:pt idx="128">
                  <c:v>76.830235234590333</c:v>
                </c:pt>
                <c:pt idx="129">
                  <c:v>76.758159122411683</c:v>
                </c:pt>
                <c:pt idx="130">
                  <c:v>76.686593856812721</c:v>
                </c:pt>
                <c:pt idx="131">
                  <c:v>76.615541089433506</c:v>
                </c:pt>
                <c:pt idx="132">
                  <c:v>76.544998216399549</c:v>
                </c:pt>
                <c:pt idx="133">
                  <c:v>76.474959040858749</c:v>
                </c:pt>
                <c:pt idx="134">
                  <c:v>76.405414375205524</c:v>
                </c:pt>
                <c:pt idx="135">
                  <c:v>76.336352583284821</c:v>
                </c:pt>
                <c:pt idx="136">
                  <c:v>76.267760064202207</c:v>
                </c:pt>
                <c:pt idx="137">
                  <c:v>76.199621680343938</c:v>
                </c:pt>
                <c:pt idx="138">
                  <c:v>76.131921132890568</c:v>
                </c:pt>
                <c:pt idx="139">
                  <c:v>76.064641288540102</c:v>
                </c:pt>
                <c:pt idx="140">
                  <c:v>75.997764461392435</c:v>
                </c:pt>
                <c:pt idx="141">
                  <c:v>75.931272654024511</c:v>
                </c:pt>
                <c:pt idx="142">
                  <c:v>75.865147761746826</c:v>
                </c:pt>
                <c:pt idx="143">
                  <c:v>75.799371743904175</c:v>
                </c:pt>
                <c:pt idx="144">
                  <c:v>75.733926765894381</c:v>
                </c:pt>
                <c:pt idx="145">
                  <c:v>75.668795315348433</c:v>
                </c:pt>
                <c:pt idx="146">
                  <c:v>75.603960295661324</c:v>
                </c:pt>
                <c:pt idx="147">
                  <c:v>75.539405099796568</c:v>
                </c:pt>
                <c:pt idx="148">
                  <c:v>75.475113667020324</c:v>
                </c:pt>
                <c:pt idx="149">
                  <c:v>75.41107052495876</c:v>
                </c:pt>
                <c:pt idx="150">
                  <c:v>75.347260819121374</c:v>
                </c:pt>
                <c:pt idx="151">
                  <c:v>75.283670331796415</c:v>
                </c:pt>
                <c:pt idx="152">
                  <c:v>75.220285492002759</c:v>
                </c:pt>
                <c:pt idx="153">
                  <c:v>75.157093377980729</c:v>
                </c:pt>
                <c:pt idx="154">
                  <c:v>75.094081713517767</c:v>
                </c:pt>
                <c:pt idx="155">
                  <c:v>75.031238859237448</c:v>
                </c:pt>
                <c:pt idx="156">
                  <c:v>74.968553799829181</c:v>
                </c:pt>
                <c:pt idx="157">
                  <c:v>74.906016128060898</c:v>
                </c:pt>
                <c:pt idx="158">
                  <c:v>74.843616026297042</c:v>
                </c:pt>
                <c:pt idx="159">
                  <c:v>74.781344246138403</c:v>
                </c:pt>
                <c:pt idx="160">
                  <c:v>74.719192086706499</c:v>
                </c:pt>
                <c:pt idx="161">
                  <c:v>74.657151372013601</c:v>
                </c:pt>
                <c:pt idx="162">
                  <c:v>74.595214427787923</c:v>
                </c:pt>
                <c:pt idx="163">
                  <c:v>74.533374058061753</c:v>
                </c:pt>
                <c:pt idx="164">
                  <c:v>74.471623521775456</c:v>
                </c:pt>
                <c:pt idx="165">
                  <c:v>74.409956509605294</c:v>
                </c:pt>
                <c:pt idx="166">
                  <c:v>74.348367121181454</c:v>
                </c:pt>
                <c:pt idx="167">
                  <c:v>74.286849842829866</c:v>
                </c:pt>
                <c:pt idx="168">
                  <c:v>74.225399525941057</c:v>
                </c:pt>
                <c:pt idx="169">
                  <c:v>74.164011366045585</c:v>
                </c:pt>
                <c:pt idx="170">
                  <c:v>74.10268088265336</c:v>
                </c:pt>
                <c:pt idx="171">
                  <c:v>74.041403899897986</c:v>
                </c:pt>
                <c:pt idx="172">
                  <c:v>73.980176528011214</c:v>
                </c:pt>
                <c:pt idx="173">
                  <c:v>73.918995145641105</c:v>
                </c:pt>
                <c:pt idx="174">
                  <c:v>73.857856383017207</c:v>
                </c:pt>
                <c:pt idx="175">
                  <c:v>73.79675710595771</c:v>
                </c:pt>
                <c:pt idx="176">
                  <c:v>73.735694400707018</c:v>
                </c:pt>
                <c:pt idx="177">
                  <c:v>73.674665559586515</c:v>
                </c:pt>
                <c:pt idx="178">
                  <c:v>73.613668067437601</c:v>
                </c:pt>
                <c:pt idx="179">
                  <c:v>73.552699588832368</c:v>
                </c:pt>
                <c:pt idx="180">
                  <c:v>73.49175795602541</c:v>
                </c:pt>
                <c:pt idx="181">
                  <c:v>73.430841157617735</c:v>
                </c:pt>
                <c:pt idx="182">
                  <c:v>73.36994732790383</c:v>
                </c:pt>
                <c:pt idx="183">
                  <c:v>73.309074736870713</c:v>
                </c:pt>
                <c:pt idx="184">
                  <c:v>73.248221780819406</c:v>
                </c:pt>
                <c:pt idx="185">
                  <c:v>73.187386973577375</c:v>
                </c:pt>
                <c:pt idx="186">
                  <c:v>73.126568938272399</c:v>
                </c:pt>
                <c:pt idx="187">
                  <c:v>73.065766399637994</c:v>
                </c:pt>
                <c:pt idx="188">
                  <c:v>73.004978176821524</c:v>
                </c:pt>
                <c:pt idx="189">
                  <c:v>72.944203176666761</c:v>
                </c:pt>
                <c:pt idx="190">
                  <c:v>72.883440387444011</c:v>
                </c:pt>
                <c:pt idx="191">
                  <c:v>72.822688873001454</c:v>
                </c:pt>
                <c:pt idx="192">
                  <c:v>72.761947767312506</c:v>
                </c:pt>
                <c:pt idx="193">
                  <c:v>72.701216269395502</c:v>
                </c:pt>
                <c:pt idx="194">
                  <c:v>72.640493638582484</c:v>
                </c:pt>
                <c:pt idx="195">
                  <c:v>72.579779190115289</c:v>
                </c:pt>
                <c:pt idx="196">
                  <c:v>72.519072291048502</c:v>
                </c:pt>
                <c:pt idx="197">
                  <c:v>72.458372356439213</c:v>
                </c:pt>
                <c:pt idx="198">
                  <c:v>72.39767884580526</c:v>
                </c:pt>
                <c:pt idx="199">
                  <c:v>72.336991259834207</c:v>
                </c:pt>
                <c:pt idx="200">
                  <c:v>72.276309137326663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73784"/>
        <c:axId val="554074176"/>
      </c:scatterChart>
      <c:valAx>
        <c:axId val="554073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4074176"/>
        <c:crosses val="autoZero"/>
        <c:crossBetween val="midCat"/>
      </c:valAx>
      <c:valAx>
        <c:axId val="5540741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4073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78.043999999999997</c:v>
                </c:pt>
                <c:pt idx="1">
                  <c:v>76.676000000000002</c:v>
                </c:pt>
                <c:pt idx="2">
                  <c:v>78.926000000000002</c:v>
                </c:pt>
                <c:pt idx="3">
                  <c:v>79.102999999999994</c:v>
                </c:pt>
                <c:pt idx="4">
                  <c:v>79.087999999999994</c:v>
                </c:pt>
                <c:pt idx="5">
                  <c:v>79.337999999999994</c:v>
                </c:pt>
                <c:pt idx="6">
                  <c:v>77.558999999999997</c:v>
                </c:pt>
                <c:pt idx="7">
                  <c:v>79.823999999999998</c:v>
                </c:pt>
                <c:pt idx="8">
                  <c:v>80.206000000000003</c:v>
                </c:pt>
                <c:pt idx="9">
                  <c:v>79.412000000000006</c:v>
                </c:pt>
                <c:pt idx="10">
                  <c:v>80.132000000000005</c:v>
                </c:pt>
                <c:pt idx="11">
                  <c:v>79.793999999999997</c:v>
                </c:pt>
                <c:pt idx="12">
                  <c:v>78.102999999999994</c:v>
                </c:pt>
                <c:pt idx="13">
                  <c:v>79.25</c:v>
                </c:pt>
                <c:pt idx="14">
                  <c:v>78.441000000000003</c:v>
                </c:pt>
                <c:pt idx="15">
                  <c:v>78.191000000000003</c:v>
                </c:pt>
                <c:pt idx="16">
                  <c:v>77.721000000000004</c:v>
                </c:pt>
                <c:pt idx="17">
                  <c:v>77.912000000000006</c:v>
                </c:pt>
                <c:pt idx="18">
                  <c:v>79.971000000000004</c:v>
                </c:pt>
                <c:pt idx="19">
                  <c:v>78.852999999999994</c:v>
                </c:pt>
                <c:pt idx="20">
                  <c:v>78.573999999999998</c:v>
                </c:pt>
                <c:pt idx="21">
                  <c:v>80.043999999999997</c:v>
                </c:pt>
                <c:pt idx="22">
                  <c:v>79.058999999999997</c:v>
                </c:pt>
                <c:pt idx="23">
                  <c:v>78.984999999999999</c:v>
                </c:pt>
                <c:pt idx="24">
                  <c:v>80.147000000000006</c:v>
                </c:pt>
                <c:pt idx="25">
                  <c:v>81.573999999999998</c:v>
                </c:pt>
                <c:pt idx="26">
                  <c:v>81.265000000000001</c:v>
                </c:pt>
                <c:pt idx="27">
                  <c:v>81.293999999999997</c:v>
                </c:pt>
                <c:pt idx="28">
                  <c:v>82.543999999999997</c:v>
                </c:pt>
                <c:pt idx="29">
                  <c:v>81.397000000000006</c:v>
                </c:pt>
                <c:pt idx="30">
                  <c:v>81.734999999999999</c:v>
                </c:pt>
                <c:pt idx="31">
                  <c:v>82.808999999999997</c:v>
                </c:pt>
                <c:pt idx="32">
                  <c:v>82.221000000000004</c:v>
                </c:pt>
                <c:pt idx="33">
                  <c:v>83.617999999999995</c:v>
                </c:pt>
                <c:pt idx="34">
                  <c:v>84.352999999999994</c:v>
                </c:pt>
                <c:pt idx="35">
                  <c:v>86.484999999999999</c:v>
                </c:pt>
                <c:pt idx="36">
                  <c:v>88.676000000000002</c:v>
                </c:pt>
                <c:pt idx="37">
                  <c:v>88.25</c:v>
                </c:pt>
                <c:pt idx="38">
                  <c:v>89.676000000000002</c:v>
                </c:pt>
                <c:pt idx="39">
                  <c:v>92.382000000000005</c:v>
                </c:pt>
                <c:pt idx="40">
                  <c:v>95.484999999999999</c:v>
                </c:pt>
                <c:pt idx="41">
                  <c:v>100.824</c:v>
                </c:pt>
                <c:pt idx="42">
                  <c:v>105.85299999999999</c:v>
                </c:pt>
                <c:pt idx="43">
                  <c:v>112.36799999999999</c:v>
                </c:pt>
                <c:pt idx="44">
                  <c:v>121.015</c:v>
                </c:pt>
                <c:pt idx="45">
                  <c:v>131.08799999999999</c:v>
                </c:pt>
                <c:pt idx="46">
                  <c:v>140.73500000000001</c:v>
                </c:pt>
                <c:pt idx="47">
                  <c:v>151.88200000000001</c:v>
                </c:pt>
                <c:pt idx="48">
                  <c:v>160.51499999999999</c:v>
                </c:pt>
                <c:pt idx="49">
                  <c:v>170.67599999999999</c:v>
                </c:pt>
                <c:pt idx="50">
                  <c:v>178.691</c:v>
                </c:pt>
                <c:pt idx="51">
                  <c:v>185.70599999999999</c:v>
                </c:pt>
                <c:pt idx="52">
                  <c:v>190.76499999999999</c:v>
                </c:pt>
                <c:pt idx="53">
                  <c:v>194.441</c:v>
                </c:pt>
                <c:pt idx="54">
                  <c:v>194.76499999999999</c:v>
                </c:pt>
                <c:pt idx="55">
                  <c:v>193.85300000000001</c:v>
                </c:pt>
                <c:pt idx="56">
                  <c:v>187.721</c:v>
                </c:pt>
                <c:pt idx="57">
                  <c:v>174.029</c:v>
                </c:pt>
                <c:pt idx="58">
                  <c:v>152.309</c:v>
                </c:pt>
                <c:pt idx="59">
                  <c:v>121.824</c:v>
                </c:pt>
                <c:pt idx="60">
                  <c:v>95.558999999999997</c:v>
                </c:pt>
                <c:pt idx="61">
                  <c:v>87.028999999999996</c:v>
                </c:pt>
                <c:pt idx="62">
                  <c:v>84.265000000000001</c:v>
                </c:pt>
                <c:pt idx="63">
                  <c:v>83.265000000000001</c:v>
                </c:pt>
                <c:pt idx="64">
                  <c:v>83.852999999999994</c:v>
                </c:pt>
                <c:pt idx="65">
                  <c:v>83.734999999999999</c:v>
                </c:pt>
                <c:pt idx="66">
                  <c:v>85.176000000000002</c:v>
                </c:pt>
                <c:pt idx="67">
                  <c:v>86.25</c:v>
                </c:pt>
                <c:pt idx="68">
                  <c:v>86.926000000000002</c:v>
                </c:pt>
                <c:pt idx="69">
                  <c:v>89.882000000000005</c:v>
                </c:pt>
                <c:pt idx="70">
                  <c:v>92.102999999999994</c:v>
                </c:pt>
                <c:pt idx="71">
                  <c:v>95.912000000000006</c:v>
                </c:pt>
                <c:pt idx="72">
                  <c:v>97.926000000000002</c:v>
                </c:pt>
                <c:pt idx="73">
                  <c:v>103.015</c:v>
                </c:pt>
                <c:pt idx="74">
                  <c:v>107.16200000000001</c:v>
                </c:pt>
                <c:pt idx="75">
                  <c:v>112.529</c:v>
                </c:pt>
                <c:pt idx="76">
                  <c:v>116.471</c:v>
                </c:pt>
                <c:pt idx="77">
                  <c:v>120.765</c:v>
                </c:pt>
                <c:pt idx="78">
                  <c:v>122.735</c:v>
                </c:pt>
                <c:pt idx="79">
                  <c:v>124.485</c:v>
                </c:pt>
                <c:pt idx="80">
                  <c:v>124.11799999999999</c:v>
                </c:pt>
                <c:pt idx="81">
                  <c:v>120.015</c:v>
                </c:pt>
                <c:pt idx="82">
                  <c:v>111.794</c:v>
                </c:pt>
                <c:pt idx="83">
                  <c:v>104.676</c:v>
                </c:pt>
                <c:pt idx="84">
                  <c:v>93.558999999999997</c:v>
                </c:pt>
                <c:pt idx="85">
                  <c:v>87.897000000000006</c:v>
                </c:pt>
                <c:pt idx="86">
                  <c:v>84.043999999999997</c:v>
                </c:pt>
                <c:pt idx="87">
                  <c:v>81.337999999999994</c:v>
                </c:pt>
                <c:pt idx="88">
                  <c:v>80.956000000000003</c:v>
                </c:pt>
                <c:pt idx="89">
                  <c:v>80.176000000000002</c:v>
                </c:pt>
                <c:pt idx="90">
                  <c:v>80.426000000000002</c:v>
                </c:pt>
                <c:pt idx="91">
                  <c:v>78.147000000000006</c:v>
                </c:pt>
                <c:pt idx="92">
                  <c:v>78.617999999999995</c:v>
                </c:pt>
                <c:pt idx="93">
                  <c:v>77.162000000000006</c:v>
                </c:pt>
                <c:pt idx="94">
                  <c:v>77.573999999999998</c:v>
                </c:pt>
                <c:pt idx="95">
                  <c:v>78.867999999999995</c:v>
                </c:pt>
                <c:pt idx="96">
                  <c:v>78.837999999999994</c:v>
                </c:pt>
                <c:pt idx="97">
                  <c:v>76.882000000000005</c:v>
                </c:pt>
                <c:pt idx="98">
                  <c:v>78.043999999999997</c:v>
                </c:pt>
                <c:pt idx="99">
                  <c:v>78.015000000000001</c:v>
                </c:pt>
                <c:pt idx="100">
                  <c:v>79.632000000000005</c:v>
                </c:pt>
                <c:pt idx="101">
                  <c:v>78.706000000000003</c:v>
                </c:pt>
                <c:pt idx="102">
                  <c:v>80.793999999999997</c:v>
                </c:pt>
                <c:pt idx="103">
                  <c:v>79.484999999999999</c:v>
                </c:pt>
                <c:pt idx="104">
                  <c:v>79.206000000000003</c:v>
                </c:pt>
                <c:pt idx="105">
                  <c:v>79.087999999999994</c:v>
                </c:pt>
                <c:pt idx="106">
                  <c:v>79.102999999999994</c:v>
                </c:pt>
                <c:pt idx="107">
                  <c:v>80.471000000000004</c:v>
                </c:pt>
                <c:pt idx="108">
                  <c:v>78.75</c:v>
                </c:pt>
                <c:pt idx="109">
                  <c:v>78.852999999999994</c:v>
                </c:pt>
                <c:pt idx="110">
                  <c:v>77.117999999999995</c:v>
                </c:pt>
                <c:pt idx="111">
                  <c:v>78.5</c:v>
                </c:pt>
                <c:pt idx="112">
                  <c:v>79.558999999999997</c:v>
                </c:pt>
                <c:pt idx="113">
                  <c:v>79.602999999999994</c:v>
                </c:pt>
                <c:pt idx="114">
                  <c:v>79.265000000000001</c:v>
                </c:pt>
                <c:pt idx="115">
                  <c:v>79.912000000000006</c:v>
                </c:pt>
                <c:pt idx="116">
                  <c:v>79.206000000000003</c:v>
                </c:pt>
                <c:pt idx="117">
                  <c:v>78.882000000000005</c:v>
                </c:pt>
                <c:pt idx="118">
                  <c:v>78.087999999999994</c:v>
                </c:pt>
                <c:pt idx="119">
                  <c:v>78.587999999999994</c:v>
                </c:pt>
                <c:pt idx="120">
                  <c:v>79.558999999999997</c:v>
                </c:pt>
                <c:pt idx="121">
                  <c:v>79.028999999999996</c:v>
                </c:pt>
                <c:pt idx="122">
                  <c:v>81.206000000000003</c:v>
                </c:pt>
                <c:pt idx="123">
                  <c:v>81.765000000000001</c:v>
                </c:pt>
                <c:pt idx="124">
                  <c:v>82.352999999999994</c:v>
                </c:pt>
                <c:pt idx="125">
                  <c:v>82.132000000000005</c:v>
                </c:pt>
                <c:pt idx="126">
                  <c:v>79.926000000000002</c:v>
                </c:pt>
                <c:pt idx="127">
                  <c:v>79.558999999999997</c:v>
                </c:pt>
                <c:pt idx="128">
                  <c:v>79.808999999999997</c:v>
                </c:pt>
                <c:pt idx="129">
                  <c:v>79.632000000000005</c:v>
                </c:pt>
                <c:pt idx="130">
                  <c:v>78.043999999999997</c:v>
                </c:pt>
                <c:pt idx="131">
                  <c:v>77.573999999999998</c:v>
                </c:pt>
                <c:pt idx="132">
                  <c:v>78.308999999999997</c:v>
                </c:pt>
                <c:pt idx="133">
                  <c:v>77.984999999999999</c:v>
                </c:pt>
                <c:pt idx="134">
                  <c:v>76.793999999999997</c:v>
                </c:pt>
                <c:pt idx="135">
                  <c:v>75.971000000000004</c:v>
                </c:pt>
                <c:pt idx="136">
                  <c:v>76.852999999999994</c:v>
                </c:pt>
                <c:pt idx="137">
                  <c:v>76.221000000000004</c:v>
                </c:pt>
                <c:pt idx="138">
                  <c:v>74.573999999999998</c:v>
                </c:pt>
                <c:pt idx="139">
                  <c:v>76.176000000000002</c:v>
                </c:pt>
                <c:pt idx="140">
                  <c:v>74.471000000000004</c:v>
                </c:pt>
                <c:pt idx="141">
                  <c:v>74.852999999999994</c:v>
                </c:pt>
                <c:pt idx="142">
                  <c:v>75.941000000000003</c:v>
                </c:pt>
                <c:pt idx="143">
                  <c:v>74.087999999999994</c:v>
                </c:pt>
                <c:pt idx="144">
                  <c:v>75.176000000000002</c:v>
                </c:pt>
                <c:pt idx="145">
                  <c:v>75.206000000000003</c:v>
                </c:pt>
                <c:pt idx="146">
                  <c:v>75.852999999999994</c:v>
                </c:pt>
                <c:pt idx="147">
                  <c:v>74.984999999999999</c:v>
                </c:pt>
                <c:pt idx="148">
                  <c:v>77.028999999999996</c:v>
                </c:pt>
                <c:pt idx="149">
                  <c:v>76.337999999999994</c:v>
                </c:pt>
                <c:pt idx="150">
                  <c:v>75.617999999999995</c:v>
                </c:pt>
                <c:pt idx="151">
                  <c:v>75.191000000000003</c:v>
                </c:pt>
                <c:pt idx="152">
                  <c:v>75.984999999999999</c:v>
                </c:pt>
                <c:pt idx="153">
                  <c:v>76.058999999999997</c:v>
                </c:pt>
                <c:pt idx="154">
                  <c:v>76.147000000000006</c:v>
                </c:pt>
                <c:pt idx="155">
                  <c:v>75.956000000000003</c:v>
                </c:pt>
                <c:pt idx="156">
                  <c:v>77.147000000000006</c:v>
                </c:pt>
                <c:pt idx="157">
                  <c:v>76.206000000000003</c:v>
                </c:pt>
                <c:pt idx="158">
                  <c:v>77.015000000000001</c:v>
                </c:pt>
                <c:pt idx="159">
                  <c:v>75.706000000000003</c:v>
                </c:pt>
                <c:pt idx="160">
                  <c:v>75.191000000000003</c:v>
                </c:pt>
                <c:pt idx="161">
                  <c:v>75.971000000000004</c:v>
                </c:pt>
                <c:pt idx="162">
                  <c:v>75.117999999999995</c:v>
                </c:pt>
                <c:pt idx="163">
                  <c:v>75.015000000000001</c:v>
                </c:pt>
                <c:pt idx="164">
                  <c:v>74.706000000000003</c:v>
                </c:pt>
                <c:pt idx="165">
                  <c:v>74.323999999999998</c:v>
                </c:pt>
                <c:pt idx="166">
                  <c:v>76.132000000000005</c:v>
                </c:pt>
                <c:pt idx="167">
                  <c:v>76.471000000000004</c:v>
                </c:pt>
                <c:pt idx="168">
                  <c:v>75.515000000000001</c:v>
                </c:pt>
                <c:pt idx="169">
                  <c:v>75.662000000000006</c:v>
                </c:pt>
                <c:pt idx="170">
                  <c:v>75.75</c:v>
                </c:pt>
                <c:pt idx="171">
                  <c:v>74.25</c:v>
                </c:pt>
                <c:pt idx="172">
                  <c:v>75.984999999999999</c:v>
                </c:pt>
                <c:pt idx="173">
                  <c:v>73.852999999999994</c:v>
                </c:pt>
                <c:pt idx="174">
                  <c:v>75</c:v>
                </c:pt>
                <c:pt idx="175">
                  <c:v>73.808999999999997</c:v>
                </c:pt>
                <c:pt idx="176">
                  <c:v>75.587999999999994</c:v>
                </c:pt>
                <c:pt idx="177">
                  <c:v>73.043999999999997</c:v>
                </c:pt>
                <c:pt idx="178">
                  <c:v>73.632000000000005</c:v>
                </c:pt>
                <c:pt idx="179">
                  <c:v>72.206000000000003</c:v>
                </c:pt>
                <c:pt idx="180">
                  <c:v>73.837999999999994</c:v>
                </c:pt>
                <c:pt idx="181">
                  <c:v>72.808999999999997</c:v>
                </c:pt>
                <c:pt idx="182">
                  <c:v>73.456000000000003</c:v>
                </c:pt>
                <c:pt idx="183">
                  <c:v>73.191000000000003</c:v>
                </c:pt>
                <c:pt idx="184">
                  <c:v>73.676000000000002</c:v>
                </c:pt>
                <c:pt idx="185">
                  <c:v>72.25</c:v>
                </c:pt>
                <c:pt idx="186">
                  <c:v>73.265000000000001</c:v>
                </c:pt>
                <c:pt idx="187">
                  <c:v>72.852999999999994</c:v>
                </c:pt>
                <c:pt idx="188">
                  <c:v>72.221000000000004</c:v>
                </c:pt>
                <c:pt idx="189">
                  <c:v>73.662000000000006</c:v>
                </c:pt>
                <c:pt idx="190">
                  <c:v>73.147000000000006</c:v>
                </c:pt>
                <c:pt idx="191">
                  <c:v>74.412000000000006</c:v>
                </c:pt>
                <c:pt idx="192">
                  <c:v>74.293999999999997</c:v>
                </c:pt>
                <c:pt idx="193">
                  <c:v>75.293999999999997</c:v>
                </c:pt>
                <c:pt idx="194">
                  <c:v>73.191000000000003</c:v>
                </c:pt>
                <c:pt idx="195">
                  <c:v>73.515000000000001</c:v>
                </c:pt>
                <c:pt idx="196">
                  <c:v>74.234999999999999</c:v>
                </c:pt>
                <c:pt idx="197">
                  <c:v>71.206000000000003</c:v>
                </c:pt>
                <c:pt idx="198">
                  <c:v>72.132000000000005</c:v>
                </c:pt>
                <c:pt idx="199">
                  <c:v>73.073999999999998</c:v>
                </c:pt>
                <c:pt idx="200">
                  <c:v>73.206000000000003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80.172399716532865</c:v>
                </c:pt>
                <c:pt idx="1">
                  <c:v>80.16452493722403</c:v>
                </c:pt>
                <c:pt idx="2">
                  <c:v>80.156653365852165</c:v>
                </c:pt>
                <c:pt idx="3">
                  <c:v>80.148785256885432</c:v>
                </c:pt>
                <c:pt idx="4">
                  <c:v>80.14092088402046</c:v>
                </c:pt>
                <c:pt idx="5">
                  <c:v>80.133060541521544</c:v>
                </c:pt>
                <c:pt idx="6">
                  <c:v>80.125204545639093</c:v>
                </c:pt>
                <c:pt idx="7">
                  <c:v>80.117353236109608</c:v>
                </c:pt>
                <c:pt idx="8">
                  <c:v>80.109506977740025</c:v>
                </c:pt>
                <c:pt idx="9">
                  <c:v>80.101666162078473</c:v>
                </c:pt>
                <c:pt idx="10">
                  <c:v>80.093831209173629</c:v>
                </c:pt>
                <c:pt idx="11">
                  <c:v>80.086002569424963</c:v>
                </c:pt>
                <c:pt idx="12">
                  <c:v>80.078180725528426</c:v>
                </c:pt>
                <c:pt idx="13">
                  <c:v>80.070366194533193</c:v>
                </c:pt>
                <c:pt idx="14">
                  <c:v>80.062559530064618</c:v>
                </c:pt>
                <c:pt idx="15">
                  <c:v>80.054761324911539</c:v>
                </c:pt>
                <c:pt idx="16">
                  <c:v>80.046972214655142</c:v>
                </c:pt>
                <c:pt idx="17">
                  <c:v>80.039192884554737</c:v>
                </c:pt>
                <c:pt idx="18">
                  <c:v>80.031424086627027</c:v>
                </c:pt>
                <c:pt idx="19">
                  <c:v>80.023666687705543</c:v>
                </c:pt>
                <c:pt idx="20">
                  <c:v>80.015921808077664</c:v>
                </c:pt>
                <c:pt idx="21">
                  <c:v>80.008191214080171</c:v>
                </c:pt>
                <c:pt idx="22">
                  <c:v>80.000478392545958</c:v>
                </c:pt>
                <c:pt idx="23">
                  <c:v>79.992791376537454</c:v>
                </c:pt>
                <c:pt idx="24">
                  <c:v>79.985149869736375</c:v>
                </c:pt>
                <c:pt idx="25">
                  <c:v>79.977602443017332</c:v>
                </c:pt>
                <c:pt idx="26">
                  <c:v>79.970266228983547</c:v>
                </c:pt>
                <c:pt idx="27">
                  <c:v>79.96341444337196</c:v>
                </c:pt>
                <c:pt idx="28">
                  <c:v>79.957660468804704</c:v>
                </c:pt>
                <c:pt idx="29">
                  <c:v>79.954326606090149</c:v>
                </c:pt>
                <c:pt idx="30">
                  <c:v>79.956146161350759</c:v>
                </c:pt>
                <c:pt idx="31">
                  <c:v>79.968530681381949</c:v>
                </c:pt>
                <c:pt idx="32">
                  <c:v>80.001730826427902</c:v>
                </c:pt>
                <c:pt idx="33">
                  <c:v>80.074300776233272</c:v>
                </c:pt>
                <c:pt idx="34">
                  <c:v>80.218284269705762</c:v>
                </c:pt>
                <c:pt idx="35">
                  <c:v>80.486385199939463</c:v>
                </c:pt>
                <c:pt idx="36">
                  <c:v>80.960957647926449</c:v>
                </c:pt>
                <c:pt idx="37">
                  <c:v>81.763859749954037</c:v>
                </c:pt>
                <c:pt idx="38">
                  <c:v>83.065061886056512</c:v>
                </c:pt>
                <c:pt idx="39">
                  <c:v>85.086554985075779</c:v>
                </c:pt>
                <c:pt idx="40">
                  <c:v>88.096979623481204</c:v>
                </c:pt>
                <c:pt idx="41">
                  <c:v>92.392125209275264</c:v>
                </c:pt>
                <c:pt idx="42">
                  <c:v>98.257741595308218</c:v>
                </c:pt>
                <c:pt idx="43">
                  <c:v>105.91445512978177</c:v>
                </c:pt>
                <c:pt idx="44">
                  <c:v>115.44988454407532</c:v>
                </c:pt>
                <c:pt idx="45">
                  <c:v>126.74931292695777</c:v>
                </c:pt>
                <c:pt idx="46">
                  <c:v>139.44159006122283</c:v>
                </c:pt>
                <c:pt idx="47">
                  <c:v>152.87894411714356</c:v>
                </c:pt>
                <c:pt idx="48">
                  <c:v>166.16609045758955</c:v>
                </c:pt>
                <c:pt idx="49">
                  <c:v>178.24485779426061</c:v>
                </c:pt>
                <c:pt idx="50">
                  <c:v>188.02704079797442</c:v>
                </c:pt>
                <c:pt idx="51">
                  <c:v>194.5539299381538</c:v>
                </c:pt>
                <c:pt idx="52">
                  <c:v>197.15062561895866</c:v>
                </c:pt>
                <c:pt idx="53">
                  <c:v>195.54085233703435</c:v>
                </c:pt>
                <c:pt idx="54">
                  <c:v>189.89525147036625</c:v>
                </c:pt>
                <c:pt idx="55">
                  <c:v>180.80147648687759</c:v>
                </c:pt>
                <c:pt idx="56">
                  <c:v>169.16335146360646</c:v>
                </c:pt>
                <c:pt idx="57">
                  <c:v>156.05306178400431</c:v>
                </c:pt>
                <c:pt idx="58">
                  <c:v>142.5498391244586</c:v>
                </c:pt>
                <c:pt idx="59">
                  <c:v>129.59853497789496</c:v>
                </c:pt>
                <c:pt idx="60">
                  <c:v>117.91281988705798</c:v>
                </c:pt>
                <c:pt idx="61">
                  <c:v>107.93412478699736</c:v>
                </c:pt>
                <c:pt idx="62">
                  <c:v>99.843521625471595</c:v>
                </c:pt>
                <c:pt idx="63">
                  <c:v>93.613430254210598</c:v>
                </c:pt>
                <c:pt idx="64">
                  <c:v>89.081249875534581</c:v>
                </c:pt>
                <c:pt idx="65">
                  <c:v>86.027387639524264</c:v>
                </c:pt>
                <c:pt idx="66">
                  <c:v>84.243708801439951</c:v>
                </c:pt>
                <c:pt idx="67">
                  <c:v>83.582736458456722</c:v>
                </c:pt>
                <c:pt idx="68">
                  <c:v>83.98133481808776</c:v>
                </c:pt>
                <c:pt idx="69">
                  <c:v>85.455003700094963</c:v>
                </c:pt>
                <c:pt idx="70">
                  <c:v>88.061658992868061</c:v>
                </c:pt>
                <c:pt idx="71">
                  <c:v>91.838740109680273</c:v>
                </c:pt>
                <c:pt idx="72">
                  <c:v>96.725431729674341</c:v>
                </c:pt>
                <c:pt idx="73">
                  <c:v>102.49093775992594</c:v>
                </c:pt>
                <c:pt idx="74">
                  <c:v>108.69562309256787</c:v>
                </c:pt>
                <c:pt idx="75">
                  <c:v>114.70908694608374</c:v>
                </c:pt>
                <c:pt idx="76">
                  <c:v>119.79498783653696</c:v>
                </c:pt>
                <c:pt idx="77">
                  <c:v>123.24940989721524</c:v>
                </c:pt>
                <c:pt idx="78">
                  <c:v>124.55640519042151</c:v>
                </c:pt>
                <c:pt idx="79">
                  <c:v>123.51219561875303</c:v>
                </c:pt>
                <c:pt idx="80">
                  <c:v>120.27596083670434</c:v>
                </c:pt>
                <c:pt idx="81">
                  <c:v>115.32925472256045</c:v>
                </c:pt>
                <c:pt idx="82">
                  <c:v>109.35799918755697</c:v>
                </c:pt>
                <c:pt idx="83">
                  <c:v>103.0967068643311</c:v>
                </c:pt>
                <c:pt idx="84">
                  <c:v>97.183363919051402</c:v>
                </c:pt>
                <c:pt idx="85">
                  <c:v>92.063193112077101</c:v>
                </c:pt>
                <c:pt idx="86">
                  <c:v>87.957134012545126</c:v>
                </c:pt>
                <c:pt idx="87">
                  <c:v>84.887455096156842</c:v>
                </c:pt>
                <c:pt idx="88">
                  <c:v>82.737788000506967</c:v>
                </c:pt>
                <c:pt idx="89">
                  <c:v>81.321619264986083</c:v>
                </c:pt>
                <c:pt idx="90">
                  <c:v>80.439560385110113</c:v>
                </c:pt>
                <c:pt idx="91">
                  <c:v>79.916096151394413</c:v>
                </c:pt>
                <c:pt idx="92">
                  <c:v>79.615820819003289</c:v>
                </c:pt>
                <c:pt idx="93">
                  <c:v>79.444624889223519</c:v>
                </c:pt>
                <c:pt idx="94">
                  <c:v>79.342701826368938</c:v>
                </c:pt>
                <c:pt idx="95">
                  <c:v>79.274984967412848</c:v>
                </c:pt>
                <c:pt idx="96">
                  <c:v>79.222392786144411</c:v>
                </c:pt>
                <c:pt idx="97">
                  <c:v>79.175253256586359</c:v>
                </c:pt>
                <c:pt idx="98">
                  <c:v>79.12899378154772</c:v>
                </c:pt>
                <c:pt idx="99">
                  <c:v>79.081606774883838</c:v>
                </c:pt>
                <c:pt idx="100">
                  <c:v>79.032293356556139</c:v>
                </c:pt>
                <c:pt idx="101">
                  <c:v>78.98079967365301</c:v>
                </c:pt>
                <c:pt idx="102">
                  <c:v>78.927126021688736</c:v>
                </c:pt>
                <c:pt idx="103">
                  <c:v>78.87143095210061</c:v>
                </c:pt>
                <c:pt idx="104">
                  <c:v>78.814051963749861</c:v>
                </c:pt>
                <c:pt idx="105">
                  <c:v>78.755627791798119</c:v>
                </c:pt>
                <c:pt idx="106">
                  <c:v>78.697344709779713</c:v>
                </c:pt>
                <c:pt idx="107">
                  <c:v>78.641342672727419</c:v>
                </c:pt>
                <c:pt idx="108">
                  <c:v>78.591297389819928</c:v>
                </c:pt>
                <c:pt idx="109">
                  <c:v>78.553125499415515</c:v>
                </c:pt>
                <c:pt idx="110">
                  <c:v>78.535632344176193</c:v>
                </c:pt>
                <c:pt idx="111">
                  <c:v>78.550753709342416</c:v>
                </c:pt>
                <c:pt idx="112">
                  <c:v>78.612901122109747</c:v>
                </c:pt>
                <c:pt idx="113">
                  <c:v>78.736921086827593</c:v>
                </c:pt>
                <c:pt idx="114">
                  <c:v>78.934447394021575</c:v>
                </c:pt>
                <c:pt idx="115">
                  <c:v>79.209012611083665</c:v>
                </c:pt>
                <c:pt idx="116">
                  <c:v>79.551070335672136</c:v>
                </c:pt>
                <c:pt idx="117">
                  <c:v>79.934740331915052</c:v>
                </c:pt>
                <c:pt idx="118">
                  <c:v>80.318193231788186</c:v>
                </c:pt>
                <c:pt idx="119">
                  <c:v>80.648829786214904</c:v>
                </c:pt>
                <c:pt idx="120">
                  <c:v>80.872846580173558</c:v>
                </c:pt>
                <c:pt idx="121">
                  <c:v>80.946957788158571</c:v>
                </c:pt>
                <c:pt idx="122">
                  <c:v>80.848798344174241</c:v>
                </c:pt>
                <c:pt idx="123">
                  <c:v>80.582575807414187</c:v>
                </c:pt>
                <c:pt idx="124">
                  <c:v>80.178010918370063</c:v>
                </c:pt>
                <c:pt idx="125">
                  <c:v>79.6829388450859</c:v>
                </c:pt>
                <c:pt idx="126">
                  <c:v>79.152110106455311</c:v>
                </c:pt>
                <c:pt idx="127">
                  <c:v>78.635795781818331</c:v>
                </c:pt>
                <c:pt idx="128">
                  <c:v>78.171403751344556</c:v>
                </c:pt>
                <c:pt idx="129">
                  <c:v>77.779801713999092</c:v>
                </c:pt>
                <c:pt idx="130">
                  <c:v>77.46621756008895</c:v>
                </c:pt>
                <c:pt idx="131">
                  <c:v>77.224232646257917</c:v>
                </c:pt>
                <c:pt idx="132">
                  <c:v>77.040900362920794</c:v>
                </c:pt>
                <c:pt idx="133">
                  <c:v>76.901340228263862</c:v>
                </c:pt>
                <c:pt idx="134">
                  <c:v>76.791900560209257</c:v>
                </c:pt>
                <c:pt idx="135">
                  <c:v>76.701733160474163</c:v>
                </c:pt>
                <c:pt idx="136">
                  <c:v>76.623116761557583</c:v>
                </c:pt>
                <c:pt idx="137">
                  <c:v>76.551042311497326</c:v>
                </c:pt>
                <c:pt idx="138">
                  <c:v>76.482516328946105</c:v>
                </c:pt>
                <c:pt idx="139">
                  <c:v>76.415878294653936</c:v>
                </c:pt>
                <c:pt idx="140">
                  <c:v>76.35026737733142</c:v>
                </c:pt>
                <c:pt idx="141">
                  <c:v>76.28526289993205</c:v>
                </c:pt>
                <c:pt idx="142">
                  <c:v>76.220668102525622</c:v>
                </c:pt>
                <c:pt idx="143">
                  <c:v>76.156392094158235</c:v>
                </c:pt>
                <c:pt idx="144">
                  <c:v>76.09239074929009</c:v>
                </c:pt>
                <c:pt idx="145">
                  <c:v>76.02863938665898</c:v>
                </c:pt>
                <c:pt idx="146">
                  <c:v>75.965121052611366</c:v>
                </c:pt>
                <c:pt idx="147">
                  <c:v>75.901821836610125</c:v>
                </c:pt>
                <c:pt idx="148">
                  <c:v>75.838729107617226</c:v>
                </c:pt>
                <c:pt idx="149">
                  <c:v>75.775830870881705</c:v>
                </c:pt>
                <c:pt idx="150">
                  <c:v>75.713115525339461</c:v>
                </c:pt>
                <c:pt idx="151">
                  <c:v>75.650571764086791</c:v>
                </c:pt>
                <c:pt idx="152">
                  <c:v>75.588188541426234</c:v>
                </c:pt>
                <c:pt idx="153">
                  <c:v>75.52595509188447</c:v>
                </c:pt>
                <c:pt idx="154">
                  <c:v>75.463860999687654</c:v>
                </c:pt>
                <c:pt idx="155">
                  <c:v>75.401896310786285</c:v>
                </c:pt>
                <c:pt idx="156">
                  <c:v>75.340051667327117</c:v>
                </c:pt>
                <c:pt idx="157">
                  <c:v>75.278318434634912</c:v>
                </c:pt>
                <c:pt idx="158">
                  <c:v>75.216688788531144</c:v>
                </c:pt>
                <c:pt idx="159">
                  <c:v>75.155155738212457</c:v>
                </c:pt>
                <c:pt idx="160">
                  <c:v>75.093713075270415</c:v>
                </c:pt>
                <c:pt idx="161">
                  <c:v>75.032355257979873</c:v>
                </c:pt>
                <c:pt idx="162">
                  <c:v>74.971077255683667</c:v>
                </c:pt>
                <c:pt idx="163">
                  <c:v>74.909874386032484</c:v>
                </c:pt>
                <c:pt idx="164">
                  <c:v>74.848742176054643</c:v>
                </c:pt>
                <c:pt idx="165">
                  <c:v>74.787676268081668</c:v>
                </c:pt>
                <c:pt idx="166">
                  <c:v>74.726672377557676</c:v>
                </c:pt>
                <c:pt idx="167">
                  <c:v>74.665726296531972</c:v>
                </c:pt>
                <c:pt idx="168">
                  <c:v>74.604833927871994</c:v>
                </c:pt>
                <c:pt idx="169">
                  <c:v>74.543991332409732</c:v>
                </c:pt>
                <c:pt idx="170">
                  <c:v>74.483194773618692</c:v>
                </c:pt>
                <c:pt idx="171">
                  <c:v>74.422440749868585</c:v>
                </c:pt>
                <c:pt idx="172">
                  <c:v>74.361726010388992</c:v>
                </c:pt>
                <c:pt idx="173">
                  <c:v>74.301047555956217</c:v>
                </c:pt>
                <c:pt idx="174">
                  <c:v>74.240402628147464</c:v>
                </c:pt>
                <c:pt idx="175">
                  <c:v>74.179788691840642</c:v>
                </c:pt>
                <c:pt idx="176">
                  <c:v>74.119203415072491</c:v>
                </c:pt>
                <c:pt idx="177">
                  <c:v>74.058644649138955</c:v>
                </c:pt>
                <c:pt idx="178">
                  <c:v>73.998110410529321</c:v>
                </c:pt>
                <c:pt idx="179">
                  <c:v>73.937598865266963</c:v>
                </c:pt>
                <c:pt idx="180">
                  <c:v>73.877108315594938</c:v>
                </c:pt>
                <c:pt idx="181">
                  <c:v>73.816637188645529</c:v>
                </c:pt>
                <c:pt idx="182">
                  <c:v>73.756184026662069</c:v>
                </c:pt>
                <c:pt idx="183">
                  <c:v>73.695747478391311</c:v>
                </c:pt>
                <c:pt idx="184">
                  <c:v>73.635326291356833</c:v>
                </c:pt>
                <c:pt idx="185">
                  <c:v>73.574919304813946</c:v>
                </c:pt>
                <c:pt idx="186">
                  <c:v>73.514525443256531</c:v>
                </c:pt>
                <c:pt idx="187">
                  <c:v>73.454143710393183</c:v>
                </c:pt>
                <c:pt idx="188">
                  <c:v>73.393773183539551</c:v>
                </c:pt>
                <c:pt idx="189">
                  <c:v>73.333413008389982</c:v>
                </c:pt>
                <c:pt idx="190">
                  <c:v>73.273062394140126</c:v>
                </c:pt>
                <c:pt idx="191">
                  <c:v>73.21272060893817</c:v>
                </c:pt>
                <c:pt idx="192">
                  <c:v>73.152386975643211</c:v>
                </c:pt>
                <c:pt idx="193">
                  <c:v>73.092060867872348</c:v>
                </c:pt>
                <c:pt idx="194">
                  <c:v>73.031741706318442</c:v>
                </c:pt>
                <c:pt idx="195">
                  <c:v>72.971428955321755</c:v>
                </c:pt>
                <c:pt idx="196">
                  <c:v>72.911122119679533</c:v>
                </c:pt>
                <c:pt idx="197">
                  <c:v>72.850820741678078</c:v>
                </c:pt>
                <c:pt idx="198">
                  <c:v>72.790524398333346</c:v>
                </c:pt>
                <c:pt idx="199">
                  <c:v>72.730232698826143</c:v>
                </c:pt>
                <c:pt idx="200">
                  <c:v>72.6699452821195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80.172399716532865</c:v>
                </c:pt>
                <c:pt idx="1">
                  <c:v>80.16452493722403</c:v>
                </c:pt>
                <c:pt idx="2">
                  <c:v>80.156653365852165</c:v>
                </c:pt>
                <c:pt idx="3">
                  <c:v>80.148785256885432</c:v>
                </c:pt>
                <c:pt idx="4">
                  <c:v>80.14092088402046</c:v>
                </c:pt>
                <c:pt idx="5">
                  <c:v>80.133060541521544</c:v>
                </c:pt>
                <c:pt idx="6">
                  <c:v>80.125204545639093</c:v>
                </c:pt>
                <c:pt idx="7">
                  <c:v>80.117353236109594</c:v>
                </c:pt>
                <c:pt idx="8">
                  <c:v>80.109506977739969</c:v>
                </c:pt>
                <c:pt idx="9">
                  <c:v>80.101666162078189</c:v>
                </c:pt>
                <c:pt idx="10">
                  <c:v>80.093831209172279</c:v>
                </c:pt>
                <c:pt idx="11">
                  <c:v>80.086002569418881</c:v>
                </c:pt>
                <c:pt idx="12">
                  <c:v>80.07818072550198</c:v>
                </c:pt>
                <c:pt idx="13">
                  <c:v>80.070366194422263</c:v>
                </c:pt>
                <c:pt idx="14">
                  <c:v>80.062559529615925</c:v>
                </c:pt>
                <c:pt idx="15">
                  <c:v>80.054761323161145</c:v>
                </c:pt>
                <c:pt idx="16">
                  <c:v>80.046972208069363</c:v>
                </c:pt>
                <c:pt idx="17">
                  <c:v>80.039192860656684</c:v>
                </c:pt>
                <c:pt idx="18">
                  <c:v>80.03142400298907</c:v>
                </c:pt>
                <c:pt idx="19">
                  <c:v>80.023666405393357</c:v>
                </c:pt>
                <c:pt idx="20">
                  <c:v>80.01592088902342</c:v>
                </c:pt>
                <c:pt idx="21">
                  <c:v>80.008188328468037</c:v>
                </c:pt>
                <c:pt idx="22">
                  <c:v>80.000469654384375</c:v>
                </c:pt>
                <c:pt idx="23">
                  <c:v>79.992765856136671</c:v>
                </c:pt>
                <c:pt idx="24">
                  <c:v>79.985077984416037</c:v>
                </c:pt>
                <c:pt idx="25">
                  <c:v>79.977407153812237</c:v>
                </c:pt>
                <c:pt idx="26">
                  <c:v>79.969754545302749</c:v>
                </c:pt>
                <c:pt idx="27">
                  <c:v>79.962121408618017</c:v>
                </c:pt>
                <c:pt idx="28">
                  <c:v>79.954509064434831</c:v>
                </c:pt>
                <c:pt idx="29">
                  <c:v>79.946918906341025</c:v>
                </c:pt>
                <c:pt idx="30">
                  <c:v>79.939352402505577</c:v>
                </c:pt>
                <c:pt idx="31">
                  <c:v>79.931811096977341</c:v>
                </c:pt>
                <c:pt idx="32">
                  <c:v>79.924296610523612</c:v>
                </c:pt>
                <c:pt idx="33">
                  <c:v>79.916810640905666</c:v>
                </c:pt>
                <c:pt idx="34">
                  <c:v>79.909354962473159</c:v>
                </c:pt>
                <c:pt idx="35">
                  <c:v>79.901931424941552</c:v>
                </c:pt>
                <c:pt idx="36">
                  <c:v>79.89454195119697</c:v>
                </c:pt>
                <c:pt idx="37">
                  <c:v>79.887188533950777</c:v>
                </c:pt>
                <c:pt idx="38">
                  <c:v>79.879873231041429</c:v>
                </c:pt>
                <c:pt idx="39">
                  <c:v>79.872598159152744</c:v>
                </c:pt>
                <c:pt idx="40">
                  <c:v>79.865365485687875</c:v>
                </c:pt>
                <c:pt idx="41">
                  <c:v>79.858177418502734</c:v>
                </c:pt>
                <c:pt idx="42">
                  <c:v>79.851036193165015</c:v>
                </c:pt>
                <c:pt idx="43">
                  <c:v>79.843944057362933</c:v>
                </c:pt>
                <c:pt idx="44">
                  <c:v>79.836903252041097</c:v>
                </c:pt>
                <c:pt idx="45">
                  <c:v>79.829915988790418</c:v>
                </c:pt>
                <c:pt idx="46">
                  <c:v>79.822984422963799</c:v>
                </c:pt>
                <c:pt idx="47">
                  <c:v>79.816110621929283</c:v>
                </c:pt>
                <c:pt idx="48">
                  <c:v>79.809296527807987</c:v>
                </c:pt>
                <c:pt idx="49">
                  <c:v>79.802543913975853</c:v>
                </c:pt>
                <c:pt idx="50">
                  <c:v>79.795854334534624</c:v>
                </c:pt>
                <c:pt idx="51">
                  <c:v>79.78922906588322</c:v>
                </c:pt>
                <c:pt idx="52">
                  <c:v>79.782669039440805</c:v>
                </c:pt>
                <c:pt idx="53">
                  <c:v>79.776174764495536</c:v>
                </c:pt>
                <c:pt idx="54">
                  <c:v>79.769746240073999</c:v>
                </c:pt>
                <c:pt idx="55">
                  <c:v>79.763382854652988</c:v>
                </c:pt>
                <c:pt idx="56">
                  <c:v>79.757083272468023</c:v>
                </c:pt>
                <c:pt idx="57">
                  <c:v>79.750845305116869</c:v>
                </c:pt>
                <c:pt idx="58">
                  <c:v>79.744665767117681</c:v>
                </c:pt>
                <c:pt idx="59">
                  <c:v>79.738540314065162</c:v>
                </c:pt>
                <c:pt idx="60">
                  <c:v>79.732463262043566</c:v>
                </c:pt>
                <c:pt idx="61">
                  <c:v>79.726427387012137</c:v>
                </c:pt>
                <c:pt idx="62">
                  <c:v>79.720423702987844</c:v>
                </c:pt>
                <c:pt idx="63">
                  <c:v>79.714441218025485</c:v>
                </c:pt>
                <c:pt idx="64">
                  <c:v>79.708466667253489</c:v>
                </c:pt>
                <c:pt idx="65">
                  <c:v>79.702484222579457</c:v>
                </c:pt>
                <c:pt idx="66">
                  <c:v>79.696475179156977</c:v>
                </c:pt>
                <c:pt idx="67">
                  <c:v>79.690417619319732</c:v>
                </c:pt>
                <c:pt idx="68">
                  <c:v>79.684286055467851</c:v>
                </c:pt>
                <c:pt idx="69">
                  <c:v>79.678051054350703</c:v>
                </c:pt>
                <c:pt idx="70">
                  <c:v>79.671678846356215</c:v>
                </c:pt>
                <c:pt idx="71">
                  <c:v>79.66513092479768</c:v>
                </c:pt>
                <c:pt idx="72">
                  <c:v>79.658363641802211</c:v>
                </c:pt>
                <c:pt idx="73">
                  <c:v>79.651327809244776</c:v>
                </c:pt>
                <c:pt idx="74">
                  <c:v>79.643968315226729</c:v>
                </c:pt>
                <c:pt idx="75">
                  <c:v>79.636223768835634</c:v>
                </c:pt>
                <c:pt idx="76">
                  <c:v>79.628026188286157</c:v>
                </c:pt>
                <c:pt idx="77">
                  <c:v>79.619300749946504</c:v>
                </c:pt>
                <c:pt idx="78">
                  <c:v>79.609965618080849</c:v>
                </c:pt>
                <c:pt idx="79">
                  <c:v>79.599931877229409</c:v>
                </c:pt>
                <c:pt idx="80">
                  <c:v>79.589103590807355</c:v>
                </c:pt>
                <c:pt idx="81">
                  <c:v>79.577378010497839</c:v>
                </c:pt>
                <c:pt idx="82">
                  <c:v>79.56464596107908</c:v>
                </c:pt>
                <c:pt idx="83">
                  <c:v>79.550792424173281</c:v>
                </c:pt>
                <c:pt idx="84">
                  <c:v>79.535697341757157</c:v>
                </c:pt>
                <c:pt idx="85">
                  <c:v>79.519236655871367</c:v>
                </c:pt>
                <c:pt idx="86">
                  <c:v>79.501283594618855</c:v>
                </c:pt>
                <c:pt idx="87">
                  <c:v>79.481710206159931</c:v>
                </c:pt>
                <c:pt idx="88">
                  <c:v>79.460389132054345</c:v>
                </c:pt>
                <c:pt idx="89">
                  <c:v>79.437195599208593</c:v>
                </c:pt>
                <c:pt idx="90">
                  <c:v>79.41200959632279</c:v>
                </c:pt>
                <c:pt idx="91">
                  <c:v>79.384718186783331</c:v>
                </c:pt>
                <c:pt idx="92">
                  <c:v>79.355217896320426</c:v>
                </c:pt>
                <c:pt idx="93">
                  <c:v>79.323417101522807</c:v>
                </c:pt>
                <c:pt idx="94">
                  <c:v>79.289238335642679</c:v>
                </c:pt>
                <c:pt idx="95">
                  <c:v>79.252620422189651</c:v>
                </c:pt>
                <c:pt idx="96">
                  <c:v>79.213520345605673</c:v>
                </c:pt>
                <c:pt idx="97">
                  <c:v>79.17191477254903</c:v>
                </c:pt>
                <c:pt idx="98">
                  <c:v>79.127801147294974</c:v>
                </c:pt>
                <c:pt idx="99">
                  <c:v>79.081198300272547</c:v>
                </c:pt>
                <c:pt idx="100">
                  <c:v>79.032146529052127</c:v>
                </c:pt>
                <c:pt idx="101">
                  <c:v>78.980707134910517</c:v>
                </c:pt>
                <c:pt idx="102">
                  <c:v>78.926961423760744</c:v>
                </c:pt>
                <c:pt idx="103">
                  <c:v>78.871009205829509</c:v>
                </c:pt>
                <c:pt idx="104">
                  <c:v>78.812966852045378</c:v>
                </c:pt>
                <c:pt idx="105">
                  <c:v>78.752964984896408</c:v>
                </c:pt>
                <c:pt idx="106">
                  <c:v>78.691145896126272</c:v>
                </c:pt>
                <c:pt idx="107">
                  <c:v>78.62766079217937</c:v>
                </c:pt>
                <c:pt idx="108">
                  <c:v>78.562666970477849</c:v>
                </c:pt>
                <c:pt idx="109">
                  <c:v>78.496325025699804</c:v>
                </c:pt>
                <c:pt idx="110">
                  <c:v>78.428796176011758</c:v>
                </c:pt>
                <c:pt idx="111">
                  <c:v>78.360239785852116</c:v>
                </c:pt>
                <c:pt idx="112">
                  <c:v>78.290811145736853</c:v>
                </c:pt>
                <c:pt idx="113">
                  <c:v>78.220659552092229</c:v>
                </c:pt>
                <c:pt idx="114">
                  <c:v>78.149926712642852</c:v>
                </c:pt>
                <c:pt idx="115">
                  <c:v>78.078745486523189</c:v>
                </c:pt>
                <c:pt idx="116">
                  <c:v>78.007238953891715</c:v>
                </c:pt>
                <c:pt idx="117">
                  <c:v>77.935519797962996</c:v>
                </c:pt>
                <c:pt idx="118">
                  <c:v>77.863689973298065</c:v>
                </c:pt>
                <c:pt idx="119">
                  <c:v>77.791840627921061</c:v>
                </c:pt>
                <c:pt idx="120">
                  <c:v>77.720052243173498</c:v>
                </c:pt>
                <c:pt idx="121">
                  <c:v>77.64839495385327</c:v>
                </c:pt>
                <c:pt idx="122">
                  <c:v>77.576929011710234</c:v>
                </c:pt>
                <c:pt idx="123">
                  <c:v>77.505705357350294</c:v>
                </c:pt>
                <c:pt idx="124">
                  <c:v>77.434766268614595</c:v>
                </c:pt>
                <c:pt idx="125">
                  <c:v>77.364146057164859</c:v>
                </c:pt>
                <c:pt idx="126">
                  <c:v>77.293871788993769</c:v>
                </c:pt>
                <c:pt idx="127">
                  <c:v>77.223964008627973</c:v>
                </c:pt>
                <c:pt idx="128">
                  <c:v>77.154437450697273</c:v>
                </c:pt>
                <c:pt idx="129">
                  <c:v>77.08530172617219</c:v>
                </c:pt>
                <c:pt idx="130">
                  <c:v>77.016561973828843</c:v>
                </c:pt>
                <c:pt idx="131">
                  <c:v>76.948219470342522</c:v>
                </c:pt>
                <c:pt idx="132">
                  <c:v>76.880272194825338</c:v>
                </c:pt>
                <c:pt idx="133">
                  <c:v>76.812715345618059</c:v>
                </c:pt>
                <c:pt idx="134">
                  <c:v>76.745541808753643</c:v>
                </c:pt>
                <c:pt idx="135">
                  <c:v>76.678742578762154</c:v>
                </c:pt>
                <c:pt idx="136">
                  <c:v>76.612307133433461</c:v>
                </c:pt>
                <c:pt idx="137">
                  <c:v>76.54622376483465</c:v>
                </c:pt>
                <c:pt idx="138">
                  <c:v>76.480479869339547</c:v>
                </c:pt>
                <c:pt idx="139">
                  <c:v>76.415062199709126</c:v>
                </c:pt>
                <c:pt idx="140">
                  <c:v>76.349957082398092</c:v>
                </c:pt>
                <c:pt idx="141">
                  <c:v>76.285150603288315</c:v>
                </c:pt>
                <c:pt idx="142">
                  <c:v>76.220628764991915</c:v>
                </c:pt>
                <c:pt idx="143">
                  <c:v>76.156377618745779</c:v>
                </c:pt>
                <c:pt idx="144">
                  <c:v>76.09238337375794</c:v>
                </c:pt>
                <c:pt idx="145">
                  <c:v>76.028632486675761</c:v>
                </c:pt>
                <c:pt idx="146">
                  <c:v>75.965111733641578</c:v>
                </c:pt>
                <c:pt idx="147">
                  <c:v>75.901808267189722</c:v>
                </c:pt>
                <c:pt idx="148">
                  <c:v>75.838709660029721</c:v>
                </c:pt>
                <c:pt idx="149">
                  <c:v>75.775803937554542</c:v>
                </c:pt>
                <c:pt idx="150">
                  <c:v>75.713079600719809</c:v>
                </c:pt>
                <c:pt idx="151">
                  <c:v>75.650525640754836</c:v>
                </c:pt>
                <c:pt idx="152">
                  <c:v>75.58813154699817</c:v>
                </c:pt>
                <c:pt idx="153">
                  <c:v>75.525887308992608</c:v>
                </c:pt>
                <c:pt idx="154">
                  <c:v>75.463783413833113</c:v>
                </c:pt>
                <c:pt idx="155">
                  <c:v>75.401810839632645</c:v>
                </c:pt>
                <c:pt idx="156">
                  <c:v>75.339961045854452</c:v>
                </c:pt>
                <c:pt idx="157">
                  <c:v>75.278225961156977</c:v>
                </c:pt>
                <c:pt idx="158">
                  <c:v>75.216597969305624</c:v>
                </c:pt>
                <c:pt idx="159">
                  <c:v>75.155069893624159</c:v>
                </c:pt>
                <c:pt idx="160">
                  <c:v>75.09363498038789</c:v>
                </c:pt>
                <c:pt idx="161">
                  <c:v>75.032286881497384</c:v>
                </c:pt>
                <c:pt idx="162">
                  <c:v>74.9710196367176</c:v>
                </c:pt>
                <c:pt idx="163">
                  <c:v>74.909827655719269</c:v>
                </c:pt>
                <c:pt idx="164">
                  <c:v>74.848705700118316</c:v>
                </c:pt>
                <c:pt idx="165">
                  <c:v>74.787648865673461</c:v>
                </c:pt>
                <c:pt idx="166">
                  <c:v>74.726652564772081</c:v>
                </c:pt>
                <c:pt idx="167">
                  <c:v>74.665712509306616</c:v>
                </c:pt>
                <c:pt idx="168">
                  <c:v>74.604824694023719</c:v>
                </c:pt>
                <c:pt idx="169">
                  <c:v>74.543985380407022</c:v>
                </c:pt>
                <c:pt idx="170">
                  <c:v>74.483191081139722</c:v>
                </c:pt>
                <c:pt idx="171">
                  <c:v>74.422438545178906</c:v>
                </c:pt>
                <c:pt idx="172">
                  <c:v>74.36172474346246</c:v>
                </c:pt>
                <c:pt idx="173">
                  <c:v>74.301046855259756</c:v>
                </c:pt>
                <c:pt idx="174">
                  <c:v>74.240402255169712</c:v>
                </c:pt>
                <c:pt idx="175">
                  <c:v>74.17978850076274</c:v>
                </c:pt>
                <c:pt idx="176">
                  <c:v>74.119203320859114</c:v>
                </c:pt>
                <c:pt idx="177">
                  <c:v>74.058644604430555</c:v>
                </c:pt>
                <c:pt idx="178">
                  <c:v>73.998110390110043</c:v>
                </c:pt>
                <c:pt idx="179">
                  <c:v>73.937598856291316</c:v>
                </c:pt>
                <c:pt idx="180">
                  <c:v>73.877108311797713</c:v>
                </c:pt>
                <c:pt idx="181">
                  <c:v>73.816637187099417</c:v>
                </c:pt>
                <c:pt idx="182">
                  <c:v>73.756184026056189</c:v>
                </c:pt>
                <c:pt idx="183">
                  <c:v>73.695747478162801</c:v>
                </c:pt>
                <c:pt idx="184">
                  <c:v>73.635326291273884</c:v>
                </c:pt>
                <c:pt idx="185">
                  <c:v>73.57491930478497</c:v>
                </c:pt>
                <c:pt idx="186">
                  <c:v>73.514525443246782</c:v>
                </c:pt>
                <c:pt idx="187">
                  <c:v>73.454143710390028</c:v>
                </c:pt>
                <c:pt idx="188">
                  <c:v>73.39377318353857</c:v>
                </c:pt>
                <c:pt idx="189">
                  <c:v>73.333413008389684</c:v>
                </c:pt>
                <c:pt idx="190">
                  <c:v>73.273062394140041</c:v>
                </c:pt>
                <c:pt idx="191">
                  <c:v>73.212720608938142</c:v>
                </c:pt>
                <c:pt idx="192">
                  <c:v>73.152386975643211</c:v>
                </c:pt>
                <c:pt idx="193">
                  <c:v>73.092060867872348</c:v>
                </c:pt>
                <c:pt idx="194">
                  <c:v>73.031741706318442</c:v>
                </c:pt>
                <c:pt idx="195">
                  <c:v>72.971428955321755</c:v>
                </c:pt>
                <c:pt idx="196">
                  <c:v>72.911122119679533</c:v>
                </c:pt>
                <c:pt idx="197">
                  <c:v>72.850820741678078</c:v>
                </c:pt>
                <c:pt idx="198">
                  <c:v>72.790524398333346</c:v>
                </c:pt>
                <c:pt idx="199">
                  <c:v>72.730232698826143</c:v>
                </c:pt>
                <c:pt idx="200">
                  <c:v>72.6699452821195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74960"/>
        <c:axId val="494746104"/>
      </c:scatterChart>
      <c:valAx>
        <c:axId val="5540749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746104"/>
        <c:crosses val="autoZero"/>
        <c:crossBetween val="midCat"/>
      </c:valAx>
      <c:valAx>
        <c:axId val="4947461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407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75.691000000000003</c:v>
                </c:pt>
                <c:pt idx="1">
                  <c:v>76.426000000000002</c:v>
                </c:pt>
                <c:pt idx="2">
                  <c:v>75.293999999999997</c:v>
                </c:pt>
                <c:pt idx="3">
                  <c:v>76.073999999999998</c:v>
                </c:pt>
                <c:pt idx="4">
                  <c:v>78.058999999999997</c:v>
                </c:pt>
                <c:pt idx="5">
                  <c:v>76.543999999999997</c:v>
                </c:pt>
                <c:pt idx="6">
                  <c:v>77.971000000000004</c:v>
                </c:pt>
                <c:pt idx="7">
                  <c:v>76.25</c:v>
                </c:pt>
                <c:pt idx="8">
                  <c:v>78.617999999999995</c:v>
                </c:pt>
                <c:pt idx="9">
                  <c:v>79.073999999999998</c:v>
                </c:pt>
                <c:pt idx="10">
                  <c:v>79.558999999999997</c:v>
                </c:pt>
                <c:pt idx="11">
                  <c:v>79.632000000000005</c:v>
                </c:pt>
                <c:pt idx="12">
                  <c:v>79.206000000000003</c:v>
                </c:pt>
                <c:pt idx="13">
                  <c:v>80.852999999999994</c:v>
                </c:pt>
                <c:pt idx="14">
                  <c:v>80.837999999999994</c:v>
                </c:pt>
                <c:pt idx="15">
                  <c:v>80.852999999999994</c:v>
                </c:pt>
                <c:pt idx="16">
                  <c:v>78.852999999999994</c:v>
                </c:pt>
                <c:pt idx="17">
                  <c:v>78.823999999999998</c:v>
                </c:pt>
                <c:pt idx="18">
                  <c:v>76.823999999999998</c:v>
                </c:pt>
                <c:pt idx="19">
                  <c:v>76.382000000000005</c:v>
                </c:pt>
                <c:pt idx="20">
                  <c:v>78.221000000000004</c:v>
                </c:pt>
                <c:pt idx="21">
                  <c:v>76.912000000000006</c:v>
                </c:pt>
                <c:pt idx="22">
                  <c:v>77.765000000000001</c:v>
                </c:pt>
                <c:pt idx="23">
                  <c:v>78.015000000000001</c:v>
                </c:pt>
                <c:pt idx="24">
                  <c:v>78.323999999999998</c:v>
                </c:pt>
                <c:pt idx="25">
                  <c:v>78.882000000000005</c:v>
                </c:pt>
                <c:pt idx="26">
                  <c:v>78.75</c:v>
                </c:pt>
                <c:pt idx="27">
                  <c:v>77.515000000000001</c:v>
                </c:pt>
                <c:pt idx="28">
                  <c:v>77.647000000000006</c:v>
                </c:pt>
                <c:pt idx="29">
                  <c:v>78.734999999999999</c:v>
                </c:pt>
                <c:pt idx="30">
                  <c:v>79.941000000000003</c:v>
                </c:pt>
                <c:pt idx="31">
                  <c:v>80.706000000000003</c:v>
                </c:pt>
                <c:pt idx="32">
                  <c:v>81.278999999999996</c:v>
                </c:pt>
                <c:pt idx="33">
                  <c:v>81.515000000000001</c:v>
                </c:pt>
                <c:pt idx="34">
                  <c:v>80.176000000000002</c:v>
                </c:pt>
                <c:pt idx="35">
                  <c:v>81.543999999999997</c:v>
                </c:pt>
                <c:pt idx="36">
                  <c:v>82.147000000000006</c:v>
                </c:pt>
                <c:pt idx="37">
                  <c:v>83.352999999999994</c:v>
                </c:pt>
                <c:pt idx="38">
                  <c:v>84.706000000000003</c:v>
                </c:pt>
                <c:pt idx="39">
                  <c:v>86.484999999999999</c:v>
                </c:pt>
                <c:pt idx="40">
                  <c:v>88.602999999999994</c:v>
                </c:pt>
                <c:pt idx="41">
                  <c:v>91.352999999999994</c:v>
                </c:pt>
                <c:pt idx="42">
                  <c:v>97.573999999999998</c:v>
                </c:pt>
                <c:pt idx="43">
                  <c:v>102.14700000000001</c:v>
                </c:pt>
                <c:pt idx="44">
                  <c:v>110.176</c:v>
                </c:pt>
                <c:pt idx="45">
                  <c:v>121.13200000000001</c:v>
                </c:pt>
                <c:pt idx="46">
                  <c:v>130.70599999999999</c:v>
                </c:pt>
                <c:pt idx="47">
                  <c:v>139.42599999999999</c:v>
                </c:pt>
                <c:pt idx="48">
                  <c:v>150.559</c:v>
                </c:pt>
                <c:pt idx="49">
                  <c:v>161.33799999999999</c:v>
                </c:pt>
                <c:pt idx="50">
                  <c:v>170.39699999999999</c:v>
                </c:pt>
                <c:pt idx="51">
                  <c:v>180.26499999999999</c:v>
                </c:pt>
                <c:pt idx="52">
                  <c:v>187.86799999999999</c:v>
                </c:pt>
                <c:pt idx="53">
                  <c:v>194.35300000000001</c:v>
                </c:pt>
                <c:pt idx="54">
                  <c:v>198.721</c:v>
                </c:pt>
                <c:pt idx="55">
                  <c:v>200.61799999999999</c:v>
                </c:pt>
                <c:pt idx="56">
                  <c:v>196.61799999999999</c:v>
                </c:pt>
                <c:pt idx="57">
                  <c:v>188.51499999999999</c:v>
                </c:pt>
                <c:pt idx="58">
                  <c:v>168.36799999999999</c:v>
                </c:pt>
                <c:pt idx="59">
                  <c:v>135.76499999999999</c:v>
                </c:pt>
                <c:pt idx="60">
                  <c:v>105.044</c:v>
                </c:pt>
                <c:pt idx="61">
                  <c:v>89.912000000000006</c:v>
                </c:pt>
                <c:pt idx="62">
                  <c:v>83.837999999999994</c:v>
                </c:pt>
                <c:pt idx="63">
                  <c:v>82.602999999999994</c:v>
                </c:pt>
                <c:pt idx="64">
                  <c:v>81.837999999999994</c:v>
                </c:pt>
                <c:pt idx="65">
                  <c:v>82.162000000000006</c:v>
                </c:pt>
                <c:pt idx="66">
                  <c:v>83.956000000000003</c:v>
                </c:pt>
                <c:pt idx="67">
                  <c:v>83.191000000000003</c:v>
                </c:pt>
                <c:pt idx="68">
                  <c:v>83.793999999999997</c:v>
                </c:pt>
                <c:pt idx="69">
                  <c:v>85.412000000000006</c:v>
                </c:pt>
                <c:pt idx="70">
                  <c:v>87.043999999999997</c:v>
                </c:pt>
                <c:pt idx="71">
                  <c:v>88.456000000000003</c:v>
                </c:pt>
                <c:pt idx="72">
                  <c:v>92.073999999999998</c:v>
                </c:pt>
                <c:pt idx="73">
                  <c:v>95.912000000000006</c:v>
                </c:pt>
                <c:pt idx="74">
                  <c:v>100.809</c:v>
                </c:pt>
                <c:pt idx="75">
                  <c:v>103.779</c:v>
                </c:pt>
                <c:pt idx="76">
                  <c:v>109.691</c:v>
                </c:pt>
                <c:pt idx="77">
                  <c:v>113.926</c:v>
                </c:pt>
                <c:pt idx="78">
                  <c:v>116.574</c:v>
                </c:pt>
                <c:pt idx="79">
                  <c:v>119.25</c:v>
                </c:pt>
                <c:pt idx="80">
                  <c:v>120.926</c:v>
                </c:pt>
                <c:pt idx="81">
                  <c:v>116.794</c:v>
                </c:pt>
                <c:pt idx="82">
                  <c:v>110.60299999999999</c:v>
                </c:pt>
                <c:pt idx="83">
                  <c:v>101.676</c:v>
                </c:pt>
                <c:pt idx="84">
                  <c:v>92.528999999999996</c:v>
                </c:pt>
                <c:pt idx="85">
                  <c:v>88.5</c:v>
                </c:pt>
                <c:pt idx="86">
                  <c:v>82.456000000000003</c:v>
                </c:pt>
                <c:pt idx="87">
                  <c:v>82.471000000000004</c:v>
                </c:pt>
                <c:pt idx="88">
                  <c:v>80.912000000000006</c:v>
                </c:pt>
                <c:pt idx="89">
                  <c:v>81.147000000000006</c:v>
                </c:pt>
                <c:pt idx="90">
                  <c:v>79.837999999999994</c:v>
                </c:pt>
                <c:pt idx="91">
                  <c:v>80.543999999999997</c:v>
                </c:pt>
                <c:pt idx="92">
                  <c:v>79.882000000000005</c:v>
                </c:pt>
                <c:pt idx="93">
                  <c:v>78.971000000000004</c:v>
                </c:pt>
                <c:pt idx="94">
                  <c:v>77.528999999999996</c:v>
                </c:pt>
                <c:pt idx="95">
                  <c:v>76.75</c:v>
                </c:pt>
                <c:pt idx="96">
                  <c:v>76.808999999999997</c:v>
                </c:pt>
                <c:pt idx="97">
                  <c:v>78.308999999999997</c:v>
                </c:pt>
                <c:pt idx="98">
                  <c:v>77.721000000000004</c:v>
                </c:pt>
                <c:pt idx="99">
                  <c:v>79.5</c:v>
                </c:pt>
                <c:pt idx="100">
                  <c:v>80.028999999999996</c:v>
                </c:pt>
                <c:pt idx="101">
                  <c:v>80.191000000000003</c:v>
                </c:pt>
                <c:pt idx="102">
                  <c:v>79.573999999999998</c:v>
                </c:pt>
                <c:pt idx="103">
                  <c:v>80.117999999999995</c:v>
                </c:pt>
                <c:pt idx="104">
                  <c:v>80.25</c:v>
                </c:pt>
                <c:pt idx="105">
                  <c:v>78.632000000000005</c:v>
                </c:pt>
                <c:pt idx="106">
                  <c:v>78.441000000000003</c:v>
                </c:pt>
                <c:pt idx="107">
                  <c:v>78.617999999999995</c:v>
                </c:pt>
                <c:pt idx="108">
                  <c:v>78.278999999999996</c:v>
                </c:pt>
                <c:pt idx="109">
                  <c:v>78.471000000000004</c:v>
                </c:pt>
                <c:pt idx="110">
                  <c:v>78.823999999999998</c:v>
                </c:pt>
                <c:pt idx="111">
                  <c:v>79.102999999999994</c:v>
                </c:pt>
                <c:pt idx="112">
                  <c:v>77.765000000000001</c:v>
                </c:pt>
                <c:pt idx="113">
                  <c:v>77.471000000000004</c:v>
                </c:pt>
                <c:pt idx="114">
                  <c:v>77.543999999999997</c:v>
                </c:pt>
                <c:pt idx="115">
                  <c:v>78.558999999999997</c:v>
                </c:pt>
                <c:pt idx="116">
                  <c:v>77.043999999999997</c:v>
                </c:pt>
                <c:pt idx="117">
                  <c:v>79.367999999999995</c:v>
                </c:pt>
                <c:pt idx="118">
                  <c:v>79.352999999999994</c:v>
                </c:pt>
                <c:pt idx="119">
                  <c:v>79.25</c:v>
                </c:pt>
                <c:pt idx="120">
                  <c:v>79.293999999999997</c:v>
                </c:pt>
                <c:pt idx="121">
                  <c:v>81.382000000000005</c:v>
                </c:pt>
                <c:pt idx="122">
                  <c:v>79.778999999999996</c:v>
                </c:pt>
                <c:pt idx="123">
                  <c:v>79.293999999999997</c:v>
                </c:pt>
                <c:pt idx="124">
                  <c:v>79.897000000000006</c:v>
                </c:pt>
                <c:pt idx="125">
                  <c:v>79.308999999999997</c:v>
                </c:pt>
                <c:pt idx="126">
                  <c:v>79.073999999999998</c:v>
                </c:pt>
                <c:pt idx="127">
                  <c:v>79.265000000000001</c:v>
                </c:pt>
                <c:pt idx="128">
                  <c:v>76.706000000000003</c:v>
                </c:pt>
                <c:pt idx="129">
                  <c:v>78.706000000000003</c:v>
                </c:pt>
                <c:pt idx="130">
                  <c:v>77.234999999999999</c:v>
                </c:pt>
                <c:pt idx="131">
                  <c:v>77.265000000000001</c:v>
                </c:pt>
                <c:pt idx="132">
                  <c:v>77.587999999999994</c:v>
                </c:pt>
                <c:pt idx="133">
                  <c:v>76.721000000000004</c:v>
                </c:pt>
                <c:pt idx="134">
                  <c:v>75.897000000000006</c:v>
                </c:pt>
                <c:pt idx="135">
                  <c:v>76.471000000000004</c:v>
                </c:pt>
                <c:pt idx="136">
                  <c:v>76.721000000000004</c:v>
                </c:pt>
                <c:pt idx="137">
                  <c:v>76.25</c:v>
                </c:pt>
                <c:pt idx="138">
                  <c:v>75.984999999999999</c:v>
                </c:pt>
                <c:pt idx="139">
                  <c:v>78.456000000000003</c:v>
                </c:pt>
                <c:pt idx="140">
                  <c:v>75.867999999999995</c:v>
                </c:pt>
                <c:pt idx="141">
                  <c:v>75.206000000000003</c:v>
                </c:pt>
                <c:pt idx="142">
                  <c:v>75.471000000000004</c:v>
                </c:pt>
                <c:pt idx="143">
                  <c:v>75.484999999999999</c:v>
                </c:pt>
                <c:pt idx="144">
                  <c:v>75.617999999999995</c:v>
                </c:pt>
                <c:pt idx="145">
                  <c:v>74.308999999999997</c:v>
                </c:pt>
                <c:pt idx="146">
                  <c:v>76.073999999999998</c:v>
                </c:pt>
                <c:pt idx="147">
                  <c:v>76.015000000000001</c:v>
                </c:pt>
                <c:pt idx="148">
                  <c:v>75.058999999999997</c:v>
                </c:pt>
                <c:pt idx="149">
                  <c:v>74.617999999999995</c:v>
                </c:pt>
                <c:pt idx="150">
                  <c:v>74.132000000000005</c:v>
                </c:pt>
                <c:pt idx="151">
                  <c:v>74.602999999999994</c:v>
                </c:pt>
                <c:pt idx="152">
                  <c:v>75.293999999999997</c:v>
                </c:pt>
                <c:pt idx="153">
                  <c:v>74.484999999999999</c:v>
                </c:pt>
                <c:pt idx="154">
                  <c:v>76.265000000000001</c:v>
                </c:pt>
                <c:pt idx="155">
                  <c:v>76.087999999999994</c:v>
                </c:pt>
                <c:pt idx="156">
                  <c:v>77.308999999999997</c:v>
                </c:pt>
                <c:pt idx="157">
                  <c:v>76.234999999999999</c:v>
                </c:pt>
                <c:pt idx="158">
                  <c:v>75.543999999999997</c:v>
                </c:pt>
                <c:pt idx="159">
                  <c:v>76.015000000000001</c:v>
                </c:pt>
                <c:pt idx="160">
                  <c:v>74.558999999999997</c:v>
                </c:pt>
                <c:pt idx="161">
                  <c:v>76.087999999999994</c:v>
                </c:pt>
                <c:pt idx="162">
                  <c:v>74.5</c:v>
                </c:pt>
                <c:pt idx="163">
                  <c:v>73.778999999999996</c:v>
                </c:pt>
                <c:pt idx="164">
                  <c:v>74.337999999999994</c:v>
                </c:pt>
                <c:pt idx="165">
                  <c:v>73.882000000000005</c:v>
                </c:pt>
                <c:pt idx="166">
                  <c:v>75.734999999999999</c:v>
                </c:pt>
                <c:pt idx="167">
                  <c:v>75.926000000000002</c:v>
                </c:pt>
                <c:pt idx="168">
                  <c:v>76.882000000000005</c:v>
                </c:pt>
                <c:pt idx="169">
                  <c:v>75.058999999999997</c:v>
                </c:pt>
                <c:pt idx="170">
                  <c:v>75.117999999999995</c:v>
                </c:pt>
                <c:pt idx="171">
                  <c:v>75.765000000000001</c:v>
                </c:pt>
                <c:pt idx="172">
                  <c:v>75.602999999999994</c:v>
                </c:pt>
                <c:pt idx="173">
                  <c:v>75.897000000000006</c:v>
                </c:pt>
                <c:pt idx="174">
                  <c:v>75.837999999999994</c:v>
                </c:pt>
                <c:pt idx="175">
                  <c:v>75.706000000000003</c:v>
                </c:pt>
                <c:pt idx="176">
                  <c:v>74.382000000000005</c:v>
                </c:pt>
                <c:pt idx="177">
                  <c:v>73.337999999999994</c:v>
                </c:pt>
                <c:pt idx="178">
                  <c:v>74.632000000000005</c:v>
                </c:pt>
                <c:pt idx="179">
                  <c:v>74.852999999999994</c:v>
                </c:pt>
                <c:pt idx="180">
                  <c:v>74.25</c:v>
                </c:pt>
                <c:pt idx="181">
                  <c:v>73.808999999999997</c:v>
                </c:pt>
                <c:pt idx="182">
                  <c:v>73.823999999999998</c:v>
                </c:pt>
                <c:pt idx="183">
                  <c:v>75.147000000000006</c:v>
                </c:pt>
                <c:pt idx="184">
                  <c:v>74.456000000000003</c:v>
                </c:pt>
                <c:pt idx="185">
                  <c:v>75.206000000000003</c:v>
                </c:pt>
                <c:pt idx="186">
                  <c:v>74.528999999999996</c:v>
                </c:pt>
                <c:pt idx="187">
                  <c:v>73.293999999999997</c:v>
                </c:pt>
                <c:pt idx="188">
                  <c:v>74.691000000000003</c:v>
                </c:pt>
                <c:pt idx="189">
                  <c:v>73.015000000000001</c:v>
                </c:pt>
                <c:pt idx="190">
                  <c:v>73.867999999999995</c:v>
                </c:pt>
                <c:pt idx="191">
                  <c:v>73.102999999999994</c:v>
                </c:pt>
                <c:pt idx="192">
                  <c:v>74.102999999999994</c:v>
                </c:pt>
                <c:pt idx="193">
                  <c:v>73.823999999999998</c:v>
                </c:pt>
                <c:pt idx="194">
                  <c:v>74.323999999999998</c:v>
                </c:pt>
                <c:pt idx="195">
                  <c:v>73.573999999999998</c:v>
                </c:pt>
                <c:pt idx="196">
                  <c:v>73.043999999999997</c:v>
                </c:pt>
                <c:pt idx="197">
                  <c:v>73</c:v>
                </c:pt>
                <c:pt idx="198">
                  <c:v>72.456000000000003</c:v>
                </c:pt>
                <c:pt idx="199">
                  <c:v>72.102999999999994</c:v>
                </c:pt>
                <c:pt idx="200">
                  <c:v>74.102999999999994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78.464051275774395</c:v>
                </c:pt>
                <c:pt idx="1">
                  <c:v>78.471749481176715</c:v>
                </c:pt>
                <c:pt idx="2">
                  <c:v>78.479451942288762</c:v>
                </c:pt>
                <c:pt idx="3">
                  <c:v>78.487159003540668</c:v>
                </c:pt>
                <c:pt idx="4">
                  <c:v>78.494871036192166</c:v>
                </c:pt>
                <c:pt idx="5">
                  <c:v>78.502588440300073</c:v>
                </c:pt>
                <c:pt idx="6">
                  <c:v>78.510311646815495</c:v>
                </c:pt>
                <c:pt idx="7">
                  <c:v>78.518041119816687</c:v>
                </c:pt>
                <c:pt idx="8">
                  <c:v>78.525777358884355</c:v>
                </c:pt>
                <c:pt idx="9">
                  <c:v>78.53352090162619</c:v>
                </c:pt>
                <c:pt idx="10">
                  <c:v>78.54127232635679</c:v>
                </c:pt>
                <c:pt idx="11">
                  <c:v>78.549032254939689</c:v>
                </c:pt>
                <c:pt idx="12">
                  <c:v>78.556801355798157</c:v>
                </c:pt>
                <c:pt idx="13">
                  <c:v>78.56458034710316</c:v>
                </c:pt>
                <c:pt idx="14">
                  <c:v>78.572370000154606</c:v>
                </c:pt>
                <c:pt idx="15">
                  <c:v>78.580171143001891</c:v>
                </c:pt>
                <c:pt idx="16">
                  <c:v>78.58798466445873</c:v>
                </c:pt>
                <c:pt idx="17">
                  <c:v>78.595811519042314</c:v>
                </c:pt>
                <c:pt idx="18">
                  <c:v>78.603652734603315</c:v>
                </c:pt>
                <c:pt idx="19">
                  <c:v>78.61150942829714</c:v>
                </c:pt>
                <c:pt idx="20">
                  <c:v>78.619382848208915</c:v>
                </c:pt>
                <c:pt idx="21">
                  <c:v>78.627274491364545</c:v>
                </c:pt>
                <c:pt idx="22">
                  <c:v>78.635186440183986</c:v>
                </c:pt>
                <c:pt idx="23">
                  <c:v>78.643122297117642</c:v>
                </c:pt>
                <c:pt idx="24">
                  <c:v>78.651089685492806</c:v>
                </c:pt>
                <c:pt idx="25">
                  <c:v>78.659106666688785</c:v>
                </c:pt>
                <c:pt idx="26">
                  <c:v>78.66721749859812</c:v>
                </c:pt>
                <c:pt idx="27">
                  <c:v>78.675529618671746</c:v>
                </c:pt>
                <c:pt idx="28">
                  <c:v>78.684296489490919</c:v>
                </c:pt>
                <c:pt idx="29">
                  <c:v>78.694094495816117</c:v>
                </c:pt>
                <c:pt idx="30">
                  <c:v>78.706182403896207</c:v>
                </c:pt>
                <c:pt idx="31">
                  <c:v>78.723195070589341</c:v>
                </c:pt>
                <c:pt idx="32">
                  <c:v>78.750411603218438</c:v>
                </c:pt>
                <c:pt idx="33">
                  <c:v>78.797943826989524</c:v>
                </c:pt>
                <c:pt idx="34">
                  <c:v>78.884284467012307</c:v>
                </c:pt>
                <c:pt idx="35">
                  <c:v>79.041674598966992</c:v>
                </c:pt>
                <c:pt idx="36">
                  <c:v>79.323598574442713</c:v>
                </c:pt>
                <c:pt idx="37">
                  <c:v>79.814269551442507</c:v>
                </c:pt>
                <c:pt idx="38">
                  <c:v>80.639125729953065</c:v>
                </c:pt>
                <c:pt idx="39">
                  <c:v>81.974106722083675</c:v>
                </c:pt>
                <c:pt idx="40">
                  <c:v>84.050003099858344</c:v>
                </c:pt>
                <c:pt idx="41">
                  <c:v>87.146919505651226</c:v>
                </c:pt>
                <c:pt idx="42">
                  <c:v>91.5735684682965</c:v>
                </c:pt>
                <c:pt idx="43">
                  <c:v>97.627516358582412</c:v>
                </c:pt>
                <c:pt idx="44">
                  <c:v>105.53619010342021</c:v>
                </c:pt>
                <c:pt idx="45">
                  <c:v>115.38430517015867</c:v>
                </c:pt>
                <c:pt idx="46">
                  <c:v>127.04025959361893</c:v>
                </c:pt>
                <c:pt idx="47">
                  <c:v>140.09980322209296</c:v>
                </c:pt>
                <c:pt idx="48">
                  <c:v>153.86727374163598</c:v>
                </c:pt>
                <c:pt idx="49">
                  <c:v>167.39071454820353</c:v>
                </c:pt>
                <c:pt idx="50">
                  <c:v>179.55672028027837</c:v>
                </c:pt>
                <c:pt idx="51">
                  <c:v>189.235779601643</c:v>
                </c:pt>
                <c:pt idx="52">
                  <c:v>195.45338012934113</c:v>
                </c:pt>
                <c:pt idx="53">
                  <c:v>197.55145723589698</c:v>
                </c:pt>
                <c:pt idx="54">
                  <c:v>195.30325694607538</c:v>
                </c:pt>
                <c:pt idx="55">
                  <c:v>188.95388252722719</c:v>
                </c:pt>
                <c:pt idx="56">
                  <c:v>179.17650126417666</c:v>
                </c:pt>
                <c:pt idx="57">
                  <c:v>166.95504911361425</c:v>
                </c:pt>
                <c:pt idx="58">
                  <c:v>153.42174002290554</c:v>
                </c:pt>
                <c:pt idx="59">
                  <c:v>139.68651069954353</c:v>
                </c:pt>
                <c:pt idx="60">
                  <c:v>126.69366522933261</c:v>
                </c:pt>
                <c:pt idx="61">
                  <c:v>115.13011583893487</c:v>
                </c:pt>
                <c:pt idx="62">
                  <c:v>105.39417204031359</c:v>
                </c:pt>
                <c:pt idx="63">
                  <c:v>97.619017255194024</c:v>
                </c:pt>
                <c:pt idx="64">
                  <c:v>91.734829841743149</c:v>
                </c:pt>
                <c:pt idx="65">
                  <c:v>87.549545017768125</c:v>
                </c:pt>
                <c:pt idx="66">
                  <c:v>84.829644613097429</c:v>
                </c:pt>
                <c:pt idx="67">
                  <c:v>83.36670954324255</c:v>
                </c:pt>
                <c:pt idx="68">
                  <c:v>83.020272038751571</c:v>
                </c:pt>
                <c:pt idx="69">
                  <c:v>83.731399370842809</c:v>
                </c:pt>
                <c:pt idx="70">
                  <c:v>85.504752561085979</c:v>
                </c:pt>
                <c:pt idx="71">
                  <c:v>88.361134794547667</c:v>
                </c:pt>
                <c:pt idx="72">
                  <c:v>92.269149826563208</c:v>
                </c:pt>
                <c:pt idx="73">
                  <c:v>97.073063071288232</c:v>
                </c:pt>
                <c:pt idx="74">
                  <c:v>102.44109876235777</c:v>
                </c:pt>
                <c:pt idx="75">
                  <c:v>107.85919590249253</c:v>
                </c:pt>
                <c:pt idx="76">
                  <c:v>112.68567129261666</c:v>
                </c:pt>
                <c:pt idx="77">
                  <c:v>116.26270393167565</c:v>
                </c:pt>
                <c:pt idx="78">
                  <c:v>118.05750102319104</c:v>
                </c:pt>
                <c:pt idx="79">
                  <c:v>117.78987229084073</c:v>
                </c:pt>
                <c:pt idx="80">
                  <c:v>115.50284115954994</c:v>
                </c:pt>
                <c:pt idx="81">
                  <c:v>111.55098390471136</c:v>
                </c:pt>
                <c:pt idx="82">
                  <c:v>106.51037718672865</c:v>
                </c:pt>
                <c:pt idx="83">
                  <c:v>101.04138479148801</c:v>
                </c:pt>
                <c:pt idx="84">
                  <c:v>95.749051239444896</c:v>
                </c:pt>
                <c:pt idx="85">
                  <c:v>91.080919510949968</c:v>
                </c:pt>
                <c:pt idx="86">
                  <c:v>87.283105352393463</c:v>
                </c:pt>
                <c:pt idx="87">
                  <c:v>84.412621569962042</c:v>
                </c:pt>
                <c:pt idx="88">
                  <c:v>82.387182172773592</c:v>
                </c:pt>
                <c:pt idx="89">
                  <c:v>81.048003336525341</c:v>
                </c:pt>
                <c:pt idx="90">
                  <c:v>80.215399373739686</c:v>
                </c:pt>
                <c:pt idx="91">
                  <c:v>79.726388275404716</c:v>
                </c:pt>
                <c:pt idx="92">
                  <c:v>79.452813200601838</c:v>
                </c:pt>
                <c:pt idx="93">
                  <c:v>79.304424756294679</c:v>
                </c:pt>
                <c:pt idx="94">
                  <c:v>79.22333275502406</c:v>
                </c:pt>
                <c:pt idx="95">
                  <c:v>79.175368995015049</c:v>
                </c:pt>
                <c:pt idx="96">
                  <c:v>79.141853329867601</c:v>
                </c:pt>
                <c:pt idx="97">
                  <c:v>79.11328295106</c:v>
                </c:pt>
                <c:pt idx="98">
                  <c:v>79.08514797488202</c:v>
                </c:pt>
                <c:pt idx="99">
                  <c:v>79.055454741984832</c:v>
                </c:pt>
                <c:pt idx="100">
                  <c:v>79.023396107497007</c:v>
                </c:pt>
                <c:pt idx="101">
                  <c:v>78.988699832309322</c:v>
                </c:pt>
                <c:pt idx="102">
                  <c:v>78.95134155581043</c:v>
                </c:pt>
                <c:pt idx="103">
                  <c:v>78.911445356213335</c:v>
                </c:pt>
                <c:pt idx="104">
                  <c:v>78.869290040548606</c:v>
                </c:pt>
                <c:pt idx="105">
                  <c:v>78.825397664595044</c:v>
                </c:pt>
                <c:pt idx="106">
                  <c:v>78.780711821608008</c:v>
                </c:pt>
                <c:pt idx="107">
                  <c:v>78.736880481332477</c:v>
                </c:pt>
                <c:pt idx="108">
                  <c:v>78.696637146478523</c:v>
                </c:pt>
                <c:pt idx="109">
                  <c:v>78.664217398310257</c:v>
                </c:pt>
                <c:pt idx="110">
                  <c:v>78.645656616212008</c:v>
                </c:pt>
                <c:pt idx="111">
                  <c:v>78.648713271135236</c:v>
                </c:pt>
                <c:pt idx="112">
                  <c:v>78.682107910258168</c:v>
                </c:pt>
                <c:pt idx="113">
                  <c:v>78.753840438081269</c:v>
                </c:pt>
                <c:pt idx="114">
                  <c:v>78.868609928430658</c:v>
                </c:pt>
                <c:pt idx="115">
                  <c:v>79.024796175468609</c:v>
                </c:pt>
                <c:pt idx="116">
                  <c:v>79.211929847022844</c:v>
                </c:pt>
                <c:pt idx="117">
                  <c:v>79.409830094412527</c:v>
                </c:pt>
                <c:pt idx="118">
                  <c:v>79.59037726496949</c:v>
                </c:pt>
                <c:pt idx="119">
                  <c:v>79.722132565959967</c:v>
                </c:pt>
                <c:pt idx="120">
                  <c:v>79.776923034132338</c:v>
                </c:pt>
                <c:pt idx="121">
                  <c:v>79.736543416960089</c:v>
                </c:pt>
                <c:pt idx="122">
                  <c:v>79.597395101365478</c:v>
                </c:pt>
                <c:pt idx="123">
                  <c:v>79.371444228908999</c:v>
                </c:pt>
                <c:pt idx="124">
                  <c:v>79.083156184328502</c:v>
                </c:pt>
                <c:pt idx="125">
                  <c:v>78.763493709117895</c:v>
                </c:pt>
                <c:pt idx="126">
                  <c:v>78.443008728791753</c:v>
                </c:pt>
                <c:pt idx="127">
                  <c:v>78.146133669312064</c:v>
                </c:pt>
                <c:pt idx="128">
                  <c:v>77.888051405983177</c:v>
                </c:pt>
                <c:pt idx="129">
                  <c:v>77.674421169716879</c:v>
                </c:pt>
                <c:pt idx="130">
                  <c:v>77.503280931600486</c:v>
                </c:pt>
                <c:pt idx="131">
                  <c:v>77.367977063660319</c:v>
                </c:pt>
                <c:pt idx="132">
                  <c:v>77.260033817493067</c:v>
                </c:pt>
                <c:pt idx="133">
                  <c:v>77.171277135246243</c:v>
                </c:pt>
                <c:pt idx="134">
                  <c:v>77.095002921462324</c:v>
                </c:pt>
                <c:pt idx="135">
                  <c:v>77.026330930845987</c:v>
                </c:pt>
                <c:pt idx="136">
                  <c:v>76.962041181617991</c:v>
                </c:pt>
                <c:pt idx="137">
                  <c:v>76.900184191626622</c:v>
                </c:pt>
                <c:pt idx="138">
                  <c:v>76.839667659089216</c:v>
                </c:pt>
                <c:pt idx="139">
                  <c:v>76.779920884319878</c:v>
                </c:pt>
                <c:pt idx="140">
                  <c:v>76.720663110745946</c:v>
                </c:pt>
                <c:pt idx="141">
                  <c:v>76.661761971571664</c:v>
                </c:pt>
                <c:pt idx="142">
                  <c:v>76.603155378579558</c:v>
                </c:pt>
                <c:pt idx="143">
                  <c:v>76.544812151559029</c:v>
                </c:pt>
                <c:pt idx="144">
                  <c:v>76.486713772345809</c:v>
                </c:pt>
                <c:pt idx="145">
                  <c:v>76.42884658735548</c:v>
                </c:pt>
                <c:pt idx="146">
                  <c:v>76.371198741090438</c:v>
                </c:pt>
                <c:pt idx="147">
                  <c:v>76.31375908045905</c:v>
                </c:pt>
                <c:pt idx="148">
                  <c:v>76.256516814796569</c:v>
                </c:pt>
                <c:pt idx="149">
                  <c:v>76.199461440376794</c:v>
                </c:pt>
                <c:pt idx="150">
                  <c:v>76.142582746488671</c:v>
                </c:pt>
                <c:pt idx="151">
                  <c:v>76.085870840486862</c:v>
                </c:pt>
                <c:pt idx="152">
                  <c:v>76.029316172491434</c:v>
                </c:pt>
                <c:pt idx="153">
                  <c:v>75.97290955475998</c:v>
                </c:pt>
                <c:pt idx="154">
                  <c:v>75.916642175111733</c:v>
                </c:pt>
                <c:pt idx="155">
                  <c:v>75.860505604951769</c:v>
                </c:pt>
                <c:pt idx="156">
                  <c:v>75.804491802672231</c:v>
                </c:pt>
                <c:pt idx="157">
                  <c:v>75.748593113185507</c:v>
                </c:pt>
                <c:pt idx="158">
                  <c:v>75.692802264264685</c:v>
                </c:pt>
                <c:pt idx="159">
                  <c:v>75.637112360281989</c:v>
                </c:pt>
                <c:pt idx="160">
                  <c:v>75.581516873856515</c:v>
                </c:pt>
                <c:pt idx="161">
                  <c:v>75.526009635851523</c:v>
                </c:pt>
                <c:pt idx="162">
                  <c:v>75.470584824099035</c:v>
                </c:pt>
                <c:pt idx="163">
                  <c:v>75.415236951174208</c:v>
                </c:pt>
                <c:pt idx="164">
                  <c:v>75.359960851492559</c:v>
                </c:pt>
                <c:pt idx="165">
                  <c:v>75.304751667961625</c:v>
                </c:pt>
                <c:pt idx="166">
                  <c:v>75.249604838380392</c:v>
                </c:pt>
                <c:pt idx="167">
                  <c:v>75.194516081748645</c:v>
                </c:pt>
                <c:pt idx="168">
                  <c:v>75.139481384618946</c:v>
                </c:pt>
                <c:pt idx="169">
                  <c:v>75.084496987601597</c:v>
                </c:pt>
                <c:pt idx="170">
                  <c:v>75.029559372109901</c:v>
                </c:pt>
                <c:pt idx="171">
                  <c:v>74.974665247417306</c:v>
                </c:pt>
                <c:pt idx="172">
                  <c:v>74.919811538080722</c:v>
                </c:pt>
                <c:pt idx="173">
                  <c:v>74.864995371772935</c:v>
                </c:pt>
                <c:pt idx="174">
                  <c:v>74.810214067554455</c:v>
                </c:pt>
                <c:pt idx="175">
                  <c:v>74.75546512460707</c:v>
                </c:pt>
                <c:pt idx="176">
                  <c:v>74.700746211442478</c:v>
                </c:pt>
                <c:pt idx="177">
                  <c:v>74.646055155593587</c:v>
                </c:pt>
                <c:pt idx="178">
                  <c:v>74.591389933789912</c:v>
                </c:pt>
                <c:pt idx="179">
                  <c:v>74.53674866261477</c:v>
                </c:pt>
                <c:pt idx="180">
                  <c:v>74.482129589637537</c:v>
                </c:pt>
                <c:pt idx="181">
                  <c:v>74.427531085012021</c:v>
                </c:pt>
                <c:pt idx="182">
                  <c:v>74.372951633528942</c:v>
                </c:pt>
                <c:pt idx="183">
                  <c:v>74.318389827109627</c:v>
                </c:pt>
                <c:pt idx="184">
                  <c:v>74.263844357725546</c:v>
                </c:pt>
                <c:pt idx="185">
                  <c:v>74.209314010728335</c:v>
                </c:pt>
                <c:pt idx="186">
                  <c:v>74.154797658573585</c:v>
                </c:pt>
                <c:pt idx="187">
                  <c:v>74.100294254921735</c:v>
                </c:pt>
                <c:pt idx="188">
                  <c:v>74.045802829098761</c:v>
                </c:pt>
                <c:pt idx="189">
                  <c:v>73.991322480899782</c:v>
                </c:pt>
                <c:pt idx="190">
                  <c:v>73.936852375718431</c:v>
                </c:pt>
                <c:pt idx="191">
                  <c:v>73.88239173998555</c:v>
                </c:pt>
                <c:pt idx="192">
                  <c:v>73.827939856900514</c:v>
                </c:pt>
                <c:pt idx="193">
                  <c:v>73.773496062439747</c:v>
                </c:pt>
                <c:pt idx="194">
                  <c:v>73.719059741626452</c:v>
                </c:pt>
                <c:pt idx="195">
                  <c:v>73.664630325047156</c:v>
                </c:pt>
                <c:pt idx="196">
                  <c:v>73.610207285600339</c:v>
                </c:pt>
                <c:pt idx="197">
                  <c:v>73.555790135463809</c:v>
                </c:pt>
                <c:pt idx="198">
                  <c:v>73.501378423267184</c:v>
                </c:pt>
                <c:pt idx="199">
                  <c:v>73.446971731457481</c:v>
                </c:pt>
                <c:pt idx="200">
                  <c:v>73.392569673845287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78.464051275774395</c:v>
                </c:pt>
                <c:pt idx="1">
                  <c:v>78.471749481176715</c:v>
                </c:pt>
                <c:pt idx="2">
                  <c:v>78.479451942288762</c:v>
                </c:pt>
                <c:pt idx="3">
                  <c:v>78.487159003540668</c:v>
                </c:pt>
                <c:pt idx="4">
                  <c:v>78.494871036192166</c:v>
                </c:pt>
                <c:pt idx="5">
                  <c:v>78.502588440300073</c:v>
                </c:pt>
                <c:pt idx="6">
                  <c:v>78.510311646815495</c:v>
                </c:pt>
                <c:pt idx="7">
                  <c:v>78.518041119816687</c:v>
                </c:pt>
                <c:pt idx="8">
                  <c:v>78.525777358884355</c:v>
                </c:pt>
                <c:pt idx="9">
                  <c:v>78.533520901626162</c:v>
                </c:pt>
                <c:pt idx="10">
                  <c:v>78.541272326356619</c:v>
                </c:pt>
                <c:pt idx="11">
                  <c:v>78.549032254938851</c:v>
                </c:pt>
                <c:pt idx="12">
                  <c:v>78.556801355794249</c:v>
                </c:pt>
                <c:pt idx="13">
                  <c:v>78.564580347085723</c:v>
                </c:pt>
                <c:pt idx="14">
                  <c:v>78.572370000079573</c:v>
                </c:pt>
                <c:pt idx="15">
                  <c:v>78.580171142690645</c:v>
                </c:pt>
                <c:pt idx="16">
                  <c:v>78.587984663214414</c:v>
                </c:pt>
                <c:pt idx="17">
                  <c:v>78.595811514248311</c:v>
                </c:pt>
                <c:pt idx="18">
                  <c:v>78.603652716803879</c:v>
                </c:pt>
                <c:pt idx="19">
                  <c:v>78.611509364609091</c:v>
                </c:pt>
                <c:pt idx="20">
                  <c:v>78.619382628598785</c:v>
                </c:pt>
                <c:pt idx="21">
                  <c:v>78.627273761588242</c:v>
                </c:pt>
                <c:pt idx="22">
                  <c:v>78.635184103122668</c:v>
                </c:pt>
                <c:pt idx="23">
                  <c:v>78.643115084491896</c:v>
                </c:pt>
                <c:pt idx="24">
                  <c:v>78.651068233895373</c:v>
                </c:pt>
                <c:pt idx="25">
                  <c:v>78.659045181738534</c:v>
                </c:pt>
                <c:pt idx="26">
                  <c:v>78.667047666036012</c:v>
                </c:pt>
                <c:pt idx="27">
                  <c:v>78.67507753789063</c:v>
                </c:pt>
                <c:pt idx="28">
                  <c:v>78.683136767010794</c:v>
                </c:pt>
                <c:pt idx="29">
                  <c:v>78.691227447219489</c:v>
                </c:pt>
                <c:pt idx="30">
                  <c:v>78.699351801899411</c:v>
                </c:pt>
                <c:pt idx="31">
                  <c:v>78.707512189307025</c:v>
                </c:pt>
                <c:pt idx="32">
                  <c:v>78.715711107676071</c:v>
                </c:pt>
                <c:pt idx="33">
                  <c:v>78.723951200016131</c:v>
                </c:pt>
                <c:pt idx="34">
                  <c:v>78.732235258495535</c:v>
                </c:pt>
                <c:pt idx="35">
                  <c:v>78.740566228278652</c:v>
                </c:pt>
                <c:pt idx="36">
                  <c:v>78.748947210666202</c:v>
                </c:pt>
                <c:pt idx="37">
                  <c:v>78.757381465362613</c:v>
                </c:pt>
                <c:pt idx="38">
                  <c:v>78.765872411666649</c:v>
                </c:pt>
                <c:pt idx="39">
                  <c:v>78.774423628350235</c:v>
                </c:pt>
                <c:pt idx="40">
                  <c:v>78.783038851955126</c:v>
                </c:pt>
                <c:pt idx="41">
                  <c:v>78.791721973197298</c:v>
                </c:pt>
                <c:pt idx="42">
                  <c:v>78.80047703112416</c:v>
                </c:pt>
                <c:pt idx="43">
                  <c:v>78.809308204620777</c:v>
                </c:pt>
                <c:pt idx="44">
                  <c:v>78.818219800804684</c:v>
                </c:pt>
                <c:pt idx="45">
                  <c:v>78.827216239789109</c:v>
                </c:pt>
                <c:pt idx="46">
                  <c:v>78.836302035225302</c:v>
                </c:pt>
                <c:pt idx="47">
                  <c:v>78.845481769960998</c:v>
                </c:pt>
                <c:pt idx="48">
                  <c:v>78.854760066070639</c:v>
                </c:pt>
                <c:pt idx="49">
                  <c:v>78.864141548424485</c:v>
                </c:pt>
                <c:pt idx="50">
                  <c:v>78.873630800868682</c:v>
                </c:pt>
                <c:pt idx="51">
                  <c:v>78.883232313986738</c:v>
                </c:pt>
                <c:pt idx="52">
                  <c:v>78.892950423305152</c:v>
                </c:pt>
                <c:pt idx="53">
                  <c:v>78.902789236693664</c:v>
                </c:pt>
                <c:pt idx="54">
                  <c:v>78.912752549595396</c:v>
                </c:pt>
                <c:pt idx="55">
                  <c:v>78.922843746605977</c:v>
                </c:pt>
                <c:pt idx="56">
                  <c:v>78.93306568780686</c:v>
                </c:pt>
                <c:pt idx="57">
                  <c:v>78.943420578151063</c:v>
                </c:pt>
                <c:pt idx="58">
                  <c:v>78.953909818105117</c:v>
                </c:pt>
                <c:pt idx="59">
                  <c:v>78.964533833673926</c:v>
                </c:pt>
                <c:pt idx="60">
                  <c:v>78.97529188388873</c:v>
                </c:pt>
                <c:pt idx="61">
                  <c:v>78.986181843827254</c:v>
                </c:pt>
                <c:pt idx="62">
                  <c:v>78.997199961278483</c:v>
                </c:pt>
                <c:pt idx="63">
                  <c:v>79.008340585272535</c:v>
                </c:pt>
                <c:pt idx="64">
                  <c:v>79.019595864892054</c:v>
                </c:pt>
                <c:pt idx="65">
                  <c:v>79.030955417081884</c:v>
                </c:pt>
                <c:pt idx="66">
                  <c:v>79.042405962607248</c:v>
                </c:pt>
                <c:pt idx="67">
                  <c:v>79.053930929899764</c:v>
                </c:pt>
                <c:pt idx="68">
                  <c:v>79.065510027306786</c:v>
                </c:pt>
                <c:pt idx="69">
                  <c:v>79.077118785251457</c:v>
                </c:pt>
                <c:pt idx="70">
                  <c:v>79.088728071047498</c:v>
                </c:pt>
                <c:pt idx="71">
                  <c:v>79.100303580621585</c:v>
                </c:pt>
                <c:pt idx="72">
                  <c:v>79.11180531319863</c:v>
                </c:pt>
                <c:pt idx="73">
                  <c:v>79.123187037111734</c:v>
                </c:pt>
                <c:pt idx="74">
                  <c:v>79.134395757310628</c:v>
                </c:pt>
                <c:pt idx="75">
                  <c:v>79.145371197834237</c:v>
                </c:pt>
                <c:pt idx="76">
                  <c:v>79.156045315441418</c:v>
                </c:pt>
                <c:pt idx="77">
                  <c:v>79.166341863675569</c:v>
                </c:pt>
                <c:pt idx="78">
                  <c:v>79.17617602975433</c:v>
                </c:pt>
                <c:pt idx="79">
                  <c:v>79.185454169659991</c:v>
                </c:pt>
                <c:pt idx="80">
                  <c:v>79.194073669441906</c:v>
                </c:pt>
                <c:pt idx="81">
                  <c:v>79.2019229627643</c:v>
                </c:pt>
                <c:pt idx="82">
                  <c:v>79.208881735829124</c:v>
                </c:pt>
                <c:pt idx="83">
                  <c:v>79.214821350626991</c:v>
                </c:pt>
                <c:pt idx="84">
                  <c:v>79.219605515659993</c:v>
                </c:pt>
                <c:pt idx="85">
                  <c:v>79.223091229490336</c:v>
                </c:pt>
                <c:pt idx="86">
                  <c:v>79.225130016409224</c:v>
                </c:pt>
                <c:pt idx="87">
                  <c:v>79.225569464996354</c:v>
                </c:pt>
                <c:pt idx="88">
                  <c:v>79.22425506931944</c:v>
                </c:pt>
                <c:pt idx="89">
                  <c:v>79.221032359169541</c:v>
                </c:pt>
                <c:pt idx="90">
                  <c:v>79.215749290462242</c:v>
                </c:pt>
                <c:pt idx="91">
                  <c:v>79.208258850446128</c:v>
                </c:pt>
                <c:pt idx="92">
                  <c:v>79.198421815615305</c:v>
                </c:pt>
                <c:pt idx="93">
                  <c:v>79.186109584420677</c:v>
                </c:pt>
                <c:pt idx="94">
                  <c:v>79.171206993373218</c:v>
                </c:pt>
                <c:pt idx="95">
                  <c:v>79.153615015330075</c:v>
                </c:pt>
                <c:pt idx="96">
                  <c:v>79.133253233936927</c:v>
                </c:pt>
                <c:pt idx="97">
                  <c:v>79.110061989384576</c:v>
                </c:pt>
                <c:pt idx="98">
                  <c:v>79.08400409840506</c:v>
                </c:pt>
                <c:pt idx="99">
                  <c:v>79.055066065811786</c:v>
                </c:pt>
                <c:pt idx="100">
                  <c:v>79.023258725283341</c:v>
                </c:pt>
                <c:pt idx="101">
                  <c:v>78.988617272295201</c:v>
                </c:pt>
                <c:pt idx="102">
                  <c:v>78.951200680385369</c:v>
                </c:pt>
                <c:pt idx="103">
                  <c:v>78.911090521218398</c:v>
                </c:pt>
                <c:pt idx="104">
                  <c:v>78.86838923696574</c:v>
                </c:pt>
                <c:pt idx="105">
                  <c:v>78.823217938247041</c:v>
                </c:pt>
                <c:pt idx="106">
                  <c:v>78.775713820505359</c:v>
                </c:pt>
                <c:pt idx="107">
                  <c:v>78.726027304980533</c:v>
                </c:pt>
                <c:pt idx="108">
                  <c:v>78.674319016779904</c:v>
                </c:pt>
                <c:pt idx="109">
                  <c:v>78.620756711967772</c:v>
                </c:pt>
                <c:pt idx="110">
                  <c:v>78.565512258733904</c:v>
                </c:pt>
                <c:pt idx="111">
                  <c:v>78.508758765663259</c:v>
                </c:pt>
                <c:pt idx="112">
                  <c:v>78.450667934319071</c:v>
                </c:pt>
                <c:pt idx="113">
                  <c:v>78.391407695302618</c:v>
                </c:pt>
                <c:pt idx="114">
                  <c:v>78.331140168159024</c:v>
                </c:pt>
                <c:pt idx="115">
                  <c:v>78.270019967273413</c:v>
                </c:pt>
                <c:pt idx="116">
                  <c:v>78.208192859303566</c:v>
                </c:pt>
                <c:pt idx="117">
                  <c:v>78.145794763460543</c:v>
                </c:pt>
                <c:pt idx="118">
                  <c:v>78.082951074510675</c:v>
                </c:pt>
                <c:pt idx="119">
                  <c:v>78.019776279871763</c:v>
                </c:pt>
                <c:pt idx="120">
                  <c:v>77.956373836525103</c:v>
                </c:pt>
                <c:pt idx="121">
                  <c:v>77.892836270396529</c:v>
                </c:pt>
                <c:pt idx="122">
                  <c:v>77.829245460001829</c:v>
                </c:pt>
                <c:pt idx="123">
                  <c:v>77.765673067070921</c:v>
                </c:pt>
                <c:pt idx="124">
                  <c:v>77.702181079123349</c:v>
                </c:pt>
                <c:pt idx="125">
                  <c:v>77.638822432149425</c:v>
                </c:pt>
                <c:pt idx="126">
                  <c:v>77.575641685290691</c:v>
                </c:pt>
                <c:pt idx="127">
                  <c:v>77.512675723403206</c:v>
                </c:pt>
                <c:pt idx="128">
                  <c:v>77.449954467387073</c:v>
                </c:pt>
                <c:pt idx="129">
                  <c:v>77.387501575994762</c:v>
                </c:pt>
                <c:pt idx="130">
                  <c:v>77.325335126366014</c:v>
                </c:pt>
                <c:pt idx="131">
                  <c:v>77.263468263702833</c:v>
                </c:pt>
                <c:pt idx="132">
                  <c:v>77.20190981325797</c:v>
                </c:pt>
                <c:pt idx="133">
                  <c:v>77.140664850154167</c:v>
                </c:pt>
                <c:pt idx="134">
                  <c:v>77.079735224497199</c:v>
                </c:pt>
                <c:pt idx="135">
                  <c:v>77.019120040817597</c:v>
                </c:pt>
                <c:pt idx="136">
                  <c:v>76.95881609211439</c:v>
                </c:pt>
                <c:pt idx="137">
                  <c:v>76.89881824971765</c:v>
                </c:pt>
                <c:pt idx="138">
                  <c:v>76.839119810879438</c:v>
                </c:pt>
                <c:pt idx="139">
                  <c:v>76.779712806483985</c:v>
                </c:pt>
                <c:pt idx="140">
                  <c:v>76.720588271576943</c:v>
                </c:pt>
                <c:pt idx="141">
                  <c:v>76.661736481582594</c:v>
                </c:pt>
                <c:pt idx="142">
                  <c:v>76.603147157139389</c:v>
                </c:pt>
                <c:pt idx="143">
                  <c:v>76.544809640460741</c:v>
                </c:pt>
                <c:pt idx="144">
                  <c:v>76.486713046044073</c:v>
                </c:pt>
                <c:pt idx="145">
                  <c:v>76.428846388421945</c:v>
                </c:pt>
                <c:pt idx="146">
                  <c:v>76.371198689492005</c:v>
                </c:pt>
                <c:pt idx="147">
                  <c:v>76.313759067785369</c:v>
                </c:pt>
                <c:pt idx="148">
                  <c:v>76.256516811848712</c:v>
                </c:pt>
                <c:pt idx="149">
                  <c:v>76.199461439727486</c:v>
                </c:pt>
                <c:pt idx="150">
                  <c:v>76.142582746353241</c:v>
                </c:pt>
                <c:pt idx="151">
                  <c:v>76.085870840460117</c:v>
                </c:pt>
                <c:pt idx="152">
                  <c:v>76.029316172486432</c:v>
                </c:pt>
                <c:pt idx="153">
                  <c:v>75.972909554759099</c:v>
                </c:pt>
                <c:pt idx="154">
                  <c:v>75.916642175111591</c:v>
                </c:pt>
                <c:pt idx="155">
                  <c:v>75.86050560495174</c:v>
                </c:pt>
                <c:pt idx="156">
                  <c:v>75.804491802672231</c:v>
                </c:pt>
                <c:pt idx="157">
                  <c:v>75.748593113185507</c:v>
                </c:pt>
                <c:pt idx="158">
                  <c:v>75.692802264264685</c:v>
                </c:pt>
                <c:pt idx="159">
                  <c:v>75.637112360281989</c:v>
                </c:pt>
                <c:pt idx="160">
                  <c:v>75.581516873856515</c:v>
                </c:pt>
                <c:pt idx="161">
                  <c:v>75.526009635851523</c:v>
                </c:pt>
                <c:pt idx="162">
                  <c:v>75.470584824099035</c:v>
                </c:pt>
                <c:pt idx="163">
                  <c:v>75.415236951174208</c:v>
                </c:pt>
                <c:pt idx="164">
                  <c:v>75.359960851492559</c:v>
                </c:pt>
                <c:pt idx="165">
                  <c:v>75.304751667961625</c:v>
                </c:pt>
                <c:pt idx="166">
                  <c:v>75.249604838380392</c:v>
                </c:pt>
                <c:pt idx="167">
                  <c:v>75.194516081748645</c:v>
                </c:pt>
                <c:pt idx="168">
                  <c:v>75.139481384618946</c:v>
                </c:pt>
                <c:pt idx="169">
                  <c:v>75.084496987601597</c:v>
                </c:pt>
                <c:pt idx="170">
                  <c:v>75.029559372109901</c:v>
                </c:pt>
                <c:pt idx="171">
                  <c:v>74.974665247417306</c:v>
                </c:pt>
                <c:pt idx="172">
                  <c:v>74.919811538080722</c:v>
                </c:pt>
                <c:pt idx="173">
                  <c:v>74.864995371772935</c:v>
                </c:pt>
                <c:pt idx="174">
                  <c:v>74.810214067554455</c:v>
                </c:pt>
                <c:pt idx="175">
                  <c:v>74.75546512460707</c:v>
                </c:pt>
                <c:pt idx="176">
                  <c:v>74.700746211442478</c:v>
                </c:pt>
                <c:pt idx="177">
                  <c:v>74.646055155593587</c:v>
                </c:pt>
                <c:pt idx="178">
                  <c:v>74.591389933789912</c:v>
                </c:pt>
                <c:pt idx="179">
                  <c:v>74.53674866261477</c:v>
                </c:pt>
                <c:pt idx="180">
                  <c:v>74.482129589637537</c:v>
                </c:pt>
                <c:pt idx="181">
                  <c:v>74.427531085012021</c:v>
                </c:pt>
                <c:pt idx="182">
                  <c:v>74.372951633528942</c:v>
                </c:pt>
                <c:pt idx="183">
                  <c:v>74.318389827109627</c:v>
                </c:pt>
                <c:pt idx="184">
                  <c:v>74.263844357725546</c:v>
                </c:pt>
                <c:pt idx="185">
                  <c:v>74.209314010728335</c:v>
                </c:pt>
                <c:pt idx="186">
                  <c:v>74.154797658573585</c:v>
                </c:pt>
                <c:pt idx="187">
                  <c:v>74.100294254921735</c:v>
                </c:pt>
                <c:pt idx="188">
                  <c:v>74.045802829098761</c:v>
                </c:pt>
                <c:pt idx="189">
                  <c:v>73.991322480899782</c:v>
                </c:pt>
                <c:pt idx="190">
                  <c:v>73.936852375718431</c:v>
                </c:pt>
                <c:pt idx="191">
                  <c:v>73.88239173998555</c:v>
                </c:pt>
                <c:pt idx="192">
                  <c:v>73.827939856900514</c:v>
                </c:pt>
                <c:pt idx="193">
                  <c:v>73.773496062439747</c:v>
                </c:pt>
                <c:pt idx="194">
                  <c:v>73.719059741626452</c:v>
                </c:pt>
                <c:pt idx="195">
                  <c:v>73.664630325047156</c:v>
                </c:pt>
                <c:pt idx="196">
                  <c:v>73.610207285600339</c:v>
                </c:pt>
                <c:pt idx="197">
                  <c:v>73.555790135463809</c:v>
                </c:pt>
                <c:pt idx="198">
                  <c:v>73.501378423267184</c:v>
                </c:pt>
                <c:pt idx="199">
                  <c:v>73.446971731457481</c:v>
                </c:pt>
                <c:pt idx="200">
                  <c:v>73.392569673845287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46888"/>
        <c:axId val="494747280"/>
      </c:scatterChart>
      <c:valAx>
        <c:axId val="4947468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747280"/>
        <c:crosses val="autoZero"/>
        <c:crossBetween val="midCat"/>
      </c:valAx>
      <c:valAx>
        <c:axId val="4947472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4746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76</c:v>
                </c:pt>
                <c:pt idx="1">
                  <c:v>76.293999999999997</c:v>
                </c:pt>
                <c:pt idx="2">
                  <c:v>76.147000000000006</c:v>
                </c:pt>
                <c:pt idx="3">
                  <c:v>76.265000000000001</c:v>
                </c:pt>
                <c:pt idx="4">
                  <c:v>77.456000000000003</c:v>
                </c:pt>
                <c:pt idx="5">
                  <c:v>76.323999999999998</c:v>
                </c:pt>
                <c:pt idx="6">
                  <c:v>75.25</c:v>
                </c:pt>
                <c:pt idx="7">
                  <c:v>75.412000000000006</c:v>
                </c:pt>
                <c:pt idx="8">
                  <c:v>75.441000000000003</c:v>
                </c:pt>
                <c:pt idx="9">
                  <c:v>77.028999999999996</c:v>
                </c:pt>
                <c:pt idx="10">
                  <c:v>76.515000000000001</c:v>
                </c:pt>
                <c:pt idx="11">
                  <c:v>77.058999999999997</c:v>
                </c:pt>
                <c:pt idx="12">
                  <c:v>75.206000000000003</c:v>
                </c:pt>
                <c:pt idx="13">
                  <c:v>75.971000000000004</c:v>
                </c:pt>
                <c:pt idx="14">
                  <c:v>75.617999999999995</c:v>
                </c:pt>
                <c:pt idx="15">
                  <c:v>76.382000000000005</c:v>
                </c:pt>
                <c:pt idx="16">
                  <c:v>77</c:v>
                </c:pt>
                <c:pt idx="17">
                  <c:v>76.441000000000003</c:v>
                </c:pt>
                <c:pt idx="18">
                  <c:v>76.426000000000002</c:v>
                </c:pt>
                <c:pt idx="19">
                  <c:v>75.5</c:v>
                </c:pt>
                <c:pt idx="20">
                  <c:v>75.971000000000004</c:v>
                </c:pt>
                <c:pt idx="21">
                  <c:v>75.837999999999994</c:v>
                </c:pt>
                <c:pt idx="22">
                  <c:v>77.323999999999998</c:v>
                </c:pt>
                <c:pt idx="23">
                  <c:v>77.323999999999998</c:v>
                </c:pt>
                <c:pt idx="24">
                  <c:v>76.558999999999997</c:v>
                </c:pt>
                <c:pt idx="25">
                  <c:v>78.25</c:v>
                </c:pt>
                <c:pt idx="26">
                  <c:v>78.323999999999998</c:v>
                </c:pt>
                <c:pt idx="27">
                  <c:v>78.484999999999999</c:v>
                </c:pt>
                <c:pt idx="28">
                  <c:v>80.147000000000006</c:v>
                </c:pt>
                <c:pt idx="29">
                  <c:v>78.087999999999994</c:v>
                </c:pt>
                <c:pt idx="30">
                  <c:v>77.941000000000003</c:v>
                </c:pt>
                <c:pt idx="31">
                  <c:v>77.808999999999997</c:v>
                </c:pt>
                <c:pt idx="32">
                  <c:v>78.617999999999995</c:v>
                </c:pt>
                <c:pt idx="33">
                  <c:v>79.043999999999997</c:v>
                </c:pt>
                <c:pt idx="34">
                  <c:v>79.397000000000006</c:v>
                </c:pt>
                <c:pt idx="35">
                  <c:v>78.323999999999998</c:v>
                </c:pt>
                <c:pt idx="36">
                  <c:v>80.132000000000005</c:v>
                </c:pt>
                <c:pt idx="37">
                  <c:v>79.587999999999994</c:v>
                </c:pt>
                <c:pt idx="38">
                  <c:v>82.956000000000003</c:v>
                </c:pt>
                <c:pt idx="39">
                  <c:v>85.426000000000002</c:v>
                </c:pt>
                <c:pt idx="40">
                  <c:v>87.367999999999995</c:v>
                </c:pt>
                <c:pt idx="41">
                  <c:v>90.971000000000004</c:v>
                </c:pt>
                <c:pt idx="42">
                  <c:v>95.441000000000003</c:v>
                </c:pt>
                <c:pt idx="43">
                  <c:v>101.471</c:v>
                </c:pt>
                <c:pt idx="44">
                  <c:v>110.735</c:v>
                </c:pt>
                <c:pt idx="45">
                  <c:v>119.779</c:v>
                </c:pt>
                <c:pt idx="46">
                  <c:v>128.76499999999999</c:v>
                </c:pt>
                <c:pt idx="47">
                  <c:v>140.471</c:v>
                </c:pt>
                <c:pt idx="48">
                  <c:v>151.221</c:v>
                </c:pt>
                <c:pt idx="49">
                  <c:v>162.38200000000001</c:v>
                </c:pt>
                <c:pt idx="50">
                  <c:v>172.941</c:v>
                </c:pt>
                <c:pt idx="51">
                  <c:v>182.25</c:v>
                </c:pt>
                <c:pt idx="52">
                  <c:v>190.33799999999999</c:v>
                </c:pt>
                <c:pt idx="53">
                  <c:v>193.85300000000001</c:v>
                </c:pt>
                <c:pt idx="54">
                  <c:v>195.88200000000001</c:v>
                </c:pt>
                <c:pt idx="55">
                  <c:v>198.029</c:v>
                </c:pt>
                <c:pt idx="56">
                  <c:v>193.25</c:v>
                </c:pt>
                <c:pt idx="57">
                  <c:v>184.89699999999999</c:v>
                </c:pt>
                <c:pt idx="58">
                  <c:v>164.89699999999999</c:v>
                </c:pt>
                <c:pt idx="59">
                  <c:v>132.14699999999999</c:v>
                </c:pt>
                <c:pt idx="60">
                  <c:v>109.015</c:v>
                </c:pt>
                <c:pt idx="61">
                  <c:v>95.293999999999997</c:v>
                </c:pt>
                <c:pt idx="62">
                  <c:v>85.382000000000005</c:v>
                </c:pt>
                <c:pt idx="63">
                  <c:v>81.691000000000003</c:v>
                </c:pt>
                <c:pt idx="64">
                  <c:v>81.5</c:v>
                </c:pt>
                <c:pt idx="65">
                  <c:v>80.456000000000003</c:v>
                </c:pt>
                <c:pt idx="66">
                  <c:v>82.073999999999998</c:v>
                </c:pt>
                <c:pt idx="67">
                  <c:v>82.352999999999994</c:v>
                </c:pt>
                <c:pt idx="68">
                  <c:v>82.706000000000003</c:v>
                </c:pt>
                <c:pt idx="69">
                  <c:v>84.662000000000006</c:v>
                </c:pt>
                <c:pt idx="70">
                  <c:v>87.602999999999994</c:v>
                </c:pt>
                <c:pt idx="71">
                  <c:v>91.132000000000005</c:v>
                </c:pt>
                <c:pt idx="72">
                  <c:v>94.132000000000005</c:v>
                </c:pt>
                <c:pt idx="73">
                  <c:v>96.117999999999995</c:v>
                </c:pt>
                <c:pt idx="74">
                  <c:v>101.63200000000001</c:v>
                </c:pt>
                <c:pt idx="75">
                  <c:v>104.5</c:v>
                </c:pt>
                <c:pt idx="76">
                  <c:v>106.794</c:v>
                </c:pt>
                <c:pt idx="77">
                  <c:v>112.941</c:v>
                </c:pt>
                <c:pt idx="78">
                  <c:v>115.824</c:v>
                </c:pt>
                <c:pt idx="79">
                  <c:v>116.779</c:v>
                </c:pt>
                <c:pt idx="80">
                  <c:v>117.88200000000001</c:v>
                </c:pt>
                <c:pt idx="81">
                  <c:v>114.176</c:v>
                </c:pt>
                <c:pt idx="82">
                  <c:v>106.58799999999999</c:v>
                </c:pt>
                <c:pt idx="83">
                  <c:v>100.10299999999999</c:v>
                </c:pt>
                <c:pt idx="84">
                  <c:v>90.971000000000004</c:v>
                </c:pt>
                <c:pt idx="85">
                  <c:v>84.823999999999998</c:v>
                </c:pt>
                <c:pt idx="86">
                  <c:v>81.897000000000006</c:v>
                </c:pt>
                <c:pt idx="87">
                  <c:v>80.352999999999994</c:v>
                </c:pt>
                <c:pt idx="88">
                  <c:v>80.573999999999998</c:v>
                </c:pt>
                <c:pt idx="89">
                  <c:v>80.221000000000004</c:v>
                </c:pt>
                <c:pt idx="90">
                  <c:v>78.793999999999997</c:v>
                </c:pt>
                <c:pt idx="91">
                  <c:v>77.867999999999995</c:v>
                </c:pt>
                <c:pt idx="92">
                  <c:v>79.397000000000006</c:v>
                </c:pt>
                <c:pt idx="93">
                  <c:v>79.221000000000004</c:v>
                </c:pt>
                <c:pt idx="94">
                  <c:v>78.015000000000001</c:v>
                </c:pt>
                <c:pt idx="95">
                  <c:v>78.852999999999994</c:v>
                </c:pt>
                <c:pt idx="96">
                  <c:v>77.632000000000005</c:v>
                </c:pt>
                <c:pt idx="97">
                  <c:v>77.765000000000001</c:v>
                </c:pt>
                <c:pt idx="98">
                  <c:v>80.015000000000001</c:v>
                </c:pt>
                <c:pt idx="99">
                  <c:v>78.162000000000006</c:v>
                </c:pt>
                <c:pt idx="100">
                  <c:v>79.617999999999995</c:v>
                </c:pt>
                <c:pt idx="101">
                  <c:v>78.234999999999999</c:v>
                </c:pt>
                <c:pt idx="102">
                  <c:v>79.573999999999998</c:v>
                </c:pt>
                <c:pt idx="103">
                  <c:v>79.897000000000006</c:v>
                </c:pt>
                <c:pt idx="104">
                  <c:v>80.808999999999997</c:v>
                </c:pt>
                <c:pt idx="105">
                  <c:v>79.647000000000006</c:v>
                </c:pt>
                <c:pt idx="106">
                  <c:v>79.808999999999997</c:v>
                </c:pt>
                <c:pt idx="107">
                  <c:v>79.162000000000006</c:v>
                </c:pt>
                <c:pt idx="108">
                  <c:v>79.676000000000002</c:v>
                </c:pt>
                <c:pt idx="109">
                  <c:v>79.043999999999997</c:v>
                </c:pt>
                <c:pt idx="110">
                  <c:v>78.221000000000004</c:v>
                </c:pt>
                <c:pt idx="111">
                  <c:v>78.367999999999995</c:v>
                </c:pt>
                <c:pt idx="112">
                  <c:v>79.837999999999994</c:v>
                </c:pt>
                <c:pt idx="113">
                  <c:v>79</c:v>
                </c:pt>
                <c:pt idx="114">
                  <c:v>80.837999999999994</c:v>
                </c:pt>
                <c:pt idx="115">
                  <c:v>79.956000000000003</c:v>
                </c:pt>
                <c:pt idx="116">
                  <c:v>81.337999999999994</c:v>
                </c:pt>
                <c:pt idx="117">
                  <c:v>81.515000000000001</c:v>
                </c:pt>
                <c:pt idx="118">
                  <c:v>81.176000000000002</c:v>
                </c:pt>
                <c:pt idx="119">
                  <c:v>81.691000000000003</c:v>
                </c:pt>
                <c:pt idx="120">
                  <c:v>81.058999999999997</c:v>
                </c:pt>
                <c:pt idx="121">
                  <c:v>81.984999999999999</c:v>
                </c:pt>
                <c:pt idx="122">
                  <c:v>83.543999999999997</c:v>
                </c:pt>
                <c:pt idx="123">
                  <c:v>82.823999999999998</c:v>
                </c:pt>
                <c:pt idx="124">
                  <c:v>81.882000000000005</c:v>
                </c:pt>
                <c:pt idx="125">
                  <c:v>81.25</c:v>
                </c:pt>
                <c:pt idx="126">
                  <c:v>80.867999999999995</c:v>
                </c:pt>
                <c:pt idx="127">
                  <c:v>81.471000000000004</c:v>
                </c:pt>
                <c:pt idx="128">
                  <c:v>80.191000000000003</c:v>
                </c:pt>
                <c:pt idx="129">
                  <c:v>78.456000000000003</c:v>
                </c:pt>
                <c:pt idx="130">
                  <c:v>77.25</c:v>
                </c:pt>
                <c:pt idx="131">
                  <c:v>78.206000000000003</c:v>
                </c:pt>
                <c:pt idx="132">
                  <c:v>76.676000000000002</c:v>
                </c:pt>
                <c:pt idx="133">
                  <c:v>77.015000000000001</c:v>
                </c:pt>
                <c:pt idx="134">
                  <c:v>75.662000000000006</c:v>
                </c:pt>
                <c:pt idx="135">
                  <c:v>77.087999999999994</c:v>
                </c:pt>
                <c:pt idx="136">
                  <c:v>76.162000000000006</c:v>
                </c:pt>
                <c:pt idx="137">
                  <c:v>76.587999999999994</c:v>
                </c:pt>
                <c:pt idx="138">
                  <c:v>76.087999999999994</c:v>
                </c:pt>
                <c:pt idx="139">
                  <c:v>76.573999999999998</c:v>
                </c:pt>
                <c:pt idx="140">
                  <c:v>76.734999999999999</c:v>
                </c:pt>
                <c:pt idx="141">
                  <c:v>76.278999999999996</c:v>
                </c:pt>
                <c:pt idx="142">
                  <c:v>78</c:v>
                </c:pt>
                <c:pt idx="143">
                  <c:v>77.117999999999995</c:v>
                </c:pt>
                <c:pt idx="144">
                  <c:v>75.441000000000003</c:v>
                </c:pt>
                <c:pt idx="145">
                  <c:v>76.323999999999998</c:v>
                </c:pt>
                <c:pt idx="146">
                  <c:v>76.75</c:v>
                </c:pt>
                <c:pt idx="147">
                  <c:v>77.397000000000006</c:v>
                </c:pt>
                <c:pt idx="148">
                  <c:v>75.573999999999998</c:v>
                </c:pt>
                <c:pt idx="149">
                  <c:v>75.471000000000004</c:v>
                </c:pt>
                <c:pt idx="150">
                  <c:v>77.308999999999997</c:v>
                </c:pt>
                <c:pt idx="151">
                  <c:v>77.337999999999994</c:v>
                </c:pt>
                <c:pt idx="152">
                  <c:v>77.147000000000006</c:v>
                </c:pt>
                <c:pt idx="153">
                  <c:v>77.25</c:v>
                </c:pt>
                <c:pt idx="154">
                  <c:v>77.265000000000001</c:v>
                </c:pt>
                <c:pt idx="155">
                  <c:v>78.043999999999997</c:v>
                </c:pt>
                <c:pt idx="156">
                  <c:v>77.837999999999994</c:v>
                </c:pt>
                <c:pt idx="157">
                  <c:v>79.882000000000005</c:v>
                </c:pt>
                <c:pt idx="158">
                  <c:v>78.765000000000001</c:v>
                </c:pt>
                <c:pt idx="159">
                  <c:v>76.647000000000006</c:v>
                </c:pt>
                <c:pt idx="160">
                  <c:v>77.587999999999994</c:v>
                </c:pt>
                <c:pt idx="161">
                  <c:v>76.073999999999998</c:v>
                </c:pt>
                <c:pt idx="162">
                  <c:v>75.471000000000004</c:v>
                </c:pt>
                <c:pt idx="163">
                  <c:v>75.028999999999996</c:v>
                </c:pt>
                <c:pt idx="164">
                  <c:v>75.587999999999994</c:v>
                </c:pt>
                <c:pt idx="165">
                  <c:v>75.984999999999999</c:v>
                </c:pt>
                <c:pt idx="166">
                  <c:v>75.484999999999999</c:v>
                </c:pt>
                <c:pt idx="167">
                  <c:v>76.632000000000005</c:v>
                </c:pt>
                <c:pt idx="168">
                  <c:v>75.984999999999999</c:v>
                </c:pt>
                <c:pt idx="169">
                  <c:v>77.471000000000004</c:v>
                </c:pt>
                <c:pt idx="170">
                  <c:v>76.382000000000005</c:v>
                </c:pt>
                <c:pt idx="171">
                  <c:v>75.234999999999999</c:v>
                </c:pt>
                <c:pt idx="172">
                  <c:v>75.162000000000006</c:v>
                </c:pt>
                <c:pt idx="173">
                  <c:v>74.852999999999994</c:v>
                </c:pt>
                <c:pt idx="174">
                  <c:v>76.602999999999994</c:v>
                </c:pt>
                <c:pt idx="175">
                  <c:v>76.617999999999995</c:v>
                </c:pt>
                <c:pt idx="176">
                  <c:v>74.808999999999997</c:v>
                </c:pt>
                <c:pt idx="177">
                  <c:v>75.293999999999997</c:v>
                </c:pt>
                <c:pt idx="178">
                  <c:v>75.426000000000002</c:v>
                </c:pt>
                <c:pt idx="179">
                  <c:v>76.412000000000006</c:v>
                </c:pt>
                <c:pt idx="180">
                  <c:v>74.852999999999994</c:v>
                </c:pt>
                <c:pt idx="181">
                  <c:v>75.147000000000006</c:v>
                </c:pt>
                <c:pt idx="182">
                  <c:v>75.793999999999997</c:v>
                </c:pt>
                <c:pt idx="183">
                  <c:v>74.587999999999994</c:v>
                </c:pt>
                <c:pt idx="184">
                  <c:v>76.587999999999994</c:v>
                </c:pt>
                <c:pt idx="185">
                  <c:v>74.837999999999994</c:v>
                </c:pt>
                <c:pt idx="186">
                  <c:v>77.015000000000001</c:v>
                </c:pt>
                <c:pt idx="187">
                  <c:v>75.397000000000006</c:v>
                </c:pt>
                <c:pt idx="188">
                  <c:v>75.471000000000004</c:v>
                </c:pt>
                <c:pt idx="189">
                  <c:v>75.471000000000004</c:v>
                </c:pt>
                <c:pt idx="190">
                  <c:v>74.837999999999994</c:v>
                </c:pt>
                <c:pt idx="191">
                  <c:v>73.456000000000003</c:v>
                </c:pt>
                <c:pt idx="192">
                  <c:v>74.147000000000006</c:v>
                </c:pt>
                <c:pt idx="193">
                  <c:v>73.176000000000002</c:v>
                </c:pt>
                <c:pt idx="194">
                  <c:v>74.293999999999997</c:v>
                </c:pt>
                <c:pt idx="195">
                  <c:v>74.926000000000002</c:v>
                </c:pt>
                <c:pt idx="196">
                  <c:v>74.926000000000002</c:v>
                </c:pt>
                <c:pt idx="197">
                  <c:v>73.867999999999995</c:v>
                </c:pt>
                <c:pt idx="198">
                  <c:v>74.941000000000003</c:v>
                </c:pt>
                <c:pt idx="199">
                  <c:v>74.867999999999995</c:v>
                </c:pt>
                <c:pt idx="200">
                  <c:v>74.558999999999997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76.493198954766186</c:v>
                </c:pt>
                <c:pt idx="1">
                  <c:v>76.521549814185235</c:v>
                </c:pt>
                <c:pt idx="2">
                  <c:v>76.54990597928591</c:v>
                </c:pt>
                <c:pt idx="3">
                  <c:v>76.578267881227461</c:v>
                </c:pt>
                <c:pt idx="4">
                  <c:v>76.606635984955062</c:v>
                </c:pt>
                <c:pt idx="5">
                  <c:v>76.635010791701418</c:v>
                </c:pt>
                <c:pt idx="6">
                  <c:v>76.663392841656005</c:v>
                </c:pt>
                <c:pt idx="7">
                  <c:v>76.691782716810351</c:v>
                </c:pt>
                <c:pt idx="8">
                  <c:v>76.720181043989143</c:v>
                </c:pt>
                <c:pt idx="9">
                  <c:v>76.748588498075435</c:v>
                </c:pt>
                <c:pt idx="10">
                  <c:v>76.777005805439543</c:v>
                </c:pt>
                <c:pt idx="11">
                  <c:v>76.805433747580864</c:v>
                </c:pt>
                <c:pt idx="12">
                  <c:v>76.83387316499163</c:v>
                </c:pt>
                <c:pt idx="13">
                  <c:v>76.862324961254146</c:v>
                </c:pt>
                <c:pt idx="14">
                  <c:v>76.890790107389535</c:v>
                </c:pt>
                <c:pt idx="15">
                  <c:v>76.91926964650537</c:v>
                </c:pt>
                <c:pt idx="16">
                  <c:v>76.947764698894673</c:v>
                </c:pt>
                <c:pt idx="17">
                  <c:v>76.976276468104587</c:v>
                </c:pt>
                <c:pt idx="18">
                  <c:v>77.004806249704004</c:v>
                </c:pt>
                <c:pt idx="19">
                  <c:v>77.033355448308271</c:v>
                </c:pt>
                <c:pt idx="20">
                  <c:v>77.061925619974929</c:v>
                </c:pt>
                <c:pt idx="21">
                  <c:v>77.09051859037352</c:v>
                </c:pt>
                <c:pt idx="22">
                  <c:v>77.119136790539272</c:v>
                </c:pt>
                <c:pt idx="23">
                  <c:v>77.14778419101944</c:v>
                </c:pt>
                <c:pt idx="24">
                  <c:v>77.17646880931737</c:v>
                </c:pt>
                <c:pt idx="25">
                  <c:v>77.205209166926124</c:v>
                </c:pt>
                <c:pt idx="26">
                  <c:v>77.234050201704918</c:v>
                </c:pt>
                <c:pt idx="27">
                  <c:v>77.263100737085651</c:v>
                </c:pt>
                <c:pt idx="28">
                  <c:v>77.292617676305639</c:v>
                </c:pt>
                <c:pt idx="29">
                  <c:v>77.323186284158666</c:v>
                </c:pt>
                <c:pt idx="30">
                  <c:v>77.356087441002671</c:v>
                </c:pt>
                <c:pt idx="31">
                  <c:v>77.394007936686833</c:v>
                </c:pt>
                <c:pt idx="32">
                  <c:v>77.442341315072625</c:v>
                </c:pt>
                <c:pt idx="33">
                  <c:v>77.511435959787434</c:v>
                </c:pt>
                <c:pt idx="34">
                  <c:v>77.620243525713747</c:v>
                </c:pt>
                <c:pt idx="35">
                  <c:v>77.801840493671847</c:v>
                </c:pt>
                <c:pt idx="36">
                  <c:v>78.111136232297611</c:v>
                </c:pt>
                <c:pt idx="37">
                  <c:v>78.634615307003841</c:v>
                </c:pt>
                <c:pt idx="38">
                  <c:v>79.501082400113873</c:v>
                </c:pt>
                <c:pt idx="39">
                  <c:v>80.891077922350149</c:v>
                </c:pt>
                <c:pt idx="40">
                  <c:v>83.04110594413703</c:v>
                </c:pt>
                <c:pt idx="41">
                  <c:v>86.23753825835044</c:v>
                </c:pt>
                <c:pt idx="42">
                  <c:v>90.794768879117001</c:v>
                </c:pt>
                <c:pt idx="43">
                  <c:v>97.013719943367661</c:v>
                </c:pt>
                <c:pt idx="44">
                  <c:v>105.12070314607446</c:v>
                </c:pt>
                <c:pt idx="45">
                  <c:v>115.19276213286008</c:v>
                </c:pt>
                <c:pt idx="46">
                  <c:v>127.08273613601636</c:v>
                </c:pt>
                <c:pt idx="47">
                  <c:v>140.36311670234889</c:v>
                </c:pt>
                <c:pt idx="48">
                  <c:v>154.3095475899427</c:v>
                </c:pt>
                <c:pt idx="49">
                  <c:v>167.94033899336981</c:v>
                </c:pt>
                <c:pt idx="50">
                  <c:v>180.11719890690091</c:v>
                </c:pt>
                <c:pt idx="51">
                  <c:v>189.69663903592803</c:v>
                </c:pt>
                <c:pt idx="52">
                  <c:v>195.70564889167704</c:v>
                </c:pt>
                <c:pt idx="53">
                  <c:v>197.5047131278983</c:v>
                </c:pt>
                <c:pt idx="54">
                  <c:v>194.90045528672329</c:v>
                </c:pt>
                <c:pt idx="55">
                  <c:v>188.1804669665371</c:v>
                </c:pt>
                <c:pt idx="56">
                  <c:v>178.06165222503756</c:v>
                </c:pt>
                <c:pt idx="57">
                  <c:v>165.56493683122244</c:v>
                </c:pt>
                <c:pt idx="58">
                  <c:v>151.8466685574937</c:v>
                </c:pt>
                <c:pt idx="59">
                  <c:v>138.02522458090502</c:v>
                </c:pt>
                <c:pt idx="60">
                  <c:v>125.03845625794843</c:v>
                </c:pt>
                <c:pt idx="61">
                  <c:v>113.55571218169307</c:v>
                </c:pt>
                <c:pt idx="62">
                  <c:v>103.95205499148723</c:v>
                </c:pt>
                <c:pt idx="63">
                  <c:v>96.337297383638131</c:v>
                </c:pt>
                <c:pt idx="64">
                  <c:v>90.6225733667859</c:v>
                </c:pt>
                <c:pt idx="65">
                  <c:v>86.603708648594733</c:v>
                </c:pt>
                <c:pt idx="66">
                  <c:v>84.042539914445655</c:v>
                </c:pt>
                <c:pt idx="67">
                  <c:v>82.732009394964862</c:v>
                </c:pt>
                <c:pt idx="68">
                  <c:v>82.535838280081407</c:v>
                </c:pt>
                <c:pt idx="69">
                  <c:v>83.397656096774057</c:v>
                </c:pt>
                <c:pt idx="70">
                  <c:v>85.318136353237037</c:v>
                </c:pt>
                <c:pt idx="71">
                  <c:v>88.303525281292707</c:v>
                </c:pt>
                <c:pt idx="72">
                  <c:v>92.296057642567405</c:v>
                </c:pt>
                <c:pt idx="73">
                  <c:v>97.10515290158969</c:v>
                </c:pt>
                <c:pt idx="74">
                  <c:v>102.36431303731277</c:v>
                </c:pt>
                <c:pt idx="75">
                  <c:v>107.53729047103032</c:v>
                </c:pt>
                <c:pt idx="76">
                  <c:v>111.98511383279561</c:v>
                </c:pt>
                <c:pt idx="77">
                  <c:v>115.08468707261287</c:v>
                </c:pt>
                <c:pt idx="78">
                  <c:v>116.36753498289644</c:v>
                </c:pt>
                <c:pt idx="79">
                  <c:v>115.63444783788265</c:v>
                </c:pt>
                <c:pt idx="80">
                  <c:v>113.00611519925096</c:v>
                </c:pt>
                <c:pt idx="81">
                  <c:v>108.89126634457016</c:v>
                </c:pt>
                <c:pt idx="82">
                  <c:v>103.88345624877412</c:v>
                </c:pt>
                <c:pt idx="83">
                  <c:v>98.622133960835015</c:v>
                </c:pt>
                <c:pt idx="84">
                  <c:v>93.662463402319645</c:v>
                </c:pt>
                <c:pt idx="85">
                  <c:v>89.389226816887344</c:v>
                </c:pt>
                <c:pt idx="86">
                  <c:v>85.989381253469645</c:v>
                </c:pt>
                <c:pt idx="87">
                  <c:v>83.476075523918738</c:v>
                </c:pt>
                <c:pt idx="88">
                  <c:v>81.743063048506826</c:v>
                </c:pt>
                <c:pt idx="89">
                  <c:v>80.625763796271087</c:v>
                </c:pt>
                <c:pt idx="90">
                  <c:v>79.951370099416891</c:v>
                </c:pt>
                <c:pt idx="91">
                  <c:v>79.570104441809278</c:v>
                </c:pt>
                <c:pt idx="92">
                  <c:v>79.368189653561018</c:v>
                </c:pt>
                <c:pt idx="93">
                  <c:v>79.267814531260157</c:v>
                </c:pt>
                <c:pt idx="94">
                  <c:v>79.22036532267775</c:v>
                </c:pt>
                <c:pt idx="95">
                  <c:v>79.197843535529415</c:v>
                </c:pt>
                <c:pt idx="96">
                  <c:v>79.185292798670105</c:v>
                </c:pt>
                <c:pt idx="97">
                  <c:v>79.175271303349646</c:v>
                </c:pt>
                <c:pt idx="98">
                  <c:v>79.164323417719373</c:v>
                </c:pt>
                <c:pt idx="99">
                  <c:v>79.150959817234593</c:v>
                </c:pt>
                <c:pt idx="100">
                  <c:v>79.134609346413455</c:v>
                </c:pt>
                <c:pt idx="101">
                  <c:v>79.115131446187505</c:v>
                </c:pt>
                <c:pt idx="102">
                  <c:v>79.092635256423733</c:v>
                </c:pt>
                <c:pt idx="103">
                  <c:v>79.067481531274296</c:v>
                </c:pt>
                <c:pt idx="104">
                  <c:v>79.040435257523541</c:v>
                </c:pt>
                <c:pt idx="105">
                  <c:v>79.012995186256418</c:v>
                </c:pt>
                <c:pt idx="106">
                  <c:v>78.987951235913002</c:v>
                </c:pt>
                <c:pt idx="107">
                  <c:v>78.970197812408102</c:v>
                </c:pt>
                <c:pt idx="108">
                  <c:v>78.967735998598243</c:v>
                </c:pt>
                <c:pt idx="109">
                  <c:v>78.992613807019069</c:v>
                </c:pt>
                <c:pt idx="110">
                  <c:v>79.06130528716605</c:v>
                </c:pt>
                <c:pt idx="111">
                  <c:v>79.193813818672339</c:v>
                </c:pt>
                <c:pt idx="112">
                  <c:v>79.410777343397314</c:v>
                </c:pt>
                <c:pt idx="113">
                  <c:v>79.728246067473307</c:v>
                </c:pt>
                <c:pt idx="114">
                  <c:v>80.150675475045659</c:v>
                </c:pt>
                <c:pt idx="115">
                  <c:v>80.663846631691229</c:v>
                </c:pt>
                <c:pt idx="116">
                  <c:v>81.230394444550853</c:v>
                </c:pt>
                <c:pt idx="117">
                  <c:v>81.790734824203668</c:v>
                </c:pt>
                <c:pt idx="118">
                  <c:v>82.270976532547337</c:v>
                </c:pt>
                <c:pt idx="119">
                  <c:v>82.597020846720653</c:v>
                </c:pt>
                <c:pt idx="120">
                  <c:v>82.711363761504771</c:v>
                </c:pt>
                <c:pt idx="121">
                  <c:v>82.587410232422158</c:v>
                </c:pt>
                <c:pt idx="122">
                  <c:v>82.236411283934871</c:v>
                </c:pt>
                <c:pt idx="123">
                  <c:v>81.704545202287591</c:v>
                </c:pt>
                <c:pt idx="124">
                  <c:v>81.061193546159217</c:v>
                </c:pt>
                <c:pt idx="125">
                  <c:v>80.382514397921497</c:v>
                </c:pt>
                <c:pt idx="126">
                  <c:v>79.735653206242148</c:v>
                </c:pt>
                <c:pt idx="127">
                  <c:v>79.167983172972797</c:v>
                </c:pt>
                <c:pt idx="128">
                  <c:v>78.703331076482201</c:v>
                </c:pt>
                <c:pt idx="129">
                  <c:v>78.344491295642925</c:v>
                </c:pt>
                <c:pt idx="130">
                  <c:v>78.07957250265045</c:v>
                </c:pt>
                <c:pt idx="131">
                  <c:v>77.889310353101394</c:v>
                </c:pt>
                <c:pt idx="132">
                  <c:v>77.753167553904191</c:v>
                </c:pt>
                <c:pt idx="133">
                  <c:v>77.653204356713914</c:v>
                </c:pt>
                <c:pt idx="134">
                  <c:v>77.575740837162755</c:v>
                </c:pt>
                <c:pt idx="135">
                  <c:v>77.511429278743208</c:v>
                </c:pt>
                <c:pt idx="136">
                  <c:v>77.454495558716701</c:v>
                </c:pt>
                <c:pt idx="137">
                  <c:v>77.401756154656226</c:v>
                </c:pt>
                <c:pt idx="138">
                  <c:v>77.351765299092847</c:v>
                </c:pt>
                <c:pt idx="139">
                  <c:v>77.304225797003298</c:v>
                </c:pt>
                <c:pt idx="140">
                  <c:v>77.259656440528616</c:v>
                </c:pt>
                <c:pt idx="141">
                  <c:v>77.219241843757047</c:v>
                </c:pt>
                <c:pt idx="142">
                  <c:v>77.184768888855331</c:v>
                </c:pt>
                <c:pt idx="143">
                  <c:v>77.158553594910231</c:v>
                </c:pt>
                <c:pt idx="144">
                  <c:v>77.143272286717632</c:v>
                </c:pt>
                <c:pt idx="145">
                  <c:v>77.1416326112642</c:v>
                </c:pt>
                <c:pt idx="146">
                  <c:v>77.1558593307617</c:v>
                </c:pt>
                <c:pt idx="147">
                  <c:v>77.187029586353262</c:v>
                </c:pt>
                <c:pt idx="148">
                  <c:v>77.234365030112954</c:v>
                </c:pt>
                <c:pt idx="149">
                  <c:v>77.294654017983348</c:v>
                </c:pt>
                <c:pt idx="150">
                  <c:v>77.362007886935416</c:v>
                </c:pt>
                <c:pt idx="151">
                  <c:v>77.428125592579349</c:v>
                </c:pt>
                <c:pt idx="152">
                  <c:v>77.483141198487417</c:v>
                </c:pt>
                <c:pt idx="153">
                  <c:v>77.516975922436515</c:v>
                </c:pt>
                <c:pt idx="154">
                  <c:v>77.5209544129481</c:v>
                </c:pt>
                <c:pt idx="155">
                  <c:v>77.48933115598048</c:v>
                </c:pt>
                <c:pt idx="156">
                  <c:v>77.420356055126973</c:v>
                </c:pt>
                <c:pt idx="157">
                  <c:v>77.316605598239747</c:v>
                </c:pt>
                <c:pt idx="158">
                  <c:v>77.184492568176381</c:v>
                </c:pt>
                <c:pt idx="159">
                  <c:v>77.033082843224577</c:v>
                </c:pt>
                <c:pt idx="160">
                  <c:v>76.872520636065417</c:v>
                </c:pt>
                <c:pt idx="161">
                  <c:v>76.712438898110662</c:v>
                </c:pt>
                <c:pt idx="162">
                  <c:v>76.560692939131258</c:v>
                </c:pt>
                <c:pt idx="163">
                  <c:v>76.422627479024186</c:v>
                </c:pt>
                <c:pt idx="164">
                  <c:v>76.300922726585952</c:v>
                </c:pt>
                <c:pt idx="165">
                  <c:v>76.195920037483717</c:v>
                </c:pt>
                <c:pt idx="166">
                  <c:v>76.106241290330573</c:v>
                </c:pt>
                <c:pt idx="167">
                  <c:v>76.02949962639596</c:v>
                </c:pt>
                <c:pt idx="168">
                  <c:v>75.962938735201675</c:v>
                </c:pt>
                <c:pt idx="169">
                  <c:v>75.9039058426835</c:v>
                </c:pt>
                <c:pt idx="170">
                  <c:v>75.850132065285052</c:v>
                </c:pt>
                <c:pt idx="171">
                  <c:v>75.799844038106798</c:v>
                </c:pt>
                <c:pt idx="172">
                  <c:v>75.751756060972866</c:v>
                </c:pt>
                <c:pt idx="173">
                  <c:v>75.70499560175756</c:v>
                </c:pt>
                <c:pt idx="174">
                  <c:v>75.659004983967179</c:v>
                </c:pt>
                <c:pt idx="175">
                  <c:v>75.613446969644158</c:v>
                </c:pt>
                <c:pt idx="176">
                  <c:v>75.568127838557402</c:v>
                </c:pt>
                <c:pt idx="177">
                  <c:v>75.522941431313953</c:v>
                </c:pt>
                <c:pt idx="178">
                  <c:v>75.477831919900822</c:v>
                </c:pt>
                <c:pt idx="179">
                  <c:v>75.432770848688349</c:v>
                </c:pt>
                <c:pt idx="180">
                  <c:v>75.387743900499743</c:v>
                </c:pt>
                <c:pt idx="181">
                  <c:v>75.342743725645576</c:v>
                </c:pt>
                <c:pt idx="182">
                  <c:v>75.297766273616773</c:v>
                </c:pt>
                <c:pt idx="183">
                  <c:v>75.252809015201933</c:v>
                </c:pt>
                <c:pt idx="184">
                  <c:v>75.207870123087005</c:v>
                </c:pt>
                <c:pt idx="185">
                  <c:v>75.162948110855453</c:v>
                </c:pt>
                <c:pt idx="186">
                  <c:v>75.118041679464895</c:v>
                </c:pt>
                <c:pt idx="187">
                  <c:v>75.073149652869617</c:v>
                </c:pt>
                <c:pt idx="188">
                  <c:v>75.028270950149647</c:v>
                </c:pt>
                <c:pt idx="189">
                  <c:v>74.983404571989865</c:v>
                </c:pt>
                <c:pt idx="190">
                  <c:v>74.938549592663449</c:v>
                </c:pt>
                <c:pt idx="191">
                  <c:v>74.893705154159107</c:v>
                </c:pt>
                <c:pt idx="192">
                  <c:v>74.848870461230788</c:v>
                </c:pt>
                <c:pt idx="193">
                  <c:v>74.804044776941311</c:v>
                </c:pt>
                <c:pt idx="194">
                  <c:v>74.759227418547951</c:v>
                </c:pt>
                <c:pt idx="195">
                  <c:v>74.71441775367299</c:v>
                </c:pt>
                <c:pt idx="196">
                  <c:v>74.669615196731101</c:v>
                </c:pt>
                <c:pt idx="197">
                  <c:v>74.624819205595557</c:v>
                </c:pt>
                <c:pt idx="198">
                  <c:v>74.58002927848851</c:v>
                </c:pt>
                <c:pt idx="199">
                  <c:v>74.535244951081154</c:v>
                </c:pt>
                <c:pt idx="200">
                  <c:v>74.490465793791515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76.493198954766186</c:v>
                </c:pt>
                <c:pt idx="1">
                  <c:v>76.521549814185235</c:v>
                </c:pt>
                <c:pt idx="2">
                  <c:v>76.54990597928591</c:v>
                </c:pt>
                <c:pt idx="3">
                  <c:v>76.578267881227461</c:v>
                </c:pt>
                <c:pt idx="4">
                  <c:v>76.606635984955062</c:v>
                </c:pt>
                <c:pt idx="5">
                  <c:v>76.635010791701418</c:v>
                </c:pt>
                <c:pt idx="6">
                  <c:v>76.663392841656005</c:v>
                </c:pt>
                <c:pt idx="7">
                  <c:v>76.691782716810351</c:v>
                </c:pt>
                <c:pt idx="8">
                  <c:v>76.720181043989143</c:v>
                </c:pt>
                <c:pt idx="9">
                  <c:v>76.748588498075407</c:v>
                </c:pt>
                <c:pt idx="10">
                  <c:v>76.777005805439387</c:v>
                </c:pt>
                <c:pt idx="11">
                  <c:v>76.805433747580082</c:v>
                </c:pt>
                <c:pt idx="12">
                  <c:v>76.833873164988006</c:v>
                </c:pt>
                <c:pt idx="13">
                  <c:v>76.862324961237874</c:v>
                </c:pt>
                <c:pt idx="14">
                  <c:v>76.890790107319049</c:v>
                </c:pt>
                <c:pt idx="15">
                  <c:v>76.919269646211063</c:v>
                </c:pt>
                <c:pt idx="16">
                  <c:v>76.947764697710824</c:v>
                </c:pt>
                <c:pt idx="17">
                  <c:v>76.976276463516527</c:v>
                </c:pt>
                <c:pt idx="18">
                  <c:v>77.004806232572307</c:v>
                </c:pt>
                <c:pt idx="19">
                  <c:v>77.033355386675893</c:v>
                </c:pt>
                <c:pt idx="20">
                  <c:v>77.061925406348706</c:v>
                </c:pt>
                <c:pt idx="21">
                  <c:v>77.090517876966345</c:v>
                </c:pt>
                <c:pt idx="22">
                  <c:v>77.119134495143186</c:v>
                </c:pt>
                <c:pt idx="23">
                  <c:v>77.147777075361645</c:v>
                </c:pt>
                <c:pt idx="24">
                  <c:v>77.176447556832258</c:v>
                </c:pt>
                <c:pt idx="25">
                  <c:v>77.20514801056494</c:v>
                </c:pt>
                <c:pt idx="26">
                  <c:v>77.233880646626233</c:v>
                </c:pt>
                <c:pt idx="27">
                  <c:v>77.262647821549763</c:v>
                </c:pt>
                <c:pt idx="28">
                  <c:v>77.29145204585862</c:v>
                </c:pt>
                <c:pt idx="29">
                  <c:v>77.320295991649104</c:v>
                </c:pt>
                <c:pt idx="30">
                  <c:v>77.349182500173143</c:v>
                </c:pt>
                <c:pt idx="31">
                  <c:v>77.378114589344207</c:v>
                </c:pt>
                <c:pt idx="32">
                  <c:v>77.407095461076437</c:v>
                </c:pt>
                <c:pt idx="33">
                  <c:v>77.436128508348631</c:v>
                </c:pt>
                <c:pt idx="34">
                  <c:v>77.465217321865964</c:v>
                </c:pt>
                <c:pt idx="35">
                  <c:v>77.494365696168401</c:v>
                </c:pt>
                <c:pt idx="36">
                  <c:v>77.523577635009772</c:v>
                </c:pt>
                <c:pt idx="37">
                  <c:v>77.552857355801365</c:v>
                </c:pt>
                <c:pt idx="38">
                  <c:v>77.582209292880336</c:v>
                </c:pt>
                <c:pt idx="39">
                  <c:v>77.611638099325702</c:v>
                </c:pt>
                <c:pt idx="40">
                  <c:v>77.641148647001344</c:v>
                </c:pt>
                <c:pt idx="41">
                  <c:v>77.670746024457159</c:v>
                </c:pt>
                <c:pt idx="42">
                  <c:v>77.700435532265601</c:v>
                </c:pt>
                <c:pt idx="43">
                  <c:v>77.730222675309449</c:v>
                </c:pt>
                <c:pt idx="44">
                  <c:v>77.760113151469469</c:v>
                </c:pt>
                <c:pt idx="45">
                  <c:v>77.790112836085001</c:v>
                </c:pt>
                <c:pt idx="46">
                  <c:v>77.820227761476957</c:v>
                </c:pt>
                <c:pt idx="47">
                  <c:v>77.850464090731492</c:v>
                </c:pt>
                <c:pt idx="48">
                  <c:v>77.880828084841369</c:v>
                </c:pt>
                <c:pt idx="49">
                  <c:v>77.911326062192913</c:v>
                </c:pt>
                <c:pt idx="50">
                  <c:v>77.941964349268318</c:v>
                </c:pt>
                <c:pt idx="51">
                  <c:v>77.972749221305961</c:v>
                </c:pt>
                <c:pt idx="52">
                  <c:v>78.003686831527176</c:v>
                </c:pt>
                <c:pt idx="53">
                  <c:v>78.034783127397333</c:v>
                </c:pt>
                <c:pt idx="54">
                  <c:v>78.066043752243445</c:v>
                </c:pt>
                <c:pt idx="55">
                  <c:v>78.097473930404163</c:v>
                </c:pt>
                <c:pt idx="56">
                  <c:v>78.129078333943355</c:v>
                </c:pt>
                <c:pt idx="57">
                  <c:v>78.160860928821648</c:v>
                </c:pt>
                <c:pt idx="58">
                  <c:v>78.192824798296655</c:v>
                </c:pt>
                <c:pt idx="59">
                  <c:v>78.224971941223487</c:v>
                </c:pt>
                <c:pt idx="60">
                  <c:v>78.257303042859306</c:v>
                </c:pt>
                <c:pt idx="61">
                  <c:v>78.289817215756216</c:v>
                </c:pt>
                <c:pt idx="62">
                  <c:v>78.322511708369532</c:v>
                </c:pt>
                <c:pt idx="63">
                  <c:v>78.355381579133621</c:v>
                </c:pt>
                <c:pt idx="64">
                  <c:v>78.388419333987528</c:v>
                </c:pt>
                <c:pt idx="65">
                  <c:v>78.421614525694579</c:v>
                </c:pt>
                <c:pt idx="66">
                  <c:v>78.454953313822784</c:v>
                </c:pt>
                <c:pt idx="67">
                  <c:v>78.488417984970184</c:v>
                </c:pt>
                <c:pt idx="68">
                  <c:v>78.521986433766671</c:v>
                </c:pt>
                <c:pt idx="69">
                  <c:v>78.555631606397213</c:v>
                </c:pt>
                <c:pt idx="70">
                  <c:v>78.589320909908338</c:v>
                </c:pt>
                <c:pt idx="71">
                  <c:v>78.623015592411448</c:v>
                </c:pt>
                <c:pt idx="72">
                  <c:v>78.65667010150996</c:v>
                </c:pt>
                <c:pt idx="73">
                  <c:v>78.690231430865637</c:v>
                </c:pt>
                <c:pt idx="74">
                  <c:v>78.723638467778869</c:v>
                </c:pt>
                <c:pt idx="75">
                  <c:v>78.756821357960291</c:v>
                </c:pt>
                <c:pt idx="76">
                  <c:v>78.789700907254158</c:v>
                </c:pt>
                <c:pt idx="77">
                  <c:v>78.82218804383632</c:v>
                </c:pt>
                <c:pt idx="78">
                  <c:v>78.854183368196615</c:v>
                </c:pt>
                <c:pt idx="79">
                  <c:v>78.885576821821701</c:v>
                </c:pt>
                <c:pt idx="80">
                  <c:v>78.916247508646222</c:v>
                </c:pt>
                <c:pt idx="81">
                  <c:v>78.946063705709179</c:v>
                </c:pt>
                <c:pt idx="82">
                  <c:v>78.974883100654452</c:v>
                </c:pt>
                <c:pt idx="83">
                  <c:v>79.002553293324482</c:v>
                </c:pt>
                <c:pt idx="84">
                  <c:v>79.028912596280904</c:v>
                </c:pt>
                <c:pt idx="85">
                  <c:v>79.053791164234312</c:v>
                </c:pt>
                <c:pt idx="86">
                  <c:v>79.077012474741409</c:v>
                </c:pt>
                <c:pt idx="87">
                  <c:v>79.098395171930562</c:v>
                </c:pt>
                <c:pt idx="88">
                  <c:v>79.117755271437716</c:v>
                </c:pt>
                <c:pt idx="89">
                  <c:v>79.134908708427815</c:v>
                </c:pt>
                <c:pt idx="90">
                  <c:v>79.149674192095887</c:v>
                </c:pt>
                <c:pt idx="91">
                  <c:v>79.161876310276213</c:v>
                </c:pt>
                <c:pt idx="92">
                  <c:v>79.171348807943389</c:v>
                </c:pt>
                <c:pt idx="93">
                  <c:v>79.177937944937625</c:v>
                </c:pt>
                <c:pt idx="94">
                  <c:v>79.18150582282243</c:v>
                </c:pt>
                <c:pt idx="95">
                  <c:v>79.181933560031268</c:v>
                </c:pt>
                <c:pt idx="96">
                  <c:v>79.179124189855287</c:v>
                </c:pt>
                <c:pt idx="97">
                  <c:v>79.173005158478489</c:v>
                </c:pt>
                <c:pt idx="98">
                  <c:v>79.163530310739759</c:v>
                </c:pt>
                <c:pt idx="99">
                  <c:v>79.150681269480856</c:v>
                </c:pt>
                <c:pt idx="100">
                  <c:v>79.134468139370284</c:v>
                </c:pt>
                <c:pt idx="101">
                  <c:v>79.114929496417318</c:v>
                </c:pt>
                <c:pt idx="102">
                  <c:v>79.092131657873949</c:v>
                </c:pt>
                <c:pt idx="103">
                  <c:v>79.066167261370339</c:v>
                </c:pt>
                <c:pt idx="104">
                  <c:v>79.037153214356408</c:v>
                </c:pt>
                <c:pt idx="105">
                  <c:v>79.005228102828241</c:v>
                </c:pt>
                <c:pt idx="106">
                  <c:v>78.97054916996612</c:v>
                </c:pt>
                <c:pt idx="107">
                  <c:v>78.933288989393105</c:v>
                </c:pt>
                <c:pt idx="108">
                  <c:v>78.893631963732318</c:v>
                </c:pt>
                <c:pt idx="109">
                  <c:v>78.851770777188989</c:v>
                </c:pt>
                <c:pt idx="110">
                  <c:v>78.807902921871673</c:v>
                </c:pt>
                <c:pt idx="111">
                  <c:v>78.762227402858258</c:v>
                </c:pt>
                <c:pt idx="112">
                  <c:v>78.714941708273685</c:v>
                </c:pt>
                <c:pt idx="113">
                  <c:v>78.666239109651045</c:v>
                </c:pt>
                <c:pt idx="114">
                  <c:v>78.616306336279266</c:v>
                </c:pt>
                <c:pt idx="115">
                  <c:v>78.565321646563348</c:v>
                </c:pt>
                <c:pt idx="116">
                  <c:v>78.513453300773548</c:v>
                </c:pt>
                <c:pt idx="117">
                  <c:v>78.460858423722897</c:v>
                </c:pt>
                <c:pt idx="118">
                  <c:v>78.40768223331338</c:v>
                </c:pt>
                <c:pt idx="119">
                  <c:v>78.354057601639141</c:v>
                </c:pt>
                <c:pt idx="120">
                  <c:v>78.300104909292315</c:v>
                </c:pt>
                <c:pt idx="121">
                  <c:v>78.245932150351649</c:v>
                </c:pt>
                <c:pt idx="122">
                  <c:v>78.191635244808609</c:v>
                </c:pt>
                <c:pt idx="123">
                  <c:v>78.137298516407114</c:v>
                </c:pt>
                <c:pt idx="124">
                  <c:v>78.082995296542975</c:v>
                </c:pt>
                <c:pt idx="125">
                  <c:v>78.028788618531053</c:v>
                </c:pt>
                <c:pt idx="126">
                  <c:v>77.974731970791609</c:v>
                </c:pt>
                <c:pt idx="127">
                  <c:v>77.920870082003034</c:v>
                </c:pt>
                <c:pt idx="128">
                  <c:v>77.867239715749918</c:v>
                </c:pt>
                <c:pt idx="129">
                  <c:v>77.813870456470099</c:v>
                </c:pt>
                <c:pt idx="130">
                  <c:v>77.760785472443388</c:v>
                </c:pt>
                <c:pt idx="131">
                  <c:v>77.708002245082412</c:v>
                </c:pt>
                <c:pt idx="132">
                  <c:v>77.655533256852735</c:v>
                </c:pt>
                <c:pt idx="133">
                  <c:v>77.603386632751025</c:v>
                </c:pt>
                <c:pt idx="134">
                  <c:v>77.551566732429677</c:v>
                </c:pt>
                <c:pt idx="135">
                  <c:v>77.500074691804656</c:v>
                </c:pt>
                <c:pt idx="136">
                  <c:v>77.448908914358825</c:v>
                </c:pt>
                <c:pt idx="137">
                  <c:v>77.39806551340773</c:v>
                </c:pt>
                <c:pt idx="138">
                  <c:v>77.347538707368599</c:v>
                </c:pt>
                <c:pt idx="139">
                  <c:v>77.297321170616073</c:v>
                </c:pt>
                <c:pt idx="140">
                  <c:v>77.247404342859454</c:v>
                </c:pt>
                <c:pt idx="141">
                  <c:v>77.197778700172819</c:v>
                </c:pt>
                <c:pt idx="142">
                  <c:v>77.148433990886616</c:v>
                </c:pt>
                <c:pt idx="143">
                  <c:v>77.099359439532378</c:v>
                </c:pt>
                <c:pt idx="144">
                  <c:v>77.050543921946598</c:v>
                </c:pt>
                <c:pt idx="145">
                  <c:v>77.001976114505737</c:v>
                </c:pt>
                <c:pt idx="146">
                  <c:v>76.953644620294938</c:v>
                </c:pt>
                <c:pt idx="147">
                  <c:v>76.905538074824662</c:v>
                </c:pt>
                <c:pt idx="148">
                  <c:v>76.857645233708837</c:v>
                </c:pt>
                <c:pt idx="149">
                  <c:v>76.809955044514638</c:v>
                </c:pt>
                <c:pt idx="150">
                  <c:v>76.762456704793607</c:v>
                </c:pt>
                <c:pt idx="151">
                  <c:v>76.715139708108509</c:v>
                </c:pt>
                <c:pt idx="152">
                  <c:v>76.667993879685952</c:v>
                </c:pt>
                <c:pt idx="153">
                  <c:v>76.621009403150339</c:v>
                </c:pt>
                <c:pt idx="154">
                  <c:v>76.574176839633481</c:v>
                </c:pt>
                <c:pt idx="155">
                  <c:v>76.527487140405171</c:v>
                </c:pt>
                <c:pt idx="156">
                  <c:v>76.480931654034265</c:v>
                </c:pt>
                <c:pt idx="157">
                  <c:v>76.434502128966145</c:v>
                </c:pt>
                <c:pt idx="158">
                  <c:v>76.388190712291134</c:v>
                </c:pt>
                <c:pt idx="159">
                  <c:v>76.341989945378771</c:v>
                </c:pt>
                <c:pt idx="160">
                  <c:v>76.295892756962743</c:v>
                </c:pt>
                <c:pt idx="161">
                  <c:v>76.249892454182586</c:v>
                </c:pt>
                <c:pt idx="162">
                  <c:v>76.203982712017478</c:v>
                </c:pt>
                <c:pt idx="163">
                  <c:v>76.158157561484529</c:v>
                </c:pt>
                <c:pt idx="164">
                  <c:v>76.112411376920562</c:v>
                </c:pt>
                <c:pt idx="165">
                  <c:v>76.066738862616731</c:v>
                </c:pt>
                <c:pt idx="166">
                  <c:v>76.021135039034419</c:v>
                </c:pt>
                <c:pt idx="167">
                  <c:v>75.975595228793523</c:v>
                </c:pt>
                <c:pt idx="168">
                  <c:v>75.930115042592362</c:v>
                </c:pt>
                <c:pt idx="169">
                  <c:v>75.884690365191105</c:v>
                </c:pt>
                <c:pt idx="170">
                  <c:v>75.839317341566073</c:v>
                </c:pt>
                <c:pt idx="171">
                  <c:v>75.79399236332263</c:v>
                </c:pt>
                <c:pt idx="172">
                  <c:v>75.748712055435135</c:v>
                </c:pt>
                <c:pt idx="173">
                  <c:v>75.703473263369091</c:v>
                </c:pt>
                <c:pt idx="174">
                  <c:v>75.658273040626156</c:v>
                </c:pt>
                <c:pt idx="175">
                  <c:v>75.613108636742567</c:v>
                </c:pt>
                <c:pt idx="176">
                  <c:v>75.567977485762086</c:v>
                </c:pt>
                <c:pt idx="177">
                  <c:v>75.522877195196358</c:v>
                </c:pt>
                <c:pt idx="178">
                  <c:v>75.477805535479931</c:v>
                </c:pt>
                <c:pt idx="179">
                  <c:v>75.432760429920705</c:v>
                </c:pt>
                <c:pt idx="180">
                  <c:v>75.387739945143153</c:v>
                </c:pt>
                <c:pt idx="181">
                  <c:v>75.342742282017113</c:v>
                </c:pt>
                <c:pt idx="182">
                  <c:v>75.297765767062785</c:v>
                </c:pt>
                <c:pt idx="183">
                  <c:v>75.252808844319844</c:v>
                </c:pt>
                <c:pt idx="184">
                  <c:v>75.207870067666832</c:v>
                </c:pt>
                <c:pt idx="185">
                  <c:v>75.162948093575622</c:v>
                </c:pt>
                <c:pt idx="186">
                  <c:v>75.118041674285109</c:v>
                </c:pt>
                <c:pt idx="187">
                  <c:v>75.07314965137688</c:v>
                </c:pt>
                <c:pt idx="188">
                  <c:v>75.028270949736068</c:v>
                </c:pt>
                <c:pt idx="189">
                  <c:v>74.983404571879703</c:v>
                </c:pt>
                <c:pt idx="190">
                  <c:v>74.938549592635241</c:v>
                </c:pt>
                <c:pt idx="191">
                  <c:v>74.893705154152158</c:v>
                </c:pt>
                <c:pt idx="192">
                  <c:v>74.84887046122914</c:v>
                </c:pt>
                <c:pt idx="193">
                  <c:v>74.804044776940941</c:v>
                </c:pt>
                <c:pt idx="194">
                  <c:v>74.759227418547866</c:v>
                </c:pt>
                <c:pt idx="195">
                  <c:v>74.714417753672976</c:v>
                </c:pt>
                <c:pt idx="196">
                  <c:v>74.669615196731101</c:v>
                </c:pt>
                <c:pt idx="197">
                  <c:v>74.624819205595557</c:v>
                </c:pt>
                <c:pt idx="198">
                  <c:v>74.58002927848851</c:v>
                </c:pt>
                <c:pt idx="199">
                  <c:v>74.535244951081154</c:v>
                </c:pt>
                <c:pt idx="200">
                  <c:v>74.490465793791515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48064"/>
        <c:axId val="494748456"/>
      </c:scatterChart>
      <c:valAx>
        <c:axId val="4947480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748456"/>
        <c:crosses val="autoZero"/>
        <c:crossBetween val="midCat"/>
      </c:valAx>
      <c:valAx>
        <c:axId val="494748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474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75.793999999999997</c:v>
                </c:pt>
                <c:pt idx="1">
                  <c:v>77.602999999999994</c:v>
                </c:pt>
                <c:pt idx="2">
                  <c:v>78.162000000000006</c:v>
                </c:pt>
                <c:pt idx="3">
                  <c:v>77.073999999999998</c:v>
                </c:pt>
                <c:pt idx="4">
                  <c:v>77.087999999999994</c:v>
                </c:pt>
                <c:pt idx="5">
                  <c:v>76.882000000000005</c:v>
                </c:pt>
                <c:pt idx="6">
                  <c:v>78.484999999999999</c:v>
                </c:pt>
                <c:pt idx="7">
                  <c:v>76.971000000000004</c:v>
                </c:pt>
                <c:pt idx="8">
                  <c:v>75.602999999999994</c:v>
                </c:pt>
                <c:pt idx="9">
                  <c:v>77.984999999999999</c:v>
                </c:pt>
                <c:pt idx="10">
                  <c:v>77.647000000000006</c:v>
                </c:pt>
                <c:pt idx="11">
                  <c:v>77.441000000000003</c:v>
                </c:pt>
                <c:pt idx="12">
                  <c:v>77.102999999999994</c:v>
                </c:pt>
                <c:pt idx="13">
                  <c:v>76.102999999999994</c:v>
                </c:pt>
                <c:pt idx="14">
                  <c:v>76.897000000000006</c:v>
                </c:pt>
                <c:pt idx="15">
                  <c:v>76.397000000000006</c:v>
                </c:pt>
                <c:pt idx="16">
                  <c:v>75.971000000000004</c:v>
                </c:pt>
                <c:pt idx="17">
                  <c:v>76.573999999999998</c:v>
                </c:pt>
                <c:pt idx="18">
                  <c:v>77.587999999999994</c:v>
                </c:pt>
                <c:pt idx="19">
                  <c:v>77.132000000000005</c:v>
                </c:pt>
                <c:pt idx="20">
                  <c:v>77.176000000000002</c:v>
                </c:pt>
                <c:pt idx="21">
                  <c:v>76.721000000000004</c:v>
                </c:pt>
                <c:pt idx="22">
                  <c:v>75.941000000000003</c:v>
                </c:pt>
                <c:pt idx="23">
                  <c:v>76.234999999999999</c:v>
                </c:pt>
                <c:pt idx="24">
                  <c:v>78.397000000000006</c:v>
                </c:pt>
                <c:pt idx="25">
                  <c:v>77.662000000000006</c:v>
                </c:pt>
                <c:pt idx="26">
                  <c:v>75.632000000000005</c:v>
                </c:pt>
                <c:pt idx="27">
                  <c:v>79.028999999999996</c:v>
                </c:pt>
                <c:pt idx="28">
                  <c:v>80.015000000000001</c:v>
                </c:pt>
                <c:pt idx="29">
                  <c:v>79.941000000000003</c:v>
                </c:pt>
                <c:pt idx="30">
                  <c:v>79.647000000000006</c:v>
                </c:pt>
                <c:pt idx="31">
                  <c:v>79.412000000000006</c:v>
                </c:pt>
                <c:pt idx="32">
                  <c:v>79.25</c:v>
                </c:pt>
                <c:pt idx="33">
                  <c:v>79.426000000000002</c:v>
                </c:pt>
                <c:pt idx="34">
                  <c:v>79.528999999999996</c:v>
                </c:pt>
                <c:pt idx="35">
                  <c:v>79.337999999999994</c:v>
                </c:pt>
                <c:pt idx="36">
                  <c:v>80.117999999999995</c:v>
                </c:pt>
                <c:pt idx="37">
                  <c:v>81.734999999999999</c:v>
                </c:pt>
                <c:pt idx="38">
                  <c:v>82.897000000000006</c:v>
                </c:pt>
                <c:pt idx="39">
                  <c:v>84.412000000000006</c:v>
                </c:pt>
                <c:pt idx="40">
                  <c:v>88.397000000000006</c:v>
                </c:pt>
                <c:pt idx="41">
                  <c:v>92.176000000000002</c:v>
                </c:pt>
                <c:pt idx="42">
                  <c:v>97.778999999999996</c:v>
                </c:pt>
                <c:pt idx="43">
                  <c:v>105.191</c:v>
                </c:pt>
                <c:pt idx="44">
                  <c:v>115.206</c:v>
                </c:pt>
                <c:pt idx="45">
                  <c:v>124.86799999999999</c:v>
                </c:pt>
                <c:pt idx="46">
                  <c:v>133.91200000000001</c:v>
                </c:pt>
                <c:pt idx="47">
                  <c:v>144.721</c:v>
                </c:pt>
                <c:pt idx="48">
                  <c:v>155.58799999999999</c:v>
                </c:pt>
                <c:pt idx="49">
                  <c:v>166.20599999999999</c:v>
                </c:pt>
                <c:pt idx="50">
                  <c:v>176.86799999999999</c:v>
                </c:pt>
                <c:pt idx="51">
                  <c:v>185</c:v>
                </c:pt>
                <c:pt idx="52">
                  <c:v>191.88200000000001</c:v>
                </c:pt>
                <c:pt idx="53">
                  <c:v>197.98500000000001</c:v>
                </c:pt>
                <c:pt idx="54">
                  <c:v>199.10300000000001</c:v>
                </c:pt>
                <c:pt idx="55">
                  <c:v>199.29400000000001</c:v>
                </c:pt>
                <c:pt idx="56">
                  <c:v>193.08799999999999</c:v>
                </c:pt>
                <c:pt idx="57">
                  <c:v>180.10300000000001</c:v>
                </c:pt>
                <c:pt idx="58">
                  <c:v>155.29400000000001</c:v>
                </c:pt>
                <c:pt idx="59">
                  <c:v>126.794</c:v>
                </c:pt>
                <c:pt idx="60">
                  <c:v>104.794</c:v>
                </c:pt>
                <c:pt idx="61">
                  <c:v>92.043999999999997</c:v>
                </c:pt>
                <c:pt idx="62">
                  <c:v>87.412000000000006</c:v>
                </c:pt>
                <c:pt idx="63">
                  <c:v>85.912000000000006</c:v>
                </c:pt>
                <c:pt idx="64">
                  <c:v>84.352999999999994</c:v>
                </c:pt>
                <c:pt idx="65">
                  <c:v>84.102999999999994</c:v>
                </c:pt>
                <c:pt idx="66">
                  <c:v>84.617999999999995</c:v>
                </c:pt>
                <c:pt idx="67">
                  <c:v>84.456000000000003</c:v>
                </c:pt>
                <c:pt idx="68">
                  <c:v>85.484999999999999</c:v>
                </c:pt>
                <c:pt idx="69">
                  <c:v>88.015000000000001</c:v>
                </c:pt>
                <c:pt idx="70">
                  <c:v>90.543999999999997</c:v>
                </c:pt>
                <c:pt idx="71">
                  <c:v>92.632000000000005</c:v>
                </c:pt>
                <c:pt idx="72">
                  <c:v>94.75</c:v>
                </c:pt>
                <c:pt idx="73">
                  <c:v>98.397000000000006</c:v>
                </c:pt>
                <c:pt idx="74">
                  <c:v>101.485</c:v>
                </c:pt>
                <c:pt idx="75">
                  <c:v>106.809</c:v>
                </c:pt>
                <c:pt idx="76">
                  <c:v>111.86799999999999</c:v>
                </c:pt>
                <c:pt idx="77">
                  <c:v>114.279</c:v>
                </c:pt>
                <c:pt idx="78">
                  <c:v>117.794</c:v>
                </c:pt>
                <c:pt idx="79">
                  <c:v>117.83799999999999</c:v>
                </c:pt>
                <c:pt idx="80">
                  <c:v>117.88200000000001</c:v>
                </c:pt>
                <c:pt idx="81">
                  <c:v>112.809</c:v>
                </c:pt>
                <c:pt idx="82">
                  <c:v>104.956</c:v>
                </c:pt>
                <c:pt idx="83">
                  <c:v>96.971000000000004</c:v>
                </c:pt>
                <c:pt idx="84">
                  <c:v>89.587999999999994</c:v>
                </c:pt>
                <c:pt idx="85">
                  <c:v>84.926000000000002</c:v>
                </c:pt>
                <c:pt idx="86">
                  <c:v>82.662000000000006</c:v>
                </c:pt>
                <c:pt idx="87">
                  <c:v>81.75</c:v>
                </c:pt>
                <c:pt idx="88">
                  <c:v>81.323999999999998</c:v>
                </c:pt>
                <c:pt idx="89">
                  <c:v>82.147000000000006</c:v>
                </c:pt>
                <c:pt idx="90">
                  <c:v>80.587999999999994</c:v>
                </c:pt>
                <c:pt idx="91">
                  <c:v>80.558999999999997</c:v>
                </c:pt>
                <c:pt idx="92">
                  <c:v>80.573999999999998</c:v>
                </c:pt>
                <c:pt idx="93">
                  <c:v>78.073999999999998</c:v>
                </c:pt>
                <c:pt idx="94">
                  <c:v>79.191000000000003</c:v>
                </c:pt>
                <c:pt idx="95">
                  <c:v>79.058999999999997</c:v>
                </c:pt>
                <c:pt idx="96">
                  <c:v>79.558999999999997</c:v>
                </c:pt>
                <c:pt idx="97">
                  <c:v>78.647000000000006</c:v>
                </c:pt>
                <c:pt idx="98">
                  <c:v>78.984999999999999</c:v>
                </c:pt>
                <c:pt idx="99">
                  <c:v>79.765000000000001</c:v>
                </c:pt>
                <c:pt idx="100">
                  <c:v>79.823999999999998</c:v>
                </c:pt>
                <c:pt idx="101">
                  <c:v>79.793999999999997</c:v>
                </c:pt>
                <c:pt idx="102">
                  <c:v>80.352999999999994</c:v>
                </c:pt>
                <c:pt idx="103">
                  <c:v>80.206000000000003</c:v>
                </c:pt>
                <c:pt idx="104">
                  <c:v>81.528999999999996</c:v>
                </c:pt>
                <c:pt idx="105">
                  <c:v>81.528999999999996</c:v>
                </c:pt>
                <c:pt idx="106">
                  <c:v>81.426000000000002</c:v>
                </c:pt>
                <c:pt idx="107">
                  <c:v>80.778999999999996</c:v>
                </c:pt>
                <c:pt idx="108">
                  <c:v>81.823999999999998</c:v>
                </c:pt>
                <c:pt idx="109">
                  <c:v>79.632000000000005</c:v>
                </c:pt>
                <c:pt idx="110">
                  <c:v>80.132000000000005</c:v>
                </c:pt>
                <c:pt idx="111">
                  <c:v>81.087999999999994</c:v>
                </c:pt>
                <c:pt idx="112">
                  <c:v>80.471000000000004</c:v>
                </c:pt>
                <c:pt idx="113">
                  <c:v>80.043999999999997</c:v>
                </c:pt>
                <c:pt idx="114">
                  <c:v>80.456000000000003</c:v>
                </c:pt>
                <c:pt idx="115">
                  <c:v>81.382000000000005</c:v>
                </c:pt>
                <c:pt idx="116">
                  <c:v>81.25</c:v>
                </c:pt>
                <c:pt idx="117">
                  <c:v>80.265000000000001</c:v>
                </c:pt>
                <c:pt idx="118">
                  <c:v>81.793999999999997</c:v>
                </c:pt>
                <c:pt idx="119">
                  <c:v>81.441000000000003</c:v>
                </c:pt>
                <c:pt idx="120">
                  <c:v>82.721000000000004</c:v>
                </c:pt>
                <c:pt idx="121">
                  <c:v>83.662000000000006</c:v>
                </c:pt>
                <c:pt idx="122">
                  <c:v>82.278999999999996</c:v>
                </c:pt>
                <c:pt idx="123">
                  <c:v>83.337999999999994</c:v>
                </c:pt>
                <c:pt idx="124">
                  <c:v>82.823999999999998</c:v>
                </c:pt>
                <c:pt idx="125">
                  <c:v>83.823999999999998</c:v>
                </c:pt>
                <c:pt idx="126">
                  <c:v>82.337999999999994</c:v>
                </c:pt>
                <c:pt idx="127">
                  <c:v>82.456000000000003</c:v>
                </c:pt>
                <c:pt idx="128">
                  <c:v>80.897000000000006</c:v>
                </c:pt>
                <c:pt idx="129">
                  <c:v>80.367999999999995</c:v>
                </c:pt>
                <c:pt idx="130">
                  <c:v>77.984999999999999</c:v>
                </c:pt>
                <c:pt idx="131">
                  <c:v>77.028999999999996</c:v>
                </c:pt>
                <c:pt idx="132">
                  <c:v>77.558999999999997</c:v>
                </c:pt>
                <c:pt idx="133">
                  <c:v>75.647000000000006</c:v>
                </c:pt>
                <c:pt idx="134">
                  <c:v>75.412000000000006</c:v>
                </c:pt>
                <c:pt idx="135">
                  <c:v>76.912000000000006</c:v>
                </c:pt>
                <c:pt idx="136">
                  <c:v>77.058999999999997</c:v>
                </c:pt>
                <c:pt idx="137">
                  <c:v>77.662000000000006</c:v>
                </c:pt>
                <c:pt idx="138">
                  <c:v>76.941000000000003</c:v>
                </c:pt>
                <c:pt idx="139">
                  <c:v>77.484999999999999</c:v>
                </c:pt>
                <c:pt idx="140">
                  <c:v>76.734999999999999</c:v>
                </c:pt>
                <c:pt idx="141">
                  <c:v>77.25</c:v>
                </c:pt>
                <c:pt idx="142">
                  <c:v>78.558999999999997</c:v>
                </c:pt>
                <c:pt idx="143">
                  <c:v>77.734999999999999</c:v>
                </c:pt>
                <c:pt idx="144">
                  <c:v>76.734999999999999</c:v>
                </c:pt>
                <c:pt idx="145">
                  <c:v>77.984999999999999</c:v>
                </c:pt>
                <c:pt idx="146">
                  <c:v>75.75</c:v>
                </c:pt>
                <c:pt idx="147">
                  <c:v>76.984999999999999</c:v>
                </c:pt>
                <c:pt idx="148">
                  <c:v>78.058999999999997</c:v>
                </c:pt>
                <c:pt idx="149">
                  <c:v>77.941000000000003</c:v>
                </c:pt>
                <c:pt idx="150">
                  <c:v>77.278999999999996</c:v>
                </c:pt>
                <c:pt idx="151">
                  <c:v>78.278999999999996</c:v>
                </c:pt>
                <c:pt idx="152">
                  <c:v>78.734999999999999</c:v>
                </c:pt>
                <c:pt idx="153">
                  <c:v>79.793999999999997</c:v>
                </c:pt>
                <c:pt idx="154">
                  <c:v>79.721000000000004</c:v>
                </c:pt>
                <c:pt idx="155">
                  <c:v>78.573999999999998</c:v>
                </c:pt>
                <c:pt idx="156">
                  <c:v>78.515000000000001</c:v>
                </c:pt>
                <c:pt idx="157">
                  <c:v>78.647000000000006</c:v>
                </c:pt>
                <c:pt idx="158">
                  <c:v>79.147000000000006</c:v>
                </c:pt>
                <c:pt idx="159">
                  <c:v>79.337999999999994</c:v>
                </c:pt>
                <c:pt idx="160">
                  <c:v>77.162000000000006</c:v>
                </c:pt>
                <c:pt idx="161">
                  <c:v>76.984999999999999</c:v>
                </c:pt>
                <c:pt idx="162">
                  <c:v>76.162000000000006</c:v>
                </c:pt>
                <c:pt idx="163">
                  <c:v>76.087999999999994</c:v>
                </c:pt>
                <c:pt idx="164">
                  <c:v>76.367999999999995</c:v>
                </c:pt>
                <c:pt idx="165">
                  <c:v>77.191000000000003</c:v>
                </c:pt>
                <c:pt idx="166">
                  <c:v>76.632000000000005</c:v>
                </c:pt>
                <c:pt idx="167">
                  <c:v>76.882000000000005</c:v>
                </c:pt>
                <c:pt idx="168">
                  <c:v>77.515000000000001</c:v>
                </c:pt>
                <c:pt idx="169">
                  <c:v>76.676000000000002</c:v>
                </c:pt>
                <c:pt idx="170">
                  <c:v>76.75</c:v>
                </c:pt>
                <c:pt idx="171">
                  <c:v>78.647000000000006</c:v>
                </c:pt>
                <c:pt idx="172">
                  <c:v>77.265000000000001</c:v>
                </c:pt>
                <c:pt idx="173">
                  <c:v>76.793999999999997</c:v>
                </c:pt>
                <c:pt idx="174">
                  <c:v>76.426000000000002</c:v>
                </c:pt>
                <c:pt idx="175">
                  <c:v>78.25</c:v>
                </c:pt>
                <c:pt idx="176">
                  <c:v>75.632000000000005</c:v>
                </c:pt>
                <c:pt idx="177">
                  <c:v>78.647000000000006</c:v>
                </c:pt>
                <c:pt idx="178">
                  <c:v>76.162000000000006</c:v>
                </c:pt>
                <c:pt idx="179">
                  <c:v>78.015000000000001</c:v>
                </c:pt>
                <c:pt idx="180">
                  <c:v>77.558999999999997</c:v>
                </c:pt>
                <c:pt idx="181">
                  <c:v>77.515000000000001</c:v>
                </c:pt>
                <c:pt idx="182">
                  <c:v>77.867999999999995</c:v>
                </c:pt>
                <c:pt idx="183">
                  <c:v>78.602999999999994</c:v>
                </c:pt>
                <c:pt idx="184">
                  <c:v>78.162000000000006</c:v>
                </c:pt>
                <c:pt idx="185">
                  <c:v>76.852999999999994</c:v>
                </c:pt>
                <c:pt idx="186">
                  <c:v>78.015000000000001</c:v>
                </c:pt>
                <c:pt idx="187">
                  <c:v>78.765000000000001</c:v>
                </c:pt>
                <c:pt idx="188">
                  <c:v>78.176000000000002</c:v>
                </c:pt>
                <c:pt idx="189">
                  <c:v>77.721000000000004</c:v>
                </c:pt>
                <c:pt idx="190">
                  <c:v>77.808999999999997</c:v>
                </c:pt>
                <c:pt idx="191">
                  <c:v>78.765000000000001</c:v>
                </c:pt>
                <c:pt idx="192">
                  <c:v>80.543999999999997</c:v>
                </c:pt>
                <c:pt idx="193">
                  <c:v>78.837999999999994</c:v>
                </c:pt>
                <c:pt idx="194">
                  <c:v>76.528999999999996</c:v>
                </c:pt>
                <c:pt idx="195">
                  <c:v>77.984999999999999</c:v>
                </c:pt>
                <c:pt idx="196">
                  <c:v>78.147000000000006</c:v>
                </c:pt>
                <c:pt idx="197">
                  <c:v>77.587999999999994</c:v>
                </c:pt>
                <c:pt idx="198">
                  <c:v>76.837999999999994</c:v>
                </c:pt>
                <c:pt idx="199">
                  <c:v>76.323999999999998</c:v>
                </c:pt>
                <c:pt idx="200">
                  <c:v>76.808999999999997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77.113871530730961</c:v>
                </c:pt>
                <c:pt idx="1">
                  <c:v>77.144924612666856</c:v>
                </c:pt>
                <c:pt idx="2">
                  <c:v>77.175981704219566</c:v>
                </c:pt>
                <c:pt idx="3">
                  <c:v>77.207043128961772</c:v>
                </c:pt>
                <c:pt idx="4">
                  <c:v>77.238109235561623</c:v>
                </c:pt>
                <c:pt idx="5">
                  <c:v>77.269180399609851</c:v>
                </c:pt>
                <c:pt idx="6">
                  <c:v>77.300257025565514</c:v>
                </c:pt>
                <c:pt idx="7">
                  <c:v>77.331339548825568</c:v>
                </c:pt>
                <c:pt idx="8">
                  <c:v>77.362428437924436</c:v>
                </c:pt>
                <c:pt idx="9">
                  <c:v>77.393524196869009</c:v>
                </c:pt>
                <c:pt idx="10">
                  <c:v>77.424627367614889</c:v>
                </c:pt>
                <c:pt idx="11">
                  <c:v>77.455738532688713</c:v>
                </c:pt>
                <c:pt idx="12">
                  <c:v>77.486858317963296</c:v>
                </c:pt>
                <c:pt idx="13">
                  <c:v>77.517987395593209</c:v>
                </c:pt>
                <c:pt idx="14">
                  <c:v>77.549126487129087</c:v>
                </c:pt>
                <c:pt idx="15">
                  <c:v>77.580276366869597</c:v>
                </c:pt>
                <c:pt idx="16">
                  <c:v>77.611437865653073</c:v>
                </c:pt>
                <c:pt idx="17">
                  <c:v>77.642611875786656</c:v>
                </c:pt>
                <c:pt idx="18">
                  <c:v>77.673799359435719</c:v>
                </c:pt>
                <c:pt idx="19">
                  <c:v>77.705001367879476</c:v>
                </c:pt>
                <c:pt idx="20">
                  <c:v>77.736219094232368</c:v>
                </c:pt>
                <c:pt idx="21">
                  <c:v>77.767454025540914</c:v>
                </c:pt>
                <c:pt idx="22">
                  <c:v>77.798708377824667</c:v>
                </c:pt>
                <c:pt idx="23">
                  <c:v>77.829986301848336</c:v>
                </c:pt>
                <c:pt idx="24">
                  <c:v>77.861297094840538</c:v>
                </c:pt>
                <c:pt idx="25">
                  <c:v>77.892663394864371</c:v>
                </c:pt>
                <c:pt idx="26">
                  <c:v>77.924141172856523</c:v>
                </c:pt>
                <c:pt idx="27">
                  <c:v>77.95586631369973</c:v>
                </c:pt>
                <c:pt idx="28">
                  <c:v>77.98815813703763</c:v>
                </c:pt>
                <c:pt idx="29">
                  <c:v>78.021738522281908</c:v>
                </c:pt>
                <c:pt idx="30">
                  <c:v>78.058172921365497</c:v>
                </c:pt>
                <c:pt idx="31">
                  <c:v>78.100712453646679</c:v>
                </c:pt>
                <c:pt idx="32">
                  <c:v>78.155815144069564</c:v>
                </c:pt>
                <c:pt idx="33">
                  <c:v>78.235736026625673</c:v>
                </c:pt>
                <c:pt idx="34">
                  <c:v>78.362661648061504</c:v>
                </c:pt>
                <c:pt idx="35">
                  <c:v>78.574849443527341</c:v>
                </c:pt>
                <c:pt idx="36">
                  <c:v>78.935003614484472</c:v>
                </c:pt>
                <c:pt idx="37">
                  <c:v>79.540546464527552</c:v>
                </c:pt>
                <c:pt idx="38">
                  <c:v>80.534435362722846</c:v>
                </c:pt>
                <c:pt idx="39">
                  <c:v>82.113766322678956</c:v>
                </c:pt>
                <c:pt idx="40">
                  <c:v>84.53186232148758</c:v>
                </c:pt>
                <c:pt idx="41">
                  <c:v>88.088428102729992</c:v>
                </c:pt>
                <c:pt idx="42">
                  <c:v>93.102464243255838</c:v>
                </c:pt>
                <c:pt idx="43">
                  <c:v>99.864784016595721</c:v>
                </c:pt>
                <c:pt idx="44">
                  <c:v>108.57158944690211</c:v>
                </c:pt>
                <c:pt idx="45">
                  <c:v>119.24721452168389</c:v>
                </c:pt>
                <c:pt idx="46">
                  <c:v>131.67128238996094</c:v>
                </c:pt>
                <c:pt idx="47">
                  <c:v>145.33062014720306</c:v>
                </c:pt>
                <c:pt idx="48">
                  <c:v>159.41654476628395</c:v>
                </c:pt>
                <c:pt idx="49">
                  <c:v>172.88170413817073</c:v>
                </c:pt>
                <c:pt idx="50">
                  <c:v>184.55773988870669</c:v>
                </c:pt>
                <c:pt idx="51">
                  <c:v>193.3184960756798</c:v>
                </c:pt>
                <c:pt idx="52">
                  <c:v>198.25832127493385</c:v>
                </c:pt>
                <c:pt idx="53">
                  <c:v>198.84668314991978</c:v>
                </c:pt>
                <c:pt idx="54">
                  <c:v>195.02261515714929</c:v>
                </c:pt>
                <c:pt idx="55">
                  <c:v>187.20574216803152</c:v>
                </c:pt>
                <c:pt idx="56">
                  <c:v>176.22113568514146</c:v>
                </c:pt>
                <c:pt idx="57">
                  <c:v>163.15663374997214</c:v>
                </c:pt>
                <c:pt idx="58">
                  <c:v>149.18679679327866</c:v>
                </c:pt>
                <c:pt idx="59">
                  <c:v>135.4028611869862</c:v>
                </c:pt>
                <c:pt idx="60">
                  <c:v>122.68220413979786</c:v>
                </c:pt>
                <c:pt idx="61">
                  <c:v>111.61699800637156</c:v>
                </c:pt>
                <c:pt idx="62">
                  <c:v>102.50516154842254</c:v>
                </c:pt>
                <c:pt idx="63">
                  <c:v>95.39264631816593</c:v>
                </c:pt>
                <c:pt idx="64">
                  <c:v>90.147866404957128</c:v>
                </c:pt>
                <c:pt idx="65">
                  <c:v>86.547308848542912</c:v>
                </c:pt>
                <c:pt idx="66">
                  <c:v>84.354358733485583</c:v>
                </c:pt>
                <c:pt idx="67">
                  <c:v>83.378416257701119</c:v>
                </c:pt>
                <c:pt idx="68">
                  <c:v>83.506229455063334</c:v>
                </c:pt>
                <c:pt idx="69">
                  <c:v>84.701308162983949</c:v>
                </c:pt>
                <c:pt idx="70">
                  <c:v>86.971263395322822</c:v>
                </c:pt>
                <c:pt idx="71">
                  <c:v>90.308546076041935</c:v>
                </c:pt>
                <c:pt idx="72">
                  <c:v>94.617941730535421</c:v>
                </c:pt>
                <c:pt idx="73">
                  <c:v>99.652442031409493</c:v>
                </c:pt>
                <c:pt idx="74">
                  <c:v>104.9833630206974</c:v>
                </c:pt>
                <c:pt idx="75">
                  <c:v>110.02591272445017</c:v>
                </c:pt>
                <c:pt idx="76">
                  <c:v>114.12586668718843</c:v>
                </c:pt>
                <c:pt idx="77">
                  <c:v>116.69035062942763</c:v>
                </c:pt>
                <c:pt idx="78">
                  <c:v>117.32517445032894</c:v>
                </c:pt>
                <c:pt idx="79">
                  <c:v>115.93325035307561</c:v>
                </c:pt>
                <c:pt idx="80">
                  <c:v>112.73913598100725</c:v>
                </c:pt>
                <c:pt idx="81">
                  <c:v>108.23051167835438</c:v>
                </c:pt>
                <c:pt idx="82">
                  <c:v>103.03721834057404</c:v>
                </c:pt>
                <c:pt idx="83">
                  <c:v>97.788936865851497</c:v>
                </c:pt>
                <c:pt idx="84">
                  <c:v>92.995324637830052</c:v>
                </c:pt>
                <c:pt idx="85">
                  <c:v>88.978224825562918</c:v>
                </c:pt>
                <c:pt idx="86">
                  <c:v>85.86296804586226</c:v>
                </c:pt>
                <c:pt idx="87">
                  <c:v>83.61562509361427</c:v>
                </c:pt>
                <c:pt idx="88">
                  <c:v>82.102739142196683</c:v>
                </c:pt>
                <c:pt idx="89">
                  <c:v>81.150822174313177</c:v>
                </c:pt>
                <c:pt idx="90">
                  <c:v>80.590970543533416</c:v>
                </c:pt>
                <c:pt idx="91">
                  <c:v>80.283816647432445</c:v>
                </c:pt>
                <c:pt idx="92">
                  <c:v>80.127465511076551</c:v>
                </c:pt>
                <c:pt idx="93">
                  <c:v>80.054472351493672</c:v>
                </c:pt>
                <c:pt idx="94">
                  <c:v>80.023923730408256</c:v>
                </c:pt>
                <c:pt idx="95">
                  <c:v>80.012896523245843</c:v>
                </c:pt>
                <c:pt idx="96">
                  <c:v>80.009466220838434</c:v>
                </c:pt>
                <c:pt idx="97">
                  <c:v>80.007854662661572</c:v>
                </c:pt>
                <c:pt idx="98">
                  <c:v>80.005453691348706</c:v>
                </c:pt>
                <c:pt idx="99">
                  <c:v>80.001179196317977</c:v>
                </c:pt>
                <c:pt idx="100">
                  <c:v>79.994644870890085</c:v>
                </c:pt>
                <c:pt idx="101">
                  <c:v>79.985793746253478</c:v>
                </c:pt>
                <c:pt idx="102">
                  <c:v>79.97477706746119</c:v>
                </c:pt>
                <c:pt idx="103">
                  <c:v>79.961985250627535</c:v>
                </c:pt>
                <c:pt idx="104">
                  <c:v>79.948212213632104</c:v>
                </c:pt>
                <c:pt idx="105">
                  <c:v>79.934978521847427</c:v>
                </c:pt>
                <c:pt idx="106">
                  <c:v>79.925049233684589</c:v>
                </c:pt>
                <c:pt idx="107">
                  <c:v>79.923145748770864</c:v>
                </c:pt>
                <c:pt idx="108">
                  <c:v>79.936749195422934</c:v>
                </c:pt>
                <c:pt idx="109">
                  <c:v>79.976722724495161</c:v>
                </c:pt>
                <c:pt idx="110">
                  <c:v>80.057281425160056</c:v>
                </c:pt>
                <c:pt idx="111">
                  <c:v>80.194715063556657</c:v>
                </c:pt>
                <c:pt idx="112">
                  <c:v>80.404373514582687</c:v>
                </c:pt>
                <c:pt idx="113">
                  <c:v>80.695888698813022</c:v>
                </c:pt>
                <c:pt idx="114">
                  <c:v>81.06742165012335</c:v>
                </c:pt>
                <c:pt idx="115">
                  <c:v>81.500641575286423</c:v>
                </c:pt>
                <c:pt idx="116">
                  <c:v>81.958695506899858</c:v>
                </c:pt>
                <c:pt idx="117">
                  <c:v>82.389115839544189</c:v>
                </c:pt>
                <c:pt idx="118">
                  <c:v>82.732236698583051</c:v>
                </c:pt>
                <c:pt idx="119">
                  <c:v>82.933599332957996</c:v>
                </c:pt>
                <c:pt idx="120">
                  <c:v>82.956896774620304</c:v>
                </c:pt>
                <c:pt idx="121">
                  <c:v>82.793245298344189</c:v>
                </c:pt>
                <c:pt idx="122">
                  <c:v>82.463533631771284</c:v>
                </c:pt>
                <c:pt idx="123">
                  <c:v>82.013002886991117</c:v>
                </c:pt>
                <c:pt idx="124">
                  <c:v>81.49999806200023</c:v>
                </c:pt>
                <c:pt idx="125">
                  <c:v>80.982741804130583</c:v>
                </c:pt>
                <c:pt idx="126">
                  <c:v>80.508226215243269</c:v>
                </c:pt>
                <c:pt idx="127">
                  <c:v>80.105976289878939</c:v>
                </c:pt>
                <c:pt idx="128">
                  <c:v>79.7873168745637</c:v>
                </c:pt>
                <c:pt idx="129">
                  <c:v>79.54889339594223</c:v>
                </c:pt>
                <c:pt idx="130">
                  <c:v>79.37824507792736</c:v>
                </c:pt>
                <c:pt idx="131">
                  <c:v>79.259317177572314</c:v>
                </c:pt>
                <c:pt idx="132">
                  <c:v>79.176564219174466</c:v>
                </c:pt>
                <c:pt idx="133">
                  <c:v>79.117218937622127</c:v>
                </c:pt>
                <c:pt idx="134">
                  <c:v>79.071988962187717</c:v>
                </c:pt>
                <c:pt idx="135">
                  <c:v>79.034751585602592</c:v>
                </c:pt>
                <c:pt idx="136">
                  <c:v>79.001809571911409</c:v>
                </c:pt>
                <c:pt idx="137">
                  <c:v>78.971100192775211</c:v>
                </c:pt>
                <c:pt idx="138">
                  <c:v>78.941553421508999</c:v>
                </c:pt>
                <c:pt idx="139">
                  <c:v>78.912649695930213</c:v>
                </c:pt>
                <c:pt idx="140">
                  <c:v>78.884150399560028</c:v>
                </c:pt>
                <c:pt idx="141">
                  <c:v>78.855949598586349</c:v>
                </c:pt>
                <c:pt idx="142">
                  <c:v>78.827999557374866</c:v>
                </c:pt>
                <c:pt idx="143">
                  <c:v>78.800276319227052</c:v>
                </c:pt>
                <c:pt idx="144">
                  <c:v>78.772765016261943</c:v>
                </c:pt>
                <c:pt idx="145">
                  <c:v>78.745454073164296</c:v>
                </c:pt>
                <c:pt idx="146">
                  <c:v>78.718333102702417</c:v>
                </c:pt>
                <c:pt idx="147">
                  <c:v>78.691392215959425</c:v>
                </c:pt>
                <c:pt idx="148">
                  <c:v>78.664621831868203</c:v>
                </c:pt>
                <c:pt idx="149">
                  <c:v>78.638012646608558</c:v>
                </c:pt>
                <c:pt idx="150">
                  <c:v>78.611555646688259</c:v>
                </c:pt>
                <c:pt idx="151">
                  <c:v>78.585242129275855</c:v>
                </c:pt>
                <c:pt idx="152">
                  <c:v>78.559063719671002</c:v>
                </c:pt>
                <c:pt idx="153">
                  <c:v>78.533012383807318</c:v>
                </c:pt>
                <c:pt idx="154">
                  <c:v>78.507080435895304</c:v>
                </c:pt>
                <c:pt idx="155">
                  <c:v>78.481260541823076</c:v>
                </c:pt>
                <c:pt idx="156">
                  <c:v>78.455545718988731</c:v>
                </c:pt>
                <c:pt idx="157">
                  <c:v>78.429929333181136</c:v>
                </c:pt>
                <c:pt idx="158">
                  <c:v>78.404405093052759</c:v>
                </c:pt>
                <c:pt idx="159">
                  <c:v>78.378967042655049</c:v>
                </c:pt>
                <c:pt idx="160">
                  <c:v>78.353609552442592</c:v>
                </c:pt>
                <c:pt idx="161">
                  <c:v>78.328327309094291</c:v>
                </c:pt>
                <c:pt idx="162">
                  <c:v>78.303115304448525</c:v>
                </c:pt>
                <c:pt idx="163">
                  <c:v>78.277968823804798</c:v>
                </c:pt>
                <c:pt idx="164">
                  <c:v>78.252883433805408</c:v>
                </c:pt>
                <c:pt idx="165">
                  <c:v>78.227854970075271</c:v>
                </c:pt>
                <c:pt idx="166">
                  <c:v>78.202879524770097</c:v>
                </c:pt>
                <c:pt idx="167">
                  <c:v>78.177953434155583</c:v>
                </c:pt>
                <c:pt idx="168">
                  <c:v>78.153073266319012</c:v>
                </c:pt>
                <c:pt idx="169">
                  <c:v>78.128235809094946</c:v>
                </c:pt>
                <c:pt idx="170">
                  <c:v>78.103438058270427</c:v>
                </c:pt>
                <c:pt idx="171">
                  <c:v>78.078677206120872</c:v>
                </c:pt>
                <c:pt idx="172">
                  <c:v>78.053950630315697</c:v>
                </c:pt>
                <c:pt idx="173">
                  <c:v>78.029255883222589</c:v>
                </c:pt>
                <c:pt idx="174">
                  <c:v>78.004590681630873</c:v>
                </c:pt>
                <c:pt idx="175">
                  <c:v>77.979952896906738</c:v>
                </c:pt>
                <c:pt idx="176">
                  <c:v>77.955340545587603</c:v>
                </c:pt>
                <c:pt idx="177">
                  <c:v>77.930751780416969</c:v>
                </c:pt>
                <c:pt idx="178">
                  <c:v>77.906184881818248</c:v>
                </c:pt>
                <c:pt idx="179">
                  <c:v>77.881638249801469</c:v>
                </c:pt>
                <c:pt idx="180">
                  <c:v>77.857110396294715</c:v>
                </c:pt>
                <c:pt idx="181">
                  <c:v>77.832599937889739</c:v>
                </c:pt>
                <c:pt idx="182">
                  <c:v>77.808105588989733</c:v>
                </c:pt>
                <c:pt idx="183">
                  <c:v>77.783626155345829</c:v>
                </c:pt>
                <c:pt idx="184">
                  <c:v>77.759160527967879</c:v>
                </c:pt>
                <c:pt idx="185">
                  <c:v>77.734707677394596</c:v>
                </c:pt>
                <c:pt idx="186">
                  <c:v>77.710266648307751</c:v>
                </c:pt>
                <c:pt idx="187">
                  <c:v>77.685836554474889</c:v>
                </c:pt>
                <c:pt idx="188">
                  <c:v>77.661416574004818</c:v>
                </c:pt>
                <c:pt idx="189">
                  <c:v>77.637005944900721</c:v>
                </c:pt>
                <c:pt idx="190">
                  <c:v>77.612603960895328</c:v>
                </c:pt>
                <c:pt idx="191">
                  <c:v>77.588209967553567</c:v>
                </c:pt>
                <c:pt idx="192">
                  <c:v>77.5638233586279</c:v>
                </c:pt>
                <c:pt idx="193">
                  <c:v>77.539443572652502</c:v>
                </c:pt>
                <c:pt idx="194">
                  <c:v>77.515070089762503</c:v>
                </c:pt>
                <c:pt idx="195">
                  <c:v>77.490702428725371</c:v>
                </c:pt>
                <c:pt idx="196">
                  <c:v>77.466340144171724</c:v>
                </c:pt>
                <c:pt idx="197">
                  <c:v>77.441982824013778</c:v>
                </c:pt>
                <c:pt idx="198">
                  <c:v>77.417630087039754</c:v>
                </c:pt>
                <c:pt idx="199">
                  <c:v>77.393281580673516</c:v>
                </c:pt>
                <c:pt idx="200">
                  <c:v>77.368936978888968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77.113871530730961</c:v>
                </c:pt>
                <c:pt idx="1">
                  <c:v>77.144924612666856</c:v>
                </c:pt>
                <c:pt idx="2">
                  <c:v>77.175981704219566</c:v>
                </c:pt>
                <c:pt idx="3">
                  <c:v>77.207043128961772</c:v>
                </c:pt>
                <c:pt idx="4">
                  <c:v>77.238109235561623</c:v>
                </c:pt>
                <c:pt idx="5">
                  <c:v>77.269180399609851</c:v>
                </c:pt>
                <c:pt idx="6">
                  <c:v>77.300257025565514</c:v>
                </c:pt>
                <c:pt idx="7">
                  <c:v>77.331339548825568</c:v>
                </c:pt>
                <c:pt idx="8">
                  <c:v>77.362428437924422</c:v>
                </c:pt>
                <c:pt idx="9">
                  <c:v>77.393524196868967</c:v>
                </c:pt>
                <c:pt idx="10">
                  <c:v>77.424627367614661</c:v>
                </c:pt>
                <c:pt idx="11">
                  <c:v>77.45573853268759</c:v>
                </c:pt>
                <c:pt idx="12">
                  <c:v>77.486858317958095</c:v>
                </c:pt>
                <c:pt idx="13">
                  <c:v>77.517987395569961</c:v>
                </c:pt>
                <c:pt idx="14">
                  <c:v>77.549126487029085</c:v>
                </c:pt>
                <c:pt idx="15">
                  <c:v>77.580276366455166</c:v>
                </c:pt>
                <c:pt idx="16">
                  <c:v>77.611437863998432</c:v>
                </c:pt>
                <c:pt idx="17">
                  <c:v>77.642611869422296</c:v>
                </c:pt>
                <c:pt idx="18">
                  <c:v>77.673799335852138</c:v>
                </c:pt>
                <c:pt idx="19">
                  <c:v>77.705001283687722</c:v>
                </c:pt>
                <c:pt idx="20">
                  <c:v>77.736218804675516</c:v>
                </c:pt>
                <c:pt idx="21">
                  <c:v>77.767453066134351</c:v>
                </c:pt>
                <c:pt idx="22">
                  <c:v>77.798705315325023</c:v>
                </c:pt>
                <c:pt idx="23">
                  <c:v>77.829976883951488</c:v>
                </c:pt>
                <c:pt idx="24">
                  <c:v>77.861269192776376</c:v>
                </c:pt>
                <c:pt idx="25">
                  <c:v>77.892583756330268</c:v>
                </c:pt>
                <c:pt idx="26">
                  <c:v>77.923922187687509</c:v>
                </c:pt>
                <c:pt idx="27">
                  <c:v>77.955286203275932</c:v>
                </c:pt>
                <c:pt idx="28">
                  <c:v>77.986677627680223</c:v>
                </c:pt>
                <c:pt idx="29">
                  <c:v>78.018098398390478</c:v>
                </c:pt>
                <c:pt idx="30">
                  <c:v>78.049550570437944</c:v>
                </c:pt>
                <c:pt idx="31">
                  <c:v>78.081036320848355</c:v>
                </c:pt>
                <c:pt idx="32">
                  <c:v>78.112557952831821</c:v>
                </c:pt>
                <c:pt idx="33">
                  <c:v>78.14411789961224</c:v>
                </c:pt>
                <c:pt idx="34">
                  <c:v>78.175718727784115</c:v>
                </c:pt>
                <c:pt idx="35">
                  <c:v>78.207363140064913</c:v>
                </c:pt>
                <c:pt idx="36">
                  <c:v>78.239053977290524</c:v>
                </c:pt>
                <c:pt idx="37">
                  <c:v>78.270794219476613</c:v>
                </c:pt>
                <c:pt idx="38">
                  <c:v>78.302586985742082</c:v>
                </c:pt>
                <c:pt idx="39">
                  <c:v>78.334435532859729</c:v>
                </c:pt>
                <c:pt idx="40">
                  <c:v>78.366343252164711</c:v>
                </c:pt>
                <c:pt idx="41">
                  <c:v>78.398313664513012</c:v>
                </c:pt>
                <c:pt idx="42">
                  <c:v>78.430350412938608</c:v>
                </c:pt>
                <c:pt idx="43">
                  <c:v>78.462457252610278</c:v>
                </c:pt>
                <c:pt idx="44">
                  <c:v>78.494638037634957</c:v>
                </c:pt>
                <c:pt idx="45">
                  <c:v>78.52689670419683</c:v>
                </c:pt>
                <c:pt idx="46">
                  <c:v>78.559237249454981</c:v>
                </c:pt>
                <c:pt idx="47">
                  <c:v>78.591663705552833</c:v>
                </c:pt>
                <c:pt idx="48">
                  <c:v>78.624180108015025</c:v>
                </c:pt>
                <c:pt idx="49">
                  <c:v>78.656790457724213</c:v>
                </c:pt>
                <c:pt idx="50">
                  <c:v>78.68949867558139</c:v>
                </c:pt>
                <c:pt idx="51">
                  <c:v>78.722308548859488</c:v>
                </c:pt>
                <c:pt idx="52">
                  <c:v>78.755223668160767</c:v>
                </c:pt>
                <c:pt idx="53">
                  <c:v>78.788247353787312</c:v>
                </c:pt>
                <c:pt idx="54">
                  <c:v>78.821382570231535</c:v>
                </c:pt>
                <c:pt idx="55">
                  <c:v>78.854631827392112</c:v>
                </c:pt>
                <c:pt idx="56">
                  <c:v>78.88799706702531</c:v>
                </c:pt>
                <c:pt idx="57">
                  <c:v>78.921479532855386</c:v>
                </c:pt>
                <c:pt idx="58">
                  <c:v>78.955079622697625</c:v>
                </c:pt>
                <c:pt idx="59">
                  <c:v>78.98879672090041</c:v>
                </c:pt>
                <c:pt idx="60">
                  <c:v>79.022629009397349</c:v>
                </c:pt>
                <c:pt idx="61">
                  <c:v>79.056573255689685</c:v>
                </c:pt>
                <c:pt idx="62">
                  <c:v>79.090624576163663</c:v>
                </c:pt>
                <c:pt idx="63">
                  <c:v>79.124776173306472</c:v>
                </c:pt>
                <c:pt idx="64">
                  <c:v>79.159019045631936</c:v>
                </c:pt>
                <c:pt idx="65">
                  <c:v>79.193341669488845</c:v>
                </c:pt>
                <c:pt idx="66">
                  <c:v>79.227729652419441</c:v>
                </c:pt>
                <c:pt idx="67">
                  <c:v>79.262165358391087</c:v>
                </c:pt>
                <c:pt idx="68">
                  <c:v>79.296627506066216</c:v>
                </c:pt>
                <c:pt idx="69">
                  <c:v>79.33109074232911</c:v>
                </c:pt>
                <c:pt idx="70">
                  <c:v>79.365525194579021</c:v>
                </c:pt>
                <c:pt idx="71">
                  <c:v>79.399896006847001</c:v>
                </c:pt>
                <c:pt idx="72">
                  <c:v>79.434162866610279</c:v>
                </c:pt>
                <c:pt idx="73">
                  <c:v>79.468279531266575</c:v>
                </c:pt>
                <c:pt idx="74">
                  <c:v>79.502193365573874</c:v>
                </c:pt>
                <c:pt idx="75">
                  <c:v>79.535844903923788</c:v>
                </c:pt>
                <c:pt idx="76">
                  <c:v>79.569167454032879</c:v>
                </c:pt>
                <c:pt idx="77">
                  <c:v>79.602086761407179</c:v>
                </c:pt>
                <c:pt idx="78">
                  <c:v>79.634520756623616</c:v>
                </c:pt>
                <c:pt idx="79">
                  <c:v>79.666379409892357</c:v>
                </c:pt>
                <c:pt idx="80">
                  <c:v>79.69756471929314</c:v>
                </c:pt>
                <c:pt idx="81">
                  <c:v>79.727970860243829</c:v>
                </c:pt>
                <c:pt idx="82">
                  <c:v>79.757484523859446</c:v>
                </c:pt>
                <c:pt idx="83">
                  <c:v>79.785985470575639</c:v>
                </c:pt>
                <c:pt idx="84">
                  <c:v>79.813347322425699</c:v>
                </c:pt>
                <c:pt idx="85">
                  <c:v>79.839438612405957</c:v>
                </c:pt>
                <c:pt idx="86">
                  <c:v>79.864124102242997</c:v>
                </c:pt>
                <c:pt idx="87">
                  <c:v>79.887266370525566</c:v>
                </c:pt>
                <c:pt idx="88">
                  <c:v>79.908727661687962</c:v>
                </c:pt>
                <c:pt idx="89">
                  <c:v>79.928371973053302</c:v>
                </c:pt>
                <c:pt idx="90">
                  <c:v>79.946067342624644</c:v>
                </c:pt>
                <c:pt idx="91">
                  <c:v>79.961688285359287</c:v>
                </c:pt>
                <c:pt idx="92">
                  <c:v>79.975118311304101</c:v>
                </c:pt>
                <c:pt idx="93">
                  <c:v>79.986252446393252</c:v>
                </c:pt>
                <c:pt idx="94">
                  <c:v>79.99499966716543</c:v>
                </c:pt>
                <c:pt idx="95">
                  <c:v>80.001285155324638</c:v>
                </c:pt>
                <c:pt idx="96">
                  <c:v>80.005052277919631</c:v>
                </c:pt>
                <c:pt idx="97">
                  <c:v>80.006264204566861</c:v>
                </c:pt>
                <c:pt idx="98">
                  <c:v>80.004905084731973</c:v>
                </c:pt>
                <c:pt idx="99">
                  <c:v>80.000980725207228</c:v>
                </c:pt>
                <c:pt idx="100">
                  <c:v>79.994518729617624</c:v>
                </c:pt>
                <c:pt idx="101">
                  <c:v>79.985568086601603</c:v>
                </c:pt>
                <c:pt idx="102">
                  <c:v>79.974198219438165</c:v>
                </c:pt>
                <c:pt idx="103">
                  <c:v>79.960497535358016</c:v>
                </c:pt>
                <c:pt idx="104">
                  <c:v>79.944571535658199</c:v>
                </c:pt>
                <c:pt idx="105">
                  <c:v>79.926540566377881</c:v>
                </c:pt>
                <c:pt idx="106">
                  <c:v>79.906537302459796</c:v>
                </c:pt>
                <c:pt idx="107">
                  <c:v>79.884704065341424</c:v>
                </c:pt>
                <c:pt idx="108">
                  <c:v>79.861190074698442</c:v>
                </c:pt>
                <c:pt idx="109">
                  <c:v>79.836148730059534</c:v>
                </c:pt>
                <c:pt idx="110">
                  <c:v>79.809735008130701</c:v>
                </c:pt>
                <c:pt idx="111">
                  <c:v>79.782103048124185</c:v>
                </c:pt>
                <c:pt idx="112">
                  <c:v>79.753403981539208</c:v>
                </c:pt>
                <c:pt idx="113">
                  <c:v>79.723784046048635</c:v>
                </c:pt>
                <c:pt idx="114">
                  <c:v>79.693383006625155</c:v>
                </c:pt>
                <c:pt idx="115">
                  <c:v>79.662332891796993</c:v>
                </c:pt>
                <c:pt idx="116">
                  <c:v>79.630757039678457</c:v>
                </c:pt>
                <c:pt idx="117">
                  <c:v>79.59876943762373</c:v>
                </c:pt>
                <c:pt idx="118">
                  <c:v>79.566474331179279</c:v>
                </c:pt>
                <c:pt idx="119">
                  <c:v>79.533966072425315</c:v>
                </c:pt>
                <c:pt idx="120">
                  <c:v>79.501329174588037</c:v>
                </c:pt>
                <c:pt idx="121">
                  <c:v>79.468638538655739</c:v>
                </c:pt>
                <c:pt idx="122">
                  <c:v>79.435959818260017</c:v>
                </c:pt>
                <c:pt idx="123">
                  <c:v>79.403349890897019</c:v>
                </c:pt>
                <c:pt idx="124">
                  <c:v>79.370857406277963</c:v>
                </c:pt>
                <c:pt idx="125">
                  <c:v>79.338523385880066</c:v>
                </c:pt>
                <c:pt idx="126">
                  <c:v>79.306381851326307</c:v>
                </c:pt>
                <c:pt idx="127">
                  <c:v>79.274460462828998</c:v>
                </c:pt>
                <c:pt idx="128">
                  <c:v>79.24278115241448</c:v>
                </c:pt>
                <c:pt idx="129">
                  <c:v>79.211360739882281</c:v>
                </c:pt>
                <c:pt idx="130">
                  <c:v>79.180211522367813</c:v>
                </c:pt>
                <c:pt idx="131">
                  <c:v>79.149341830931121</c:v>
                </c:pt>
                <c:pt idx="132">
                  <c:v>79.118756549775398</c:v>
                </c:pt>
                <c:pt idx="133">
                  <c:v>79.088457595515763</c:v>
                </c:pt>
                <c:pt idx="134">
                  <c:v>79.058444355395423</c:v>
                </c:pt>
                <c:pt idx="135">
                  <c:v>79.028714084515002</c:v>
                </c:pt>
                <c:pt idx="136">
                  <c:v>78.999262263036599</c:v>
                </c:pt>
                <c:pt idx="137">
                  <c:v>78.970082914987429</c:v>
                </c:pt>
                <c:pt idx="138">
                  <c:v>78.941168890753389</c:v>
                </c:pt>
                <c:pt idx="139">
                  <c:v>78.912512115657066</c:v>
                </c:pt>
                <c:pt idx="140">
                  <c:v>78.88410380718814</c:v>
                </c:pt>
                <c:pt idx="141">
                  <c:v>78.855934663524053</c:v>
                </c:pt>
                <c:pt idx="142">
                  <c:v>78.827995025970452</c:v>
                </c:pt>
                <c:pt idx="143">
                  <c:v>78.800275017882868</c:v>
                </c:pt>
                <c:pt idx="144">
                  <c:v>78.772764662521197</c:v>
                </c:pt>
                <c:pt idx="145">
                  <c:v>78.745453982149584</c:v>
                </c:pt>
                <c:pt idx="146">
                  <c:v>78.718333080537221</c:v>
                </c:pt>
                <c:pt idx="147">
                  <c:v>78.691392210850083</c:v>
                </c:pt>
                <c:pt idx="148">
                  <c:v>78.664621830753418</c:v>
                </c:pt>
                <c:pt idx="149">
                  <c:v>78.638012646378328</c:v>
                </c:pt>
                <c:pt idx="150">
                  <c:v>78.611555646643254</c:v>
                </c:pt>
                <c:pt idx="151">
                  <c:v>78.585242129267527</c:v>
                </c:pt>
                <c:pt idx="152">
                  <c:v>78.559063719669538</c:v>
                </c:pt>
                <c:pt idx="153">
                  <c:v>78.533012383807076</c:v>
                </c:pt>
                <c:pt idx="154">
                  <c:v>78.507080435895261</c:v>
                </c:pt>
                <c:pt idx="155">
                  <c:v>78.481260541823076</c:v>
                </c:pt>
                <c:pt idx="156">
                  <c:v>78.455545718988731</c:v>
                </c:pt>
                <c:pt idx="157">
                  <c:v>78.429929333181136</c:v>
                </c:pt>
                <c:pt idx="158">
                  <c:v>78.404405093052759</c:v>
                </c:pt>
                <c:pt idx="159">
                  <c:v>78.378967042655049</c:v>
                </c:pt>
                <c:pt idx="160">
                  <c:v>78.353609552442592</c:v>
                </c:pt>
                <c:pt idx="161">
                  <c:v>78.328327309094291</c:v>
                </c:pt>
                <c:pt idx="162">
                  <c:v>78.303115304448525</c:v>
                </c:pt>
                <c:pt idx="163">
                  <c:v>78.277968823804798</c:v>
                </c:pt>
                <c:pt idx="164">
                  <c:v>78.252883433805408</c:v>
                </c:pt>
                <c:pt idx="165">
                  <c:v>78.227854970075271</c:v>
                </c:pt>
                <c:pt idx="166">
                  <c:v>78.202879524770097</c:v>
                </c:pt>
                <c:pt idx="167">
                  <c:v>78.177953434155583</c:v>
                </c:pt>
                <c:pt idx="168">
                  <c:v>78.153073266319012</c:v>
                </c:pt>
                <c:pt idx="169">
                  <c:v>78.128235809094946</c:v>
                </c:pt>
                <c:pt idx="170">
                  <c:v>78.103438058270427</c:v>
                </c:pt>
                <c:pt idx="171">
                  <c:v>78.078677206120872</c:v>
                </c:pt>
                <c:pt idx="172">
                  <c:v>78.053950630315697</c:v>
                </c:pt>
                <c:pt idx="173">
                  <c:v>78.029255883222589</c:v>
                </c:pt>
                <c:pt idx="174">
                  <c:v>78.004590681630873</c:v>
                </c:pt>
                <c:pt idx="175">
                  <c:v>77.979952896906738</c:v>
                </c:pt>
                <c:pt idx="176">
                  <c:v>77.955340545587603</c:v>
                </c:pt>
                <c:pt idx="177">
                  <c:v>77.930751780416969</c:v>
                </c:pt>
                <c:pt idx="178">
                  <c:v>77.906184881818248</c:v>
                </c:pt>
                <c:pt idx="179">
                  <c:v>77.881638249801469</c:v>
                </c:pt>
                <c:pt idx="180">
                  <c:v>77.857110396294715</c:v>
                </c:pt>
                <c:pt idx="181">
                  <c:v>77.832599937889739</c:v>
                </c:pt>
                <c:pt idx="182">
                  <c:v>77.808105588989733</c:v>
                </c:pt>
                <c:pt idx="183">
                  <c:v>77.783626155345829</c:v>
                </c:pt>
                <c:pt idx="184">
                  <c:v>77.759160527967879</c:v>
                </c:pt>
                <c:pt idx="185">
                  <c:v>77.734707677394596</c:v>
                </c:pt>
                <c:pt idx="186">
                  <c:v>77.710266648307751</c:v>
                </c:pt>
                <c:pt idx="187">
                  <c:v>77.685836554474889</c:v>
                </c:pt>
                <c:pt idx="188">
                  <c:v>77.661416574004818</c:v>
                </c:pt>
                <c:pt idx="189">
                  <c:v>77.637005944900721</c:v>
                </c:pt>
                <c:pt idx="190">
                  <c:v>77.612603960895328</c:v>
                </c:pt>
                <c:pt idx="191">
                  <c:v>77.588209967553567</c:v>
                </c:pt>
                <c:pt idx="192">
                  <c:v>77.5638233586279</c:v>
                </c:pt>
                <c:pt idx="193">
                  <c:v>77.539443572652502</c:v>
                </c:pt>
                <c:pt idx="194">
                  <c:v>77.515070089762503</c:v>
                </c:pt>
                <c:pt idx="195">
                  <c:v>77.490702428725371</c:v>
                </c:pt>
                <c:pt idx="196">
                  <c:v>77.466340144171724</c:v>
                </c:pt>
                <c:pt idx="197">
                  <c:v>77.441982824013778</c:v>
                </c:pt>
                <c:pt idx="198">
                  <c:v>77.417630087039754</c:v>
                </c:pt>
                <c:pt idx="199">
                  <c:v>77.393281580673516</c:v>
                </c:pt>
                <c:pt idx="200">
                  <c:v>77.368936978888968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49240"/>
        <c:axId val="494749632"/>
      </c:scatterChart>
      <c:valAx>
        <c:axId val="494749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749632"/>
        <c:crosses val="autoZero"/>
        <c:crossBetween val="midCat"/>
      </c:valAx>
      <c:valAx>
        <c:axId val="4947496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4749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75.662000000000006</c:v>
                </c:pt>
                <c:pt idx="1">
                  <c:v>75.412000000000006</c:v>
                </c:pt>
                <c:pt idx="2">
                  <c:v>75.397000000000006</c:v>
                </c:pt>
                <c:pt idx="3">
                  <c:v>76.837999999999994</c:v>
                </c:pt>
                <c:pt idx="4">
                  <c:v>75.984999999999999</c:v>
                </c:pt>
                <c:pt idx="5">
                  <c:v>75.015000000000001</c:v>
                </c:pt>
                <c:pt idx="6">
                  <c:v>77.162000000000006</c:v>
                </c:pt>
                <c:pt idx="7">
                  <c:v>77.265000000000001</c:v>
                </c:pt>
                <c:pt idx="8">
                  <c:v>75.323999999999998</c:v>
                </c:pt>
                <c:pt idx="9">
                  <c:v>75.721000000000004</c:v>
                </c:pt>
                <c:pt idx="10">
                  <c:v>76.25</c:v>
                </c:pt>
                <c:pt idx="11">
                  <c:v>76.308999999999997</c:v>
                </c:pt>
                <c:pt idx="12">
                  <c:v>76.75</c:v>
                </c:pt>
                <c:pt idx="13">
                  <c:v>76.691000000000003</c:v>
                </c:pt>
                <c:pt idx="14">
                  <c:v>76.412000000000006</c:v>
                </c:pt>
                <c:pt idx="15">
                  <c:v>76.765000000000001</c:v>
                </c:pt>
                <c:pt idx="16">
                  <c:v>74.734999999999999</c:v>
                </c:pt>
                <c:pt idx="17">
                  <c:v>75.676000000000002</c:v>
                </c:pt>
                <c:pt idx="18">
                  <c:v>77.087999999999994</c:v>
                </c:pt>
                <c:pt idx="19">
                  <c:v>76.323999999999998</c:v>
                </c:pt>
                <c:pt idx="20">
                  <c:v>76.456000000000003</c:v>
                </c:pt>
                <c:pt idx="21">
                  <c:v>74.5</c:v>
                </c:pt>
                <c:pt idx="22">
                  <c:v>76.632000000000005</c:v>
                </c:pt>
                <c:pt idx="23">
                  <c:v>77.971000000000004</c:v>
                </c:pt>
                <c:pt idx="24">
                  <c:v>76.897000000000006</c:v>
                </c:pt>
                <c:pt idx="25">
                  <c:v>76.587999999999994</c:v>
                </c:pt>
                <c:pt idx="26">
                  <c:v>76.028999999999996</c:v>
                </c:pt>
                <c:pt idx="27">
                  <c:v>75.837999999999994</c:v>
                </c:pt>
                <c:pt idx="28">
                  <c:v>74.721000000000004</c:v>
                </c:pt>
                <c:pt idx="29">
                  <c:v>76.676000000000002</c:v>
                </c:pt>
                <c:pt idx="30">
                  <c:v>76.162000000000006</c:v>
                </c:pt>
                <c:pt idx="31">
                  <c:v>77.234999999999999</c:v>
                </c:pt>
                <c:pt idx="32">
                  <c:v>76.897000000000006</c:v>
                </c:pt>
                <c:pt idx="33">
                  <c:v>76.971000000000004</c:v>
                </c:pt>
                <c:pt idx="34">
                  <c:v>76.25</c:v>
                </c:pt>
                <c:pt idx="35">
                  <c:v>79.882000000000005</c:v>
                </c:pt>
                <c:pt idx="36">
                  <c:v>80.162000000000006</c:v>
                </c:pt>
                <c:pt idx="37">
                  <c:v>79.691000000000003</c:v>
                </c:pt>
                <c:pt idx="38">
                  <c:v>83.5</c:v>
                </c:pt>
                <c:pt idx="39">
                  <c:v>86.25</c:v>
                </c:pt>
                <c:pt idx="40">
                  <c:v>90.058999999999997</c:v>
                </c:pt>
                <c:pt idx="41">
                  <c:v>96.087999999999994</c:v>
                </c:pt>
                <c:pt idx="42">
                  <c:v>101.441</c:v>
                </c:pt>
                <c:pt idx="43">
                  <c:v>110.63200000000001</c:v>
                </c:pt>
                <c:pt idx="44">
                  <c:v>120.176</c:v>
                </c:pt>
                <c:pt idx="45">
                  <c:v>131.75</c:v>
                </c:pt>
                <c:pt idx="46">
                  <c:v>142.29400000000001</c:v>
                </c:pt>
                <c:pt idx="47">
                  <c:v>152.07400000000001</c:v>
                </c:pt>
                <c:pt idx="48">
                  <c:v>164.16200000000001</c:v>
                </c:pt>
                <c:pt idx="49">
                  <c:v>173.01499999999999</c:v>
                </c:pt>
                <c:pt idx="50">
                  <c:v>179.721</c:v>
                </c:pt>
                <c:pt idx="51">
                  <c:v>187.559</c:v>
                </c:pt>
                <c:pt idx="52">
                  <c:v>191.86799999999999</c:v>
                </c:pt>
                <c:pt idx="53">
                  <c:v>194.04400000000001</c:v>
                </c:pt>
                <c:pt idx="54">
                  <c:v>196.86799999999999</c:v>
                </c:pt>
                <c:pt idx="55">
                  <c:v>193.559</c:v>
                </c:pt>
                <c:pt idx="56">
                  <c:v>186.029</c:v>
                </c:pt>
                <c:pt idx="57">
                  <c:v>167.17599999999999</c:v>
                </c:pt>
                <c:pt idx="58">
                  <c:v>137.75</c:v>
                </c:pt>
                <c:pt idx="59">
                  <c:v>109.441</c:v>
                </c:pt>
                <c:pt idx="60">
                  <c:v>92.867999999999995</c:v>
                </c:pt>
                <c:pt idx="61">
                  <c:v>85.132000000000005</c:v>
                </c:pt>
                <c:pt idx="62">
                  <c:v>79.837999999999994</c:v>
                </c:pt>
                <c:pt idx="63">
                  <c:v>79.956000000000003</c:v>
                </c:pt>
                <c:pt idx="64">
                  <c:v>80.823999999999998</c:v>
                </c:pt>
                <c:pt idx="65">
                  <c:v>81.265000000000001</c:v>
                </c:pt>
                <c:pt idx="66">
                  <c:v>82.823999999999998</c:v>
                </c:pt>
                <c:pt idx="67">
                  <c:v>84.5</c:v>
                </c:pt>
                <c:pt idx="68">
                  <c:v>87.162000000000006</c:v>
                </c:pt>
                <c:pt idx="69">
                  <c:v>88.278999999999996</c:v>
                </c:pt>
                <c:pt idx="70">
                  <c:v>89.265000000000001</c:v>
                </c:pt>
                <c:pt idx="71">
                  <c:v>91.117999999999995</c:v>
                </c:pt>
                <c:pt idx="72">
                  <c:v>95.25</c:v>
                </c:pt>
                <c:pt idx="73">
                  <c:v>99.823999999999998</c:v>
                </c:pt>
                <c:pt idx="74">
                  <c:v>103.89700000000001</c:v>
                </c:pt>
                <c:pt idx="75">
                  <c:v>106.559</c:v>
                </c:pt>
                <c:pt idx="76">
                  <c:v>110.91200000000001</c:v>
                </c:pt>
                <c:pt idx="77">
                  <c:v>113.58799999999999</c:v>
                </c:pt>
                <c:pt idx="78">
                  <c:v>116.706</c:v>
                </c:pt>
                <c:pt idx="79">
                  <c:v>114.544</c:v>
                </c:pt>
                <c:pt idx="80">
                  <c:v>111.176</c:v>
                </c:pt>
                <c:pt idx="81">
                  <c:v>104.60299999999999</c:v>
                </c:pt>
                <c:pt idx="82">
                  <c:v>97.867999999999995</c:v>
                </c:pt>
                <c:pt idx="83">
                  <c:v>88.617999999999995</c:v>
                </c:pt>
                <c:pt idx="84">
                  <c:v>83.897000000000006</c:v>
                </c:pt>
                <c:pt idx="85">
                  <c:v>81.662000000000006</c:v>
                </c:pt>
                <c:pt idx="86">
                  <c:v>80.456000000000003</c:v>
                </c:pt>
                <c:pt idx="87">
                  <c:v>80.397000000000006</c:v>
                </c:pt>
                <c:pt idx="88">
                  <c:v>79.352999999999994</c:v>
                </c:pt>
                <c:pt idx="89">
                  <c:v>78.102999999999994</c:v>
                </c:pt>
                <c:pt idx="90">
                  <c:v>78.043999999999997</c:v>
                </c:pt>
                <c:pt idx="91">
                  <c:v>77.278999999999996</c:v>
                </c:pt>
                <c:pt idx="92">
                  <c:v>78.397000000000006</c:v>
                </c:pt>
                <c:pt idx="93">
                  <c:v>76.206000000000003</c:v>
                </c:pt>
                <c:pt idx="94">
                  <c:v>75.734999999999999</c:v>
                </c:pt>
                <c:pt idx="95">
                  <c:v>75.412000000000006</c:v>
                </c:pt>
                <c:pt idx="96">
                  <c:v>78.162000000000006</c:v>
                </c:pt>
                <c:pt idx="97">
                  <c:v>79.117999999999995</c:v>
                </c:pt>
                <c:pt idx="98">
                  <c:v>77.647000000000006</c:v>
                </c:pt>
                <c:pt idx="99">
                  <c:v>79.528999999999996</c:v>
                </c:pt>
                <c:pt idx="100">
                  <c:v>79.971000000000004</c:v>
                </c:pt>
                <c:pt idx="101">
                  <c:v>79.558999999999997</c:v>
                </c:pt>
                <c:pt idx="102">
                  <c:v>79.558999999999997</c:v>
                </c:pt>
                <c:pt idx="103">
                  <c:v>80.058999999999997</c:v>
                </c:pt>
                <c:pt idx="104">
                  <c:v>78.602999999999994</c:v>
                </c:pt>
                <c:pt idx="105">
                  <c:v>79.528999999999996</c:v>
                </c:pt>
                <c:pt idx="106">
                  <c:v>78.515000000000001</c:v>
                </c:pt>
                <c:pt idx="107">
                  <c:v>79.617999999999995</c:v>
                </c:pt>
                <c:pt idx="108">
                  <c:v>79.352999999999994</c:v>
                </c:pt>
                <c:pt idx="109">
                  <c:v>78.956000000000003</c:v>
                </c:pt>
                <c:pt idx="110">
                  <c:v>78.323999999999998</c:v>
                </c:pt>
                <c:pt idx="111">
                  <c:v>78.558999999999997</c:v>
                </c:pt>
                <c:pt idx="112">
                  <c:v>78.587999999999994</c:v>
                </c:pt>
                <c:pt idx="113">
                  <c:v>79.337999999999994</c:v>
                </c:pt>
                <c:pt idx="114">
                  <c:v>79.632000000000005</c:v>
                </c:pt>
                <c:pt idx="115">
                  <c:v>81.706000000000003</c:v>
                </c:pt>
                <c:pt idx="116">
                  <c:v>80.721000000000004</c:v>
                </c:pt>
                <c:pt idx="117">
                  <c:v>82.028999999999996</c:v>
                </c:pt>
                <c:pt idx="118">
                  <c:v>81.412000000000006</c:v>
                </c:pt>
                <c:pt idx="119">
                  <c:v>82.852999999999994</c:v>
                </c:pt>
                <c:pt idx="120">
                  <c:v>82.162000000000006</c:v>
                </c:pt>
                <c:pt idx="121">
                  <c:v>83.926000000000002</c:v>
                </c:pt>
                <c:pt idx="122">
                  <c:v>82.293999999999997</c:v>
                </c:pt>
                <c:pt idx="123">
                  <c:v>82.971000000000004</c:v>
                </c:pt>
                <c:pt idx="124">
                  <c:v>81.778999999999996</c:v>
                </c:pt>
                <c:pt idx="125">
                  <c:v>82.221000000000004</c:v>
                </c:pt>
                <c:pt idx="126">
                  <c:v>80.823999999999998</c:v>
                </c:pt>
                <c:pt idx="127">
                  <c:v>78.676000000000002</c:v>
                </c:pt>
                <c:pt idx="128">
                  <c:v>78.543999999999997</c:v>
                </c:pt>
                <c:pt idx="129">
                  <c:v>77.043999999999997</c:v>
                </c:pt>
                <c:pt idx="130">
                  <c:v>76.808999999999997</c:v>
                </c:pt>
                <c:pt idx="131">
                  <c:v>76.837999999999994</c:v>
                </c:pt>
                <c:pt idx="132">
                  <c:v>76.706000000000003</c:v>
                </c:pt>
                <c:pt idx="133">
                  <c:v>77.471000000000004</c:v>
                </c:pt>
                <c:pt idx="134">
                  <c:v>76.956000000000003</c:v>
                </c:pt>
                <c:pt idx="135">
                  <c:v>76.352999999999994</c:v>
                </c:pt>
                <c:pt idx="136">
                  <c:v>76.837999999999994</c:v>
                </c:pt>
                <c:pt idx="137">
                  <c:v>78.734999999999999</c:v>
                </c:pt>
                <c:pt idx="138">
                  <c:v>77.352999999999994</c:v>
                </c:pt>
                <c:pt idx="139">
                  <c:v>77.5</c:v>
                </c:pt>
                <c:pt idx="140">
                  <c:v>75.852999999999994</c:v>
                </c:pt>
                <c:pt idx="141">
                  <c:v>77.206000000000003</c:v>
                </c:pt>
                <c:pt idx="142">
                  <c:v>77.352999999999994</c:v>
                </c:pt>
                <c:pt idx="143">
                  <c:v>77</c:v>
                </c:pt>
                <c:pt idx="144">
                  <c:v>76.617999999999995</c:v>
                </c:pt>
                <c:pt idx="145">
                  <c:v>76.412000000000006</c:v>
                </c:pt>
                <c:pt idx="146">
                  <c:v>78.471000000000004</c:v>
                </c:pt>
                <c:pt idx="147">
                  <c:v>78.278999999999996</c:v>
                </c:pt>
                <c:pt idx="148">
                  <c:v>79.265000000000001</c:v>
                </c:pt>
                <c:pt idx="149">
                  <c:v>78.852999999999994</c:v>
                </c:pt>
                <c:pt idx="150">
                  <c:v>78.837999999999994</c:v>
                </c:pt>
                <c:pt idx="151">
                  <c:v>80.691000000000003</c:v>
                </c:pt>
                <c:pt idx="152">
                  <c:v>80.278999999999996</c:v>
                </c:pt>
                <c:pt idx="153">
                  <c:v>78.971000000000004</c:v>
                </c:pt>
                <c:pt idx="154">
                  <c:v>79.765000000000001</c:v>
                </c:pt>
                <c:pt idx="155">
                  <c:v>78.5</c:v>
                </c:pt>
                <c:pt idx="156">
                  <c:v>79.206000000000003</c:v>
                </c:pt>
                <c:pt idx="157">
                  <c:v>78.971000000000004</c:v>
                </c:pt>
                <c:pt idx="158">
                  <c:v>78.528999999999996</c:v>
                </c:pt>
                <c:pt idx="159">
                  <c:v>77.587999999999994</c:v>
                </c:pt>
                <c:pt idx="160">
                  <c:v>77.867999999999995</c:v>
                </c:pt>
                <c:pt idx="161">
                  <c:v>77.734999999999999</c:v>
                </c:pt>
                <c:pt idx="162">
                  <c:v>75.176000000000002</c:v>
                </c:pt>
                <c:pt idx="163">
                  <c:v>76.132000000000005</c:v>
                </c:pt>
                <c:pt idx="164">
                  <c:v>75.206000000000003</c:v>
                </c:pt>
                <c:pt idx="165">
                  <c:v>76.176000000000002</c:v>
                </c:pt>
                <c:pt idx="166">
                  <c:v>77.441000000000003</c:v>
                </c:pt>
                <c:pt idx="167">
                  <c:v>77.132000000000005</c:v>
                </c:pt>
                <c:pt idx="168">
                  <c:v>77.734999999999999</c:v>
                </c:pt>
                <c:pt idx="169">
                  <c:v>75.941000000000003</c:v>
                </c:pt>
                <c:pt idx="170">
                  <c:v>75.5</c:v>
                </c:pt>
                <c:pt idx="171">
                  <c:v>73.75</c:v>
                </c:pt>
                <c:pt idx="172">
                  <c:v>73.25</c:v>
                </c:pt>
                <c:pt idx="173">
                  <c:v>74.793999999999997</c:v>
                </c:pt>
                <c:pt idx="174">
                  <c:v>74.515000000000001</c:v>
                </c:pt>
                <c:pt idx="175">
                  <c:v>74.676000000000002</c:v>
                </c:pt>
                <c:pt idx="176">
                  <c:v>73.221000000000004</c:v>
                </c:pt>
                <c:pt idx="177">
                  <c:v>74.25</c:v>
                </c:pt>
                <c:pt idx="178">
                  <c:v>74.808999999999997</c:v>
                </c:pt>
                <c:pt idx="179">
                  <c:v>74.632000000000005</c:v>
                </c:pt>
                <c:pt idx="180">
                  <c:v>74.515000000000001</c:v>
                </c:pt>
                <c:pt idx="181">
                  <c:v>74.162000000000006</c:v>
                </c:pt>
                <c:pt idx="182">
                  <c:v>73.941000000000003</c:v>
                </c:pt>
                <c:pt idx="183">
                  <c:v>72.926000000000002</c:v>
                </c:pt>
                <c:pt idx="184">
                  <c:v>72.382000000000005</c:v>
                </c:pt>
                <c:pt idx="185">
                  <c:v>73.984999999999999</c:v>
                </c:pt>
                <c:pt idx="186">
                  <c:v>74.471000000000004</c:v>
                </c:pt>
                <c:pt idx="187">
                  <c:v>74.234999999999999</c:v>
                </c:pt>
                <c:pt idx="188">
                  <c:v>73.456000000000003</c:v>
                </c:pt>
                <c:pt idx="189">
                  <c:v>74.5</c:v>
                </c:pt>
                <c:pt idx="190">
                  <c:v>74.484999999999999</c:v>
                </c:pt>
                <c:pt idx="191">
                  <c:v>73.971000000000004</c:v>
                </c:pt>
                <c:pt idx="192">
                  <c:v>74.852999999999994</c:v>
                </c:pt>
                <c:pt idx="193">
                  <c:v>73.897000000000006</c:v>
                </c:pt>
                <c:pt idx="194">
                  <c:v>75.147000000000006</c:v>
                </c:pt>
                <c:pt idx="195">
                  <c:v>75.441000000000003</c:v>
                </c:pt>
                <c:pt idx="196">
                  <c:v>74.441000000000003</c:v>
                </c:pt>
                <c:pt idx="197">
                  <c:v>74.265000000000001</c:v>
                </c:pt>
                <c:pt idx="198">
                  <c:v>74.75</c:v>
                </c:pt>
                <c:pt idx="199">
                  <c:v>74.5</c:v>
                </c:pt>
                <c:pt idx="200">
                  <c:v>73.971000000000004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75.943953376821398</c:v>
                </c:pt>
                <c:pt idx="1">
                  <c:v>75.969336411156775</c:v>
                </c:pt>
                <c:pt idx="2">
                  <c:v>75.994724904125476</c:v>
                </c:pt>
                <c:pt idx="3">
                  <c:v>76.020119298315066</c:v>
                </c:pt>
                <c:pt idx="4">
                  <c:v>76.045520070877643</c:v>
                </c:pt>
                <c:pt idx="5">
                  <c:v>76.070927736074708</c:v>
                </c:pt>
                <c:pt idx="6">
                  <c:v>76.096342847990755</c:v>
                </c:pt>
                <c:pt idx="7">
                  <c:v>76.121766003423787</c:v>
                </c:pt>
                <c:pt idx="8">
                  <c:v>76.14719784496198</c:v>
                </c:pt>
                <c:pt idx="9">
                  <c:v>76.172639064254838</c:v>
                </c:pt>
                <c:pt idx="10">
                  <c:v>76.198090405487903</c:v>
                </c:pt>
                <c:pt idx="11">
                  <c:v>76.22355266907033</c:v>
                </c:pt>
                <c:pt idx="12">
                  <c:v>76.249026715545639</c:v>
                </c:pt>
                <c:pt idx="13">
                  <c:v>76.274513469744875</c:v>
                </c:pt>
                <c:pt idx="14">
                  <c:v>76.300013925229308</c:v>
                </c:pt>
                <c:pt idx="15">
                  <c:v>76.325529149179474</c:v>
                </c:pt>
                <c:pt idx="16">
                  <c:v>76.351060288259845</c:v>
                </c:pt>
                <c:pt idx="17">
                  <c:v>76.3766085772276</c:v>
                </c:pt>
                <c:pt idx="18">
                  <c:v>76.402175355962655</c:v>
                </c:pt>
                <c:pt idx="19">
                  <c:v>76.427762112387754</c:v>
                </c:pt>
                <c:pt idx="20">
                  <c:v>76.453370602683009</c:v>
                </c:pt>
                <c:pt idx="21">
                  <c:v>76.479003193311399</c:v>
                </c:pt>
                <c:pt idx="22">
                  <c:v>76.504663812626603</c:v>
                </c:pt>
                <c:pt idx="23">
                  <c:v>76.530360504022113</c:v>
                </c:pt>
                <c:pt idx="24">
                  <c:v>76.556111996598773</c:v>
                </c:pt>
                <c:pt idx="25">
                  <c:v>76.581963886675382</c:v>
                </c:pt>
                <c:pt idx="26">
                  <c:v>76.608026714389396</c:v>
                </c:pt>
                <c:pt idx="27">
                  <c:v>76.634561463096176</c:v>
                </c:pt>
                <c:pt idx="28">
                  <c:v>76.662162507591702</c:v>
                </c:pt>
                <c:pt idx="29">
                  <c:v>76.692130037411175</c:v>
                </c:pt>
                <c:pt idx="30">
                  <c:v>76.727189835284832</c:v>
                </c:pt>
                <c:pt idx="31">
                  <c:v>76.772810534042819</c:v>
                </c:pt>
                <c:pt idx="32">
                  <c:v>76.83947835805823</c:v>
                </c:pt>
                <c:pt idx="33">
                  <c:v>76.946385900595615</c:v>
                </c:pt>
                <c:pt idx="34">
                  <c:v>77.127009966161353</c:v>
                </c:pt>
                <c:pt idx="35">
                  <c:v>77.436890659786258</c:v>
                </c:pt>
                <c:pt idx="36">
                  <c:v>77.963451776248704</c:v>
                </c:pt>
                <c:pt idx="37">
                  <c:v>78.836813636736863</c:v>
                </c:pt>
                <c:pt idx="38">
                  <c:v>80.239238150857602</c:v>
                </c:pt>
                <c:pt idx="39">
                  <c:v>82.409310330571387</c:v>
                </c:pt>
                <c:pt idx="40">
                  <c:v>85.635680986177633</c:v>
                </c:pt>
                <c:pt idx="41">
                  <c:v>90.234917533508636</c:v>
                </c:pt>
                <c:pt idx="42">
                  <c:v>96.509565444592596</c:v>
                </c:pt>
                <c:pt idx="43">
                  <c:v>104.68647067905573</c:v>
                </c:pt>
                <c:pt idx="44">
                  <c:v>114.84158575934282</c:v>
                </c:pt>
                <c:pt idx="45">
                  <c:v>126.82463771615137</c:v>
                </c:pt>
                <c:pt idx="46">
                  <c:v>140.20287824967241</c:v>
                </c:pt>
                <c:pt idx="47">
                  <c:v>154.24487998512586</c:v>
                </c:pt>
                <c:pt idx="48">
                  <c:v>167.96078194567073</c:v>
                </c:pt>
                <c:pt idx="49">
                  <c:v>180.204106398341</c:v>
                </c:pt>
                <c:pt idx="50">
                  <c:v>189.8244129116874</c:v>
                </c:pt>
                <c:pt idx="51">
                  <c:v>195.84412092716235</c:v>
                </c:pt>
                <c:pt idx="52">
                  <c:v>197.62231249566074</c:v>
                </c:pt>
                <c:pt idx="53">
                  <c:v>194.96761088294011</c:v>
                </c:pt>
                <c:pt idx="54">
                  <c:v>188.17263958017125</c:v>
                </c:pt>
                <c:pt idx="55">
                  <c:v>177.96148603035854</c:v>
                </c:pt>
                <c:pt idx="56">
                  <c:v>165.36323233639806</c:v>
                </c:pt>
                <c:pt idx="57">
                  <c:v>151.54214426502384</c:v>
                </c:pt>
                <c:pt idx="58">
                  <c:v>137.62327580784506</c:v>
                </c:pt>
                <c:pt idx="59">
                  <c:v>124.5492755896329</c:v>
                </c:pt>
                <c:pt idx="60">
                  <c:v>112.99217824952322</c:v>
                </c:pt>
                <c:pt idx="61">
                  <c:v>103.32773234887243</c:v>
                </c:pt>
                <c:pt idx="62">
                  <c:v>95.664755683794141</c:v>
                </c:pt>
                <c:pt idx="63">
                  <c:v>89.912077689347754</c:v>
                </c:pt>
                <c:pt idx="64">
                  <c:v>85.8622036708595</c:v>
                </c:pt>
                <c:pt idx="65">
                  <c:v>83.272789292582331</c:v>
                </c:pt>
                <c:pt idx="66">
                  <c:v>81.931785049470875</c:v>
                </c:pt>
                <c:pt idx="67">
                  <c:v>81.697188023723541</c:v>
                </c:pt>
                <c:pt idx="68">
                  <c:v>82.506484679489816</c:v>
                </c:pt>
                <c:pt idx="69">
                  <c:v>84.354541738523807</c:v>
                </c:pt>
                <c:pt idx="70">
                  <c:v>87.243423731160604</c:v>
                </c:pt>
                <c:pt idx="71">
                  <c:v>91.114485175710797</c:v>
                </c:pt>
                <c:pt idx="72">
                  <c:v>95.781184663195972</c:v>
                </c:pt>
                <c:pt idx="73">
                  <c:v>100.88686917054207</c:v>
                </c:pt>
                <c:pt idx="74">
                  <c:v>105.9104339042278</c:v>
                </c:pt>
                <c:pt idx="75">
                  <c:v>110.23112604361508</c:v>
                </c:pt>
                <c:pt idx="76">
                  <c:v>113.24350444740135</c:v>
                </c:pt>
                <c:pt idx="77">
                  <c:v>114.492072372433</c:v>
                </c:pt>
                <c:pt idx="78">
                  <c:v>113.78263616710936</c:v>
                </c:pt>
                <c:pt idx="79">
                  <c:v>111.23161775500935</c:v>
                </c:pt>
                <c:pt idx="80">
                  <c:v>107.23531373742995</c:v>
                </c:pt>
                <c:pt idx="81">
                  <c:v>102.36983537395928</c:v>
                </c:pt>
                <c:pt idx="82">
                  <c:v>97.256265476771247</c:v>
                </c:pt>
                <c:pt idx="83">
                  <c:v>92.434190085882136</c:v>
                </c:pt>
                <c:pt idx="84">
                  <c:v>88.277940666681033</c:v>
                </c:pt>
                <c:pt idx="85">
                  <c:v>84.969758874948866</c:v>
                </c:pt>
                <c:pt idx="86">
                  <c:v>82.52296565250073</c:v>
                </c:pt>
                <c:pt idx="87">
                  <c:v>80.834720380316213</c:v>
                </c:pt>
                <c:pt idx="88">
                  <c:v>79.745315060313189</c:v>
                </c:pt>
                <c:pt idx="89">
                  <c:v>79.086884126422973</c:v>
                </c:pt>
                <c:pt idx="90">
                  <c:v>78.713832211548848</c:v>
                </c:pt>
                <c:pt idx="91">
                  <c:v>78.515495665661817</c:v>
                </c:pt>
                <c:pt idx="92">
                  <c:v>78.416153280710972</c:v>
                </c:pt>
                <c:pt idx="93">
                  <c:v>78.368473690809751</c:v>
                </c:pt>
                <c:pt idx="94">
                  <c:v>78.345183829304901</c:v>
                </c:pt>
                <c:pt idx="95">
                  <c:v>78.331707845275915</c:v>
                </c:pt>
                <c:pt idx="96">
                  <c:v>78.320789746004721</c:v>
                </c:pt>
                <c:pt idx="97">
                  <c:v>78.309058665877643</c:v>
                </c:pt>
                <c:pt idx="98">
                  <c:v>78.29506207983782</c:v>
                </c:pt>
                <c:pt idx="99">
                  <c:v>78.278246646144325</c:v>
                </c:pt>
                <c:pt idx="100">
                  <c:v>78.258489077759535</c:v>
                </c:pt>
                <c:pt idx="101">
                  <c:v>78.235934620567392</c:v>
                </c:pt>
                <c:pt idx="102">
                  <c:v>78.211031372510107</c:v>
                </c:pt>
                <c:pt idx="103">
                  <c:v>78.184743958348932</c:v>
                </c:pt>
                <c:pt idx="104">
                  <c:v>78.158993131423443</c:v>
                </c:pt>
                <c:pt idx="105">
                  <c:v>78.137394134625012</c:v>
                </c:pt>
                <c:pt idx="106">
                  <c:v>78.126334132774744</c:v>
                </c:pt>
                <c:pt idx="107">
                  <c:v>78.136303102466712</c:v>
                </c:pt>
                <c:pt idx="108">
                  <c:v>78.1831498022039</c:v>
                </c:pt>
                <c:pt idx="109">
                  <c:v>78.288605050857612</c:v>
                </c:pt>
                <c:pt idx="110">
                  <c:v>78.47912615918537</c:v>
                </c:pt>
                <c:pt idx="111">
                  <c:v>78.782099888043177</c:v>
                </c:pt>
                <c:pt idx="112">
                  <c:v>79.218952991348331</c:v>
                </c:pt>
                <c:pt idx="113">
                  <c:v>79.795868353666933</c:v>
                </c:pt>
                <c:pt idx="114">
                  <c:v>80.494355091495194</c:v>
                </c:pt>
                <c:pt idx="115">
                  <c:v>81.26521862662851</c:v>
                </c:pt>
                <c:pt idx="116">
                  <c:v>82.029648434974575</c:v>
                </c:pt>
                <c:pt idx="117">
                  <c:v>82.68957121286914</c:v>
                </c:pt>
                <c:pt idx="118">
                  <c:v>83.146272551843055</c:v>
                </c:pt>
                <c:pt idx="119">
                  <c:v>83.322713333723684</c:v>
                </c:pt>
                <c:pt idx="120">
                  <c:v>83.182666298035471</c:v>
                </c:pt>
                <c:pt idx="121">
                  <c:v>82.740146524873438</c:v>
                </c:pt>
                <c:pt idx="122">
                  <c:v>82.055768734240544</c:v>
                </c:pt>
                <c:pt idx="123">
                  <c:v>81.221342465919747</c:v>
                </c:pt>
                <c:pt idx="124">
                  <c:v>80.338098263071871</c:v>
                </c:pt>
                <c:pt idx="125">
                  <c:v>79.49563439207806</c:v>
                </c:pt>
                <c:pt idx="126">
                  <c:v>78.757462664487619</c:v>
                </c:pt>
                <c:pt idx="127">
                  <c:v>78.155819112324835</c:v>
                </c:pt>
                <c:pt idx="128">
                  <c:v>77.694872151376245</c:v>
                </c:pt>
                <c:pt idx="129">
                  <c:v>77.359095184992142</c:v>
                </c:pt>
                <c:pt idx="130">
                  <c:v>77.122991787325887</c:v>
                </c:pt>
                <c:pt idx="131">
                  <c:v>76.95925528639107</c:v>
                </c:pt>
                <c:pt idx="132">
                  <c:v>76.843984787500332</c:v>
                </c:pt>
                <c:pt idx="133">
                  <c:v>76.758969324790996</c:v>
                </c:pt>
                <c:pt idx="134">
                  <c:v>76.691860374775942</c:v>
                </c:pt>
                <c:pt idx="135">
                  <c:v>76.635253334105414</c:v>
                </c:pt>
                <c:pt idx="136">
                  <c:v>76.585503870658485</c:v>
                </c:pt>
                <c:pt idx="137">
                  <c:v>76.541769797230813</c:v>
                </c:pt>
                <c:pt idx="138">
                  <c:v>76.505465533959935</c:v>
                </c:pt>
                <c:pt idx="139">
                  <c:v>76.480107744495186</c:v>
                </c:pt>
                <c:pt idx="140">
                  <c:v>76.471406750124132</c:v>
                </c:pt>
                <c:pt idx="141">
                  <c:v>76.487384306199431</c:v>
                </c:pt>
                <c:pt idx="142">
                  <c:v>76.538252410270815</c:v>
                </c:pt>
                <c:pt idx="143">
                  <c:v>76.635775415168681</c:v>
                </c:pt>
                <c:pt idx="144">
                  <c:v>76.79188661981226</c:v>
                </c:pt>
                <c:pt idx="145">
                  <c:v>77.016472122623711</c:v>
                </c:pt>
                <c:pt idx="146">
                  <c:v>77.314478402191639</c:v>
                </c:pt>
                <c:pt idx="147">
                  <c:v>77.682810014865552</c:v>
                </c:pt>
                <c:pt idx="148">
                  <c:v>78.107770876229267</c:v>
                </c:pt>
                <c:pt idx="149">
                  <c:v>78.563942334750905</c:v>
                </c:pt>
                <c:pt idx="150">
                  <c:v>79.015269300187271</c:v>
                </c:pt>
                <c:pt idx="151">
                  <c:v>79.418697310389618</c:v>
                </c:pt>
                <c:pt idx="152">
                  <c:v>79.73003926374102</c:v>
                </c:pt>
                <c:pt idx="153">
                  <c:v>79.911039063226212</c:v>
                </c:pt>
                <c:pt idx="154">
                  <c:v>79.936091682824539</c:v>
                </c:pt>
                <c:pt idx="155">
                  <c:v>79.796990750147984</c:v>
                </c:pt>
                <c:pt idx="156">
                  <c:v>79.50448651877268</c:v>
                </c:pt>
                <c:pt idx="157">
                  <c:v>79.086245007282798</c:v>
                </c:pt>
                <c:pt idx="158">
                  <c:v>78.5817434387872</c:v>
                </c:pt>
                <c:pt idx="159">
                  <c:v>78.0354033405075</c:v>
                </c:pt>
                <c:pt idx="160">
                  <c:v>77.489607737821302</c:v>
                </c:pt>
                <c:pt idx="161">
                  <c:v>76.979094265781313</c:v>
                </c:pt>
                <c:pt idx="162">
                  <c:v>76.527665621993748</c:v>
                </c:pt>
                <c:pt idx="163">
                  <c:v>76.147439429432026</c:v>
                </c:pt>
                <c:pt idx="164">
                  <c:v>75.84021891661645</c:v>
                </c:pt>
                <c:pt idx="165">
                  <c:v>75.600178087952514</c:v>
                </c:pt>
                <c:pt idx="166">
                  <c:v>75.416973591670782</c:v>
                </c:pt>
                <c:pt idx="167">
                  <c:v>75.278562390211505</c:v>
                </c:pt>
                <c:pt idx="168">
                  <c:v>75.173299855781863</c:v>
                </c:pt>
                <c:pt idx="169">
                  <c:v>75.091194228038432</c:v>
                </c:pt>
                <c:pt idx="170">
                  <c:v>75.024416606953992</c:v>
                </c:pt>
                <c:pt idx="171">
                  <c:v>74.96728006503028</c:v>
                </c:pt>
                <c:pt idx="172">
                  <c:v>74.915919820556439</c:v>
                </c:pt>
                <c:pt idx="173">
                  <c:v>74.867863934461241</c:v>
                </c:pt>
                <c:pt idx="174">
                  <c:v>74.821618075420304</c:v>
                </c:pt>
                <c:pt idx="175">
                  <c:v>74.776325714093076</c:v>
                </c:pt>
                <c:pt idx="176">
                  <c:v>74.731520092976638</c:v>
                </c:pt>
                <c:pt idx="177">
                  <c:v>74.686958746149244</c:v>
                </c:pt>
                <c:pt idx="178">
                  <c:v>74.64252120390077</c:v>
                </c:pt>
                <c:pt idx="179">
                  <c:v>74.59814990447569</c:v>
                </c:pt>
                <c:pt idx="180">
                  <c:v>74.553818120287758</c:v>
                </c:pt>
                <c:pt idx="181">
                  <c:v>74.5095135303864</c:v>
                </c:pt>
                <c:pt idx="182">
                  <c:v>74.465230256725292</c:v>
                </c:pt>
                <c:pt idx="183">
                  <c:v>74.420965200588498</c:v>
                </c:pt>
                <c:pt idx="184">
                  <c:v>74.376716439215912</c:v>
                </c:pt>
                <c:pt idx="185">
                  <c:v>74.332482556031437</c:v>
                </c:pt>
                <c:pt idx="186">
                  <c:v>74.288262372026722</c:v>
                </c:pt>
                <c:pt idx="187">
                  <c:v>74.244054840958157</c:v>
                </c:pt>
                <c:pt idx="188">
                  <c:v>74.199859008286282</c:v>
                </c:pt>
                <c:pt idx="189">
                  <c:v>74.155673993858912</c:v>
                </c:pt>
                <c:pt idx="190">
                  <c:v>74.11149898315017</c:v>
                </c:pt>
                <c:pt idx="191">
                  <c:v>74.067333221566045</c:v>
                </c:pt>
                <c:pt idx="192">
                  <c:v>74.023176009919524</c:v>
                </c:pt>
                <c:pt idx="193">
                  <c:v>73.979026700445658</c:v>
                </c:pt>
                <c:pt idx="194">
                  <c:v>73.934884693148945</c:v>
                </c:pt>
                <c:pt idx="195">
                  <c:v>73.890749432411454</c:v>
                </c:pt>
                <c:pt idx="196">
                  <c:v>73.846620403831906</c:v>
                </c:pt>
                <c:pt idx="197">
                  <c:v>73.802497131277832</c:v>
                </c:pt>
                <c:pt idx="198">
                  <c:v>73.758379174136905</c:v>
                </c:pt>
                <c:pt idx="199">
                  <c:v>73.714266124755554</c:v>
                </c:pt>
                <c:pt idx="200">
                  <c:v>73.670157606052442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75.943953376821398</c:v>
                </c:pt>
                <c:pt idx="1">
                  <c:v>75.969336411156775</c:v>
                </c:pt>
                <c:pt idx="2">
                  <c:v>75.994724904125476</c:v>
                </c:pt>
                <c:pt idx="3">
                  <c:v>76.020119298315066</c:v>
                </c:pt>
                <c:pt idx="4">
                  <c:v>76.045520070877643</c:v>
                </c:pt>
                <c:pt idx="5">
                  <c:v>76.070927736074708</c:v>
                </c:pt>
                <c:pt idx="6">
                  <c:v>76.096342847990755</c:v>
                </c:pt>
                <c:pt idx="7">
                  <c:v>76.121766003423787</c:v>
                </c:pt>
                <c:pt idx="8">
                  <c:v>76.147197844961951</c:v>
                </c:pt>
                <c:pt idx="9">
                  <c:v>76.172639064254668</c:v>
                </c:pt>
                <c:pt idx="10">
                  <c:v>76.198090405487108</c:v>
                </c:pt>
                <c:pt idx="11">
                  <c:v>76.223552669066606</c:v>
                </c:pt>
                <c:pt idx="12">
                  <c:v>76.249026715528913</c:v>
                </c:pt>
                <c:pt idx="13">
                  <c:v>76.274513469672442</c:v>
                </c:pt>
                <c:pt idx="14">
                  <c:v>76.300013924927143</c:v>
                </c:pt>
                <c:pt idx="15">
                  <c:v>76.325529147964929</c:v>
                </c:pt>
                <c:pt idx="16">
                  <c:v>76.351060283556293</c:v>
                </c:pt>
                <c:pt idx="17">
                  <c:v>76.376608559677479</c:v>
                </c:pt>
                <c:pt idx="18">
                  <c:v>76.402175292870226</c:v>
                </c:pt>
                <c:pt idx="19">
                  <c:v>76.427761893854495</c:v>
                </c:pt>
                <c:pt idx="20">
                  <c:v>76.453369873391892</c:v>
                </c:pt>
                <c:pt idx="21">
                  <c:v>76.47900084839452</c:v>
                </c:pt>
                <c:pt idx="22">
                  <c:v>76.504656548270745</c:v>
                </c:pt>
                <c:pt idx="23">
                  <c:v>76.530338821494823</c:v>
                </c:pt>
                <c:pt idx="24">
                  <c:v>76.556049642382561</c:v>
                </c:pt>
                <c:pt idx="25">
                  <c:v>76.581791118049253</c:v>
                </c:pt>
                <c:pt idx="26">
                  <c:v>76.607565495519665</c:v>
                </c:pt>
                <c:pt idx="27">
                  <c:v>76.633375168951233</c:v>
                </c:pt>
                <c:pt idx="28">
                  <c:v>76.659222686922888</c:v>
                </c:pt>
                <c:pt idx="29">
                  <c:v>76.685110759731302</c:v>
                </c:pt>
                <c:pt idx="30">
                  <c:v>76.71104226662338</c:v>
                </c:pt>
                <c:pt idx="31">
                  <c:v>76.737020262880066</c:v>
                </c:pt>
                <c:pt idx="32">
                  <c:v>76.763047986649937</c:v>
                </c:pt>
                <c:pt idx="33">
                  <c:v>76.78912886541228</c:v>
                </c:pt>
                <c:pt idx="34">
                  <c:v>76.815266521927569</c:v>
                </c:pt>
                <c:pt idx="35">
                  <c:v>76.84146477950911</c:v>
                </c:pt>
                <c:pt idx="36">
                  <c:v>76.867727666421189</c:v>
                </c:pt>
                <c:pt idx="37">
                  <c:v>76.894059419177751</c:v>
                </c:pt>
                <c:pt idx="38">
                  <c:v>76.92046448447914</c:v>
                </c:pt>
                <c:pt idx="39">
                  <c:v>76.94694751948397</c:v>
                </c:pt>
                <c:pt idx="40">
                  <c:v>76.973513390067723</c:v>
                </c:pt>
                <c:pt idx="41">
                  <c:v>77.000167166667481</c:v>
                </c:pt>
                <c:pt idx="42">
                  <c:v>77.026914117255075</c:v>
                </c:pt>
                <c:pt idx="43">
                  <c:v>77.053759696916302</c:v>
                </c:pt>
                <c:pt idx="44">
                  <c:v>77.080709533442771</c:v>
                </c:pt>
                <c:pt idx="45">
                  <c:v>77.107769408263025</c:v>
                </c:pt>
                <c:pt idx="46">
                  <c:v>77.134945231952884</c:v>
                </c:pt>
                <c:pt idx="47">
                  <c:v>77.162243013469521</c:v>
                </c:pt>
                <c:pt idx="48">
                  <c:v>77.189668822148874</c:v>
                </c:pt>
                <c:pt idx="49">
                  <c:v>77.21722874139445</c:v>
                </c:pt>
                <c:pt idx="50">
                  <c:v>77.244928812863989</c:v>
                </c:pt>
                <c:pt idx="51">
                  <c:v>77.272774969833179</c:v>
                </c:pt>
                <c:pt idx="52">
                  <c:v>77.300772958280859</c:v>
                </c:pt>
                <c:pt idx="53">
                  <c:v>77.328928244101846</c:v>
                </c:pt>
                <c:pt idx="54">
                  <c:v>77.357245904712954</c:v>
                </c:pt>
                <c:pt idx="55">
                  <c:v>77.385730503180341</c:v>
                </c:pt>
                <c:pt idx="56">
                  <c:v>77.414385942863348</c:v>
                </c:pt>
                <c:pt idx="57">
                  <c:v>77.443215300452991</c:v>
                </c:pt>
                <c:pt idx="58">
                  <c:v>77.472220635185678</c:v>
                </c:pt>
                <c:pt idx="59">
                  <c:v>77.501402771946331</c:v>
                </c:pt>
                <c:pt idx="60">
                  <c:v>77.530761055954159</c:v>
                </c:pt>
                <c:pt idx="61">
                  <c:v>77.560293076761269</c:v>
                </c:pt>
                <c:pt idx="62">
                  <c:v>77.589994359409886</c:v>
                </c:pt>
                <c:pt idx="63">
                  <c:v>77.619858020807328</c:v>
                </c:pt>
                <c:pt idx="64">
                  <c:v>77.649874389717695</c:v>
                </c:pt>
                <c:pt idx="65">
                  <c:v>77.680030589259587</c:v>
                </c:pt>
                <c:pt idx="66">
                  <c:v>77.710310081474688</c:v>
                </c:pt>
                <c:pt idx="67">
                  <c:v>77.740692174425291</c:v>
                </c:pt>
                <c:pt idx="68">
                  <c:v>77.771151493424952</c:v>
                </c:pt>
                <c:pt idx="69">
                  <c:v>77.801657419439977</c:v>
                </c:pt>
                <c:pt idx="70">
                  <c:v>77.832173499451798</c:v>
                </c:pt>
                <c:pt idx="71">
                  <c:v>77.862656835666598</c:v>
                </c:pt>
                <c:pt idx="72">
                  <c:v>77.893057462911798</c:v>
                </c:pt>
                <c:pt idx="73">
                  <c:v>77.923317726367628</c:v>
                </c:pt>
                <c:pt idx="74">
                  <c:v>77.953371674917136</c:v>
                </c:pt>
                <c:pt idx="75">
                  <c:v>77.983144488805493</c:v>
                </c:pt>
                <c:pt idx="76">
                  <c:v>78.012551963880199</c:v>
                </c:pt>
                <c:pt idx="77">
                  <c:v>78.041500078294305</c:v>
                </c:pt>
                <c:pt idx="78">
                  <c:v>78.069884671000864</c:v>
                </c:pt>
                <c:pt idx="79">
                  <c:v>78.097591264387773</c:v>
                </c:pt>
                <c:pt idx="80">
                  <c:v>78.124495065691036</c:v>
                </c:pt>
                <c:pt idx="81">
                  <c:v>78.15046118301052</c:v>
                </c:pt>
                <c:pt idx="82">
                  <c:v>78.175345091437961</c:v>
                </c:pt>
                <c:pt idx="83">
                  <c:v>78.198993382575168</c:v>
                </c:pt>
                <c:pt idx="84">
                  <c:v>78.221244826179628</c:v>
                </c:pt>
                <c:pt idx="85">
                  <c:v>78.241931765504162</c:v>
                </c:pt>
                <c:pt idx="86">
                  <c:v>78.260881857898298</c:v>
                </c:pt>
                <c:pt idx="87">
                  <c:v>78.277920159401432</c:v>
                </c:pt>
                <c:pt idx="88">
                  <c:v>78.292871536612182</c:v>
                </c:pt>
                <c:pt idx="89">
                  <c:v>78.305563371587596</c:v>
                </c:pt>
                <c:pt idx="90">
                  <c:v>78.315828506743941</c:v>
                </c:pt>
                <c:pt idx="91">
                  <c:v>78.323508357841376</c:v>
                </c:pt>
                <c:pt idx="92">
                  <c:v>78.328456105528318</c:v>
                </c:pt>
                <c:pt idx="93">
                  <c:v>78.330539861154179</c:v>
                </c:pt>
                <c:pt idx="94">
                  <c:v>78.329645692192969</c:v>
                </c:pt>
                <c:pt idx="95">
                  <c:v>78.325680388067411</c:v>
                </c:pt>
                <c:pt idx="96">
                  <c:v>78.318573849486455</c:v>
                </c:pt>
                <c:pt idx="97">
                  <c:v>78.308280994159873</c:v>
                </c:pt>
                <c:pt idx="98">
                  <c:v>78.294783088838471</c:v>
                </c:pt>
                <c:pt idx="99">
                  <c:v>78.278088441251256</c:v>
                </c:pt>
                <c:pt idx="100">
                  <c:v>78.258232414210426</c:v>
                </c:pt>
                <c:pt idx="101">
                  <c:v>78.2352767559086</c:v>
                </c:pt>
                <c:pt idx="102">
                  <c:v>78.209308272882325</c:v>
                </c:pt>
                <c:pt idx="103">
                  <c:v>78.180436902798519</c:v>
                </c:pt>
                <c:pt idx="104">
                  <c:v>78.148793270856544</c:v>
                </c:pt>
                <c:pt idx="105">
                  <c:v>78.114525834329214</c:v>
                </c:pt>
                <c:pt idx="106">
                  <c:v>78.07779773333877</c:v>
                </c:pt>
                <c:pt idx="107">
                  <c:v>78.038783471839068</c:v>
                </c:pt>
                <c:pt idx="108">
                  <c:v>77.997665551118928</c:v>
                </c:pt>
                <c:pt idx="109">
                  <c:v>77.954631169759125</c:v>
                </c:pt>
                <c:pt idx="110">
                  <c:v>77.909869090147907</c:v>
                </c:pt>
                <c:pt idx="111">
                  <c:v>77.863566753967561</c:v>
                </c:pt>
                <c:pt idx="112">
                  <c:v>77.815907709185751</c:v>
                </c:pt>
                <c:pt idx="113">
                  <c:v>77.767069390624854</c:v>
                </c:pt>
                <c:pt idx="114">
                  <c:v>77.717221276532001</c:v>
                </c:pt>
                <c:pt idx="115">
                  <c:v>77.666523425821325</c:v>
                </c:pt>
                <c:pt idx="116">
                  <c:v>77.615125385559338</c:v>
                </c:pt>
                <c:pt idx="117">
                  <c:v>77.563165446225483</c:v>
                </c:pt>
                <c:pt idx="118">
                  <c:v>77.510770213416777</c:v>
                </c:pt>
                <c:pt idx="119">
                  <c:v>77.458054458847641</c:v>
                </c:pt>
                <c:pt idx="120">
                  <c:v>77.405121210417775</c:v>
                </c:pt>
                <c:pt idx="121">
                  <c:v>77.352062040367571</c:v>
                </c:pt>
                <c:pt idx="122">
                  <c:v>77.298957511644716</c:v>
                </c:pt>
                <c:pt idx="123">
                  <c:v>77.245877745097843</c:v>
                </c:pt>
                <c:pt idx="124">
                  <c:v>77.192883073555009</c:v>
                </c:pt>
                <c:pt idx="125">
                  <c:v>77.140024752852085</c:v>
                </c:pt>
                <c:pt idx="126">
                  <c:v>77.087345704127358</c:v>
                </c:pt>
                <c:pt idx="127">
                  <c:v>77.034881265947078</c:v>
                </c:pt>
                <c:pt idx="128">
                  <c:v>76.982659938882165</c:v>
                </c:pt>
                <c:pt idx="129">
                  <c:v>76.930704108897856</c:v>
                </c:pt>
                <c:pt idx="130">
                  <c:v>76.879030739263996</c:v>
                </c:pt>
                <c:pt idx="131">
                  <c:v>76.82765202361108</c:v>
                </c:pt>
                <c:pt idx="132">
                  <c:v>76.776575995236385</c:v>
                </c:pt>
                <c:pt idx="133">
                  <c:v>76.725807089824329</c:v>
                </c:pt>
                <c:pt idx="134">
                  <c:v>76.675346660412885</c:v>
                </c:pt>
                <c:pt idx="135">
                  <c:v>76.625193444754316</c:v>
                </c:pt>
                <c:pt idx="136">
                  <c:v>76.5753439862265</c:v>
                </c:pt>
                <c:pt idx="137">
                  <c:v>76.525793010194619</c:v>
                </c:pt>
                <c:pt idx="138">
                  <c:v>76.476533758244514</c:v>
                </c:pt>
                <c:pt idx="139">
                  <c:v>76.427558283048441</c:v>
                </c:pt>
                <c:pt idx="140">
                  <c:v>76.378857706816362</c:v>
                </c:pt>
                <c:pt idx="141">
                  <c:v>76.330422446363229</c:v>
                </c:pt>
                <c:pt idx="142">
                  <c:v>76.282242407810486</c:v>
                </c:pt>
                <c:pt idx="143">
                  <c:v>76.234307153862645</c:v>
                </c:pt>
                <c:pt idx="144">
                  <c:v>76.186606046473713</c:v>
                </c:pt>
                <c:pt idx="145">
                  <c:v>76.139128367561469</c:v>
                </c:pt>
                <c:pt idx="146">
                  <c:v>76.091863420248444</c:v>
                </c:pt>
                <c:pt idx="147">
                  <c:v>76.044800612920966</c:v>
                </c:pt>
                <c:pt idx="148">
                  <c:v>75.997929528205006</c:v>
                </c:pt>
                <c:pt idx="149">
                  <c:v>75.951239978767376</c:v>
                </c:pt>
                <c:pt idx="150">
                  <c:v>75.90472205166752</c:v>
                </c:pt>
                <c:pt idx="151">
                  <c:v>75.858366142808933</c:v>
                </c:pt>
                <c:pt idx="152">
                  <c:v>75.812162982874995</c:v>
                </c:pt>
                <c:pt idx="153">
                  <c:v>75.766103655980672</c:v>
                </c:pt>
                <c:pt idx="154">
                  <c:v>75.720179612130323</c:v>
                </c:pt>
                <c:pt idx="155">
                  <c:v>75.674382674442654</c:v>
                </c:pt>
                <c:pt idx="156">
                  <c:v>75.628705041986777</c:v>
                </c:pt>
                <c:pt idx="157">
                  <c:v>75.583139288967658</c:v>
                </c:pt>
                <c:pt idx="158">
                  <c:v>75.537678360903811</c:v>
                </c:pt>
                <c:pt idx="159">
                  <c:v>75.492315568355764</c:v>
                </c:pt>
                <c:pt idx="160">
                  <c:v>75.447044578687326</c:v>
                </c:pt>
                <c:pt idx="161">
                  <c:v>75.401859406275449</c:v>
                </c:pt>
                <c:pt idx="162">
                  <c:v>75.356754401524995</c:v>
                </c:pt>
                <c:pt idx="163">
                  <c:v>75.311724238992127</c:v>
                </c:pt>
                <c:pt idx="164">
                  <c:v>75.266763904874651</c:v>
                </c:pt>
                <c:pt idx="165">
                  <c:v>75.221868684087596</c:v>
                </c:pt>
                <c:pt idx="166">
                  <c:v>75.17703414710698</c:v>
                </c:pt>
                <c:pt idx="167">
                  <c:v>75.13225613673464</c:v>
                </c:pt>
                <c:pt idx="168">
                  <c:v>75.087530754909992</c:v>
                </c:pt>
                <c:pt idx="169">
                  <c:v>75.042854349673036</c:v>
                </c:pt>
                <c:pt idx="170">
                  <c:v>74.998223502361384</c:v>
                </c:pt>
                <c:pt idx="171">
                  <c:v>74.953635015109015</c:v>
                </c:pt>
                <c:pt idx="172">
                  <c:v>74.909085898698578</c:v>
                </c:pt>
                <c:pt idx="173">
                  <c:v>74.864573360807626</c:v>
                </c:pt>
                <c:pt idx="174">
                  <c:v>74.820094794678084</c:v>
                </c:pt>
                <c:pt idx="175">
                  <c:v>74.775647768229874</c:v>
                </c:pt>
                <c:pt idx="176">
                  <c:v>74.731230013631489</c:v>
                </c:pt>
                <c:pt idx="177">
                  <c:v>74.68683941733488</c:v>
                </c:pt>
                <c:pt idx="178">
                  <c:v>74.642474010576194</c:v>
                </c:pt>
                <c:pt idx="179">
                  <c:v>74.59813196033987</c:v>
                </c:pt>
                <c:pt idx="180">
                  <c:v>74.553811560779991</c:v>
                </c:pt>
                <c:pt idx="181">
                  <c:v>74.509511225090478</c:v>
                </c:pt>
                <c:pt idx="182">
                  <c:v>74.4652294778125</c:v>
                </c:pt>
                <c:pt idx="183">
                  <c:v>74.420964947566816</c:v>
                </c:pt>
                <c:pt idx="184">
                  <c:v>74.376716360196582</c:v>
                </c:pt>
                <c:pt idx="185">
                  <c:v>74.332482532305917</c:v>
                </c:pt>
                <c:pt idx="186">
                  <c:v>74.28826236517807</c:v>
                </c:pt>
                <c:pt idx="187">
                  <c:v>74.244054839057512</c:v>
                </c:pt>
                <c:pt idx="188">
                  <c:v>74.199859007779168</c:v>
                </c:pt>
                <c:pt idx="189">
                  <c:v>74.155673993728826</c:v>
                </c:pt>
                <c:pt idx="190">
                  <c:v>74.111498983118096</c:v>
                </c:pt>
                <c:pt idx="191">
                  <c:v>74.067333221558442</c:v>
                </c:pt>
                <c:pt idx="192">
                  <c:v>74.02317600991779</c:v>
                </c:pt>
                <c:pt idx="193">
                  <c:v>73.979026700445274</c:v>
                </c:pt>
                <c:pt idx="194">
                  <c:v>73.934884693148859</c:v>
                </c:pt>
                <c:pt idx="195">
                  <c:v>73.89074943241144</c:v>
                </c:pt>
                <c:pt idx="196">
                  <c:v>73.846620403831906</c:v>
                </c:pt>
                <c:pt idx="197">
                  <c:v>73.802497131277832</c:v>
                </c:pt>
                <c:pt idx="198">
                  <c:v>73.758379174136905</c:v>
                </c:pt>
                <c:pt idx="199">
                  <c:v>73.714266124755554</c:v>
                </c:pt>
                <c:pt idx="200">
                  <c:v>73.670157606052442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81224"/>
        <c:axId val="499481616"/>
      </c:scatterChart>
      <c:valAx>
        <c:axId val="4994812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481616"/>
        <c:crosses val="autoZero"/>
        <c:crossBetween val="midCat"/>
      </c:valAx>
      <c:valAx>
        <c:axId val="499481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481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72.117999999999995</c:v>
                </c:pt>
                <c:pt idx="1">
                  <c:v>73</c:v>
                </c:pt>
                <c:pt idx="2">
                  <c:v>71.765000000000001</c:v>
                </c:pt>
                <c:pt idx="3">
                  <c:v>71.721000000000004</c:v>
                </c:pt>
                <c:pt idx="4">
                  <c:v>72.221000000000004</c:v>
                </c:pt>
                <c:pt idx="5">
                  <c:v>72.397000000000006</c:v>
                </c:pt>
                <c:pt idx="6">
                  <c:v>72.367999999999995</c:v>
                </c:pt>
                <c:pt idx="7">
                  <c:v>72.793999999999997</c:v>
                </c:pt>
                <c:pt idx="8">
                  <c:v>72.543999999999997</c:v>
                </c:pt>
                <c:pt idx="9">
                  <c:v>72.073999999999998</c:v>
                </c:pt>
                <c:pt idx="10">
                  <c:v>71.558999999999997</c:v>
                </c:pt>
                <c:pt idx="11">
                  <c:v>72.234999999999999</c:v>
                </c:pt>
                <c:pt idx="12">
                  <c:v>73.087999999999994</c:v>
                </c:pt>
                <c:pt idx="13">
                  <c:v>72.941000000000003</c:v>
                </c:pt>
                <c:pt idx="14">
                  <c:v>73.808999999999997</c:v>
                </c:pt>
                <c:pt idx="15">
                  <c:v>73.984999999999999</c:v>
                </c:pt>
                <c:pt idx="16">
                  <c:v>72.971000000000004</c:v>
                </c:pt>
                <c:pt idx="17">
                  <c:v>73.073999999999998</c:v>
                </c:pt>
                <c:pt idx="18">
                  <c:v>74.808999999999997</c:v>
                </c:pt>
                <c:pt idx="19">
                  <c:v>74.397000000000006</c:v>
                </c:pt>
                <c:pt idx="20">
                  <c:v>74.543999999999997</c:v>
                </c:pt>
                <c:pt idx="21">
                  <c:v>74.456000000000003</c:v>
                </c:pt>
                <c:pt idx="22">
                  <c:v>76.058999999999997</c:v>
                </c:pt>
                <c:pt idx="23">
                  <c:v>75.662000000000006</c:v>
                </c:pt>
                <c:pt idx="24">
                  <c:v>75.132000000000005</c:v>
                </c:pt>
                <c:pt idx="25">
                  <c:v>73.308999999999997</c:v>
                </c:pt>
                <c:pt idx="26">
                  <c:v>75.456000000000003</c:v>
                </c:pt>
                <c:pt idx="27">
                  <c:v>74.337999999999994</c:v>
                </c:pt>
                <c:pt idx="28">
                  <c:v>73.75</c:v>
                </c:pt>
                <c:pt idx="29">
                  <c:v>74.471000000000004</c:v>
                </c:pt>
                <c:pt idx="30">
                  <c:v>74.778999999999996</c:v>
                </c:pt>
                <c:pt idx="31">
                  <c:v>74.867999999999995</c:v>
                </c:pt>
                <c:pt idx="32">
                  <c:v>75.778999999999996</c:v>
                </c:pt>
                <c:pt idx="33">
                  <c:v>76.058999999999997</c:v>
                </c:pt>
                <c:pt idx="34">
                  <c:v>75.573999999999998</c:v>
                </c:pt>
                <c:pt idx="35">
                  <c:v>76.456000000000003</c:v>
                </c:pt>
                <c:pt idx="36">
                  <c:v>79.102999999999994</c:v>
                </c:pt>
                <c:pt idx="37">
                  <c:v>80.558999999999997</c:v>
                </c:pt>
                <c:pt idx="38">
                  <c:v>83.382000000000005</c:v>
                </c:pt>
                <c:pt idx="39">
                  <c:v>84.323999999999998</c:v>
                </c:pt>
                <c:pt idx="40">
                  <c:v>87.397000000000006</c:v>
                </c:pt>
                <c:pt idx="41">
                  <c:v>91.265000000000001</c:v>
                </c:pt>
                <c:pt idx="42">
                  <c:v>96.984999999999999</c:v>
                </c:pt>
                <c:pt idx="43">
                  <c:v>102.5</c:v>
                </c:pt>
                <c:pt idx="44">
                  <c:v>109.58799999999999</c:v>
                </c:pt>
                <c:pt idx="45">
                  <c:v>119.66200000000001</c:v>
                </c:pt>
                <c:pt idx="46">
                  <c:v>128.41200000000001</c:v>
                </c:pt>
                <c:pt idx="47">
                  <c:v>138.5</c:v>
                </c:pt>
                <c:pt idx="48">
                  <c:v>147.70599999999999</c:v>
                </c:pt>
                <c:pt idx="49">
                  <c:v>158.25</c:v>
                </c:pt>
                <c:pt idx="50">
                  <c:v>168.82400000000001</c:v>
                </c:pt>
                <c:pt idx="51">
                  <c:v>175.92599999999999</c:v>
                </c:pt>
                <c:pt idx="52">
                  <c:v>185.91200000000001</c:v>
                </c:pt>
                <c:pt idx="53">
                  <c:v>191.75</c:v>
                </c:pt>
                <c:pt idx="54">
                  <c:v>196.13200000000001</c:v>
                </c:pt>
                <c:pt idx="55">
                  <c:v>197.25</c:v>
                </c:pt>
                <c:pt idx="56">
                  <c:v>191.441</c:v>
                </c:pt>
                <c:pt idx="57">
                  <c:v>182.79400000000001</c:v>
                </c:pt>
                <c:pt idx="58">
                  <c:v>164.11799999999999</c:v>
                </c:pt>
                <c:pt idx="59">
                  <c:v>135.08799999999999</c:v>
                </c:pt>
                <c:pt idx="60">
                  <c:v>105.971</c:v>
                </c:pt>
                <c:pt idx="61">
                  <c:v>88.147000000000006</c:v>
                </c:pt>
                <c:pt idx="62">
                  <c:v>80.721000000000004</c:v>
                </c:pt>
                <c:pt idx="63">
                  <c:v>79.367999999999995</c:v>
                </c:pt>
                <c:pt idx="64">
                  <c:v>81.117999999999995</c:v>
                </c:pt>
                <c:pt idx="65">
                  <c:v>79.441000000000003</c:v>
                </c:pt>
                <c:pt idx="66">
                  <c:v>81.367999999999995</c:v>
                </c:pt>
                <c:pt idx="67">
                  <c:v>80.265000000000001</c:v>
                </c:pt>
                <c:pt idx="68">
                  <c:v>80.941000000000003</c:v>
                </c:pt>
                <c:pt idx="69">
                  <c:v>83.471000000000004</c:v>
                </c:pt>
                <c:pt idx="70">
                  <c:v>83.647000000000006</c:v>
                </c:pt>
                <c:pt idx="71">
                  <c:v>86.602999999999994</c:v>
                </c:pt>
                <c:pt idx="72">
                  <c:v>89.734999999999999</c:v>
                </c:pt>
                <c:pt idx="73">
                  <c:v>92.323999999999998</c:v>
                </c:pt>
                <c:pt idx="74">
                  <c:v>96.117999999999995</c:v>
                </c:pt>
                <c:pt idx="75">
                  <c:v>100.074</c:v>
                </c:pt>
                <c:pt idx="76">
                  <c:v>104.11799999999999</c:v>
                </c:pt>
                <c:pt idx="77">
                  <c:v>107.10299999999999</c:v>
                </c:pt>
                <c:pt idx="78">
                  <c:v>111.206</c:v>
                </c:pt>
                <c:pt idx="79">
                  <c:v>111.985</c:v>
                </c:pt>
                <c:pt idx="80">
                  <c:v>112.515</c:v>
                </c:pt>
                <c:pt idx="81">
                  <c:v>110.25</c:v>
                </c:pt>
                <c:pt idx="82">
                  <c:v>103.574</c:v>
                </c:pt>
                <c:pt idx="83">
                  <c:v>97.352999999999994</c:v>
                </c:pt>
                <c:pt idx="84">
                  <c:v>88.867999999999995</c:v>
                </c:pt>
                <c:pt idx="85">
                  <c:v>84.278999999999996</c:v>
                </c:pt>
                <c:pt idx="86">
                  <c:v>81</c:v>
                </c:pt>
                <c:pt idx="87">
                  <c:v>78.926000000000002</c:v>
                </c:pt>
                <c:pt idx="88">
                  <c:v>77.837999999999994</c:v>
                </c:pt>
                <c:pt idx="89">
                  <c:v>76.265000000000001</c:v>
                </c:pt>
                <c:pt idx="90">
                  <c:v>76.926000000000002</c:v>
                </c:pt>
                <c:pt idx="91">
                  <c:v>75.691000000000003</c:v>
                </c:pt>
                <c:pt idx="92">
                  <c:v>75.558999999999997</c:v>
                </c:pt>
                <c:pt idx="93">
                  <c:v>75.691000000000003</c:v>
                </c:pt>
                <c:pt idx="94">
                  <c:v>77.471000000000004</c:v>
                </c:pt>
                <c:pt idx="95">
                  <c:v>74.75</c:v>
                </c:pt>
                <c:pt idx="96">
                  <c:v>75.632000000000005</c:v>
                </c:pt>
                <c:pt idx="97">
                  <c:v>74.765000000000001</c:v>
                </c:pt>
                <c:pt idx="98">
                  <c:v>75.75</c:v>
                </c:pt>
                <c:pt idx="99">
                  <c:v>77</c:v>
                </c:pt>
                <c:pt idx="100">
                  <c:v>75.956000000000003</c:v>
                </c:pt>
                <c:pt idx="101">
                  <c:v>75.382000000000005</c:v>
                </c:pt>
                <c:pt idx="102">
                  <c:v>77.323999999999998</c:v>
                </c:pt>
                <c:pt idx="103">
                  <c:v>77.515000000000001</c:v>
                </c:pt>
                <c:pt idx="104">
                  <c:v>76.456000000000003</c:v>
                </c:pt>
                <c:pt idx="105">
                  <c:v>78.441000000000003</c:v>
                </c:pt>
                <c:pt idx="106">
                  <c:v>78.573999999999998</c:v>
                </c:pt>
                <c:pt idx="107">
                  <c:v>78.471000000000004</c:v>
                </c:pt>
                <c:pt idx="108">
                  <c:v>78.587999999999994</c:v>
                </c:pt>
                <c:pt idx="109">
                  <c:v>78.337999999999994</c:v>
                </c:pt>
                <c:pt idx="110">
                  <c:v>78.662000000000006</c:v>
                </c:pt>
                <c:pt idx="111">
                  <c:v>77.778999999999996</c:v>
                </c:pt>
                <c:pt idx="112">
                  <c:v>77.632000000000005</c:v>
                </c:pt>
                <c:pt idx="113">
                  <c:v>77.528999999999996</c:v>
                </c:pt>
                <c:pt idx="114">
                  <c:v>78.367999999999995</c:v>
                </c:pt>
                <c:pt idx="115">
                  <c:v>78.602999999999994</c:v>
                </c:pt>
                <c:pt idx="116">
                  <c:v>78.073999999999998</c:v>
                </c:pt>
                <c:pt idx="117">
                  <c:v>80.162000000000006</c:v>
                </c:pt>
                <c:pt idx="118">
                  <c:v>79.352999999999994</c:v>
                </c:pt>
                <c:pt idx="119">
                  <c:v>80.602999999999994</c:v>
                </c:pt>
                <c:pt idx="120">
                  <c:v>80.734999999999999</c:v>
                </c:pt>
                <c:pt idx="121">
                  <c:v>82.412000000000006</c:v>
                </c:pt>
                <c:pt idx="122">
                  <c:v>81.558999999999997</c:v>
                </c:pt>
                <c:pt idx="123">
                  <c:v>81.278999999999996</c:v>
                </c:pt>
                <c:pt idx="124">
                  <c:v>81.352999999999994</c:v>
                </c:pt>
                <c:pt idx="125">
                  <c:v>80.058999999999997</c:v>
                </c:pt>
                <c:pt idx="126">
                  <c:v>78.676000000000002</c:v>
                </c:pt>
                <c:pt idx="127">
                  <c:v>77.926000000000002</c:v>
                </c:pt>
                <c:pt idx="128">
                  <c:v>75.632000000000005</c:v>
                </c:pt>
                <c:pt idx="129">
                  <c:v>73.926000000000002</c:v>
                </c:pt>
                <c:pt idx="130">
                  <c:v>74.852999999999994</c:v>
                </c:pt>
                <c:pt idx="131">
                  <c:v>73.721000000000004</c:v>
                </c:pt>
                <c:pt idx="132">
                  <c:v>74.912000000000006</c:v>
                </c:pt>
                <c:pt idx="133">
                  <c:v>73.25</c:v>
                </c:pt>
                <c:pt idx="134">
                  <c:v>72.617999999999995</c:v>
                </c:pt>
                <c:pt idx="135">
                  <c:v>74.587999999999994</c:v>
                </c:pt>
                <c:pt idx="136">
                  <c:v>74.734999999999999</c:v>
                </c:pt>
                <c:pt idx="137">
                  <c:v>73.515000000000001</c:v>
                </c:pt>
                <c:pt idx="138">
                  <c:v>73.25</c:v>
                </c:pt>
                <c:pt idx="139">
                  <c:v>75.484999999999999</c:v>
                </c:pt>
                <c:pt idx="140">
                  <c:v>73.337999999999994</c:v>
                </c:pt>
                <c:pt idx="141">
                  <c:v>73.397000000000006</c:v>
                </c:pt>
                <c:pt idx="142">
                  <c:v>72.721000000000004</c:v>
                </c:pt>
                <c:pt idx="143">
                  <c:v>73.073999999999998</c:v>
                </c:pt>
                <c:pt idx="144">
                  <c:v>73.456000000000003</c:v>
                </c:pt>
                <c:pt idx="145">
                  <c:v>72.867999999999995</c:v>
                </c:pt>
                <c:pt idx="146">
                  <c:v>73.528999999999996</c:v>
                </c:pt>
                <c:pt idx="147">
                  <c:v>73.734999999999999</c:v>
                </c:pt>
                <c:pt idx="148">
                  <c:v>75.956000000000003</c:v>
                </c:pt>
                <c:pt idx="149">
                  <c:v>73.852999999999994</c:v>
                </c:pt>
                <c:pt idx="150">
                  <c:v>75.382000000000005</c:v>
                </c:pt>
                <c:pt idx="151">
                  <c:v>75.176000000000002</c:v>
                </c:pt>
                <c:pt idx="152">
                  <c:v>74.926000000000002</c:v>
                </c:pt>
                <c:pt idx="153">
                  <c:v>76.543999999999997</c:v>
                </c:pt>
                <c:pt idx="154">
                  <c:v>76.426000000000002</c:v>
                </c:pt>
                <c:pt idx="155">
                  <c:v>76.308999999999997</c:v>
                </c:pt>
                <c:pt idx="156">
                  <c:v>76.191000000000003</c:v>
                </c:pt>
                <c:pt idx="157">
                  <c:v>76.337999999999994</c:v>
                </c:pt>
                <c:pt idx="158">
                  <c:v>76.471000000000004</c:v>
                </c:pt>
                <c:pt idx="159">
                  <c:v>75.765000000000001</c:v>
                </c:pt>
                <c:pt idx="160">
                  <c:v>76.456000000000003</c:v>
                </c:pt>
                <c:pt idx="161">
                  <c:v>73.793999999999997</c:v>
                </c:pt>
                <c:pt idx="162">
                  <c:v>73.25</c:v>
                </c:pt>
                <c:pt idx="163">
                  <c:v>75.75</c:v>
                </c:pt>
                <c:pt idx="164">
                  <c:v>75.162000000000006</c:v>
                </c:pt>
                <c:pt idx="165">
                  <c:v>76.484999999999999</c:v>
                </c:pt>
                <c:pt idx="166">
                  <c:v>74.043999999999997</c:v>
                </c:pt>
                <c:pt idx="167">
                  <c:v>76.441000000000003</c:v>
                </c:pt>
                <c:pt idx="168">
                  <c:v>73.912000000000006</c:v>
                </c:pt>
                <c:pt idx="169">
                  <c:v>72.441000000000003</c:v>
                </c:pt>
                <c:pt idx="170">
                  <c:v>73.367999999999995</c:v>
                </c:pt>
                <c:pt idx="171">
                  <c:v>72.793999999999997</c:v>
                </c:pt>
                <c:pt idx="172">
                  <c:v>72.352999999999994</c:v>
                </c:pt>
                <c:pt idx="173">
                  <c:v>71.852999999999994</c:v>
                </c:pt>
                <c:pt idx="174">
                  <c:v>72.456000000000003</c:v>
                </c:pt>
                <c:pt idx="175">
                  <c:v>71.558999999999997</c:v>
                </c:pt>
                <c:pt idx="176">
                  <c:v>72.867999999999995</c:v>
                </c:pt>
                <c:pt idx="177">
                  <c:v>72.75</c:v>
                </c:pt>
                <c:pt idx="178">
                  <c:v>72.015000000000001</c:v>
                </c:pt>
                <c:pt idx="179">
                  <c:v>72.191000000000003</c:v>
                </c:pt>
                <c:pt idx="180">
                  <c:v>70.823999999999998</c:v>
                </c:pt>
                <c:pt idx="181">
                  <c:v>71.808999999999997</c:v>
                </c:pt>
                <c:pt idx="182">
                  <c:v>72.897000000000006</c:v>
                </c:pt>
                <c:pt idx="183">
                  <c:v>71.426000000000002</c:v>
                </c:pt>
                <c:pt idx="184">
                  <c:v>71.75</c:v>
                </c:pt>
                <c:pt idx="185">
                  <c:v>70.706000000000003</c:v>
                </c:pt>
                <c:pt idx="186">
                  <c:v>71.102999999999994</c:v>
                </c:pt>
                <c:pt idx="187">
                  <c:v>71.308999999999997</c:v>
                </c:pt>
                <c:pt idx="188">
                  <c:v>71.721000000000004</c:v>
                </c:pt>
                <c:pt idx="189">
                  <c:v>70.515000000000001</c:v>
                </c:pt>
                <c:pt idx="190">
                  <c:v>69.984999999999999</c:v>
                </c:pt>
                <c:pt idx="191">
                  <c:v>72.234999999999999</c:v>
                </c:pt>
                <c:pt idx="192">
                  <c:v>71.778999999999996</c:v>
                </c:pt>
                <c:pt idx="193">
                  <c:v>71.765000000000001</c:v>
                </c:pt>
                <c:pt idx="194">
                  <c:v>73.234999999999999</c:v>
                </c:pt>
                <c:pt idx="195">
                  <c:v>74.632000000000005</c:v>
                </c:pt>
                <c:pt idx="196">
                  <c:v>73.808999999999997</c:v>
                </c:pt>
                <c:pt idx="197">
                  <c:v>73.308999999999997</c:v>
                </c:pt>
                <c:pt idx="198">
                  <c:v>72.382000000000005</c:v>
                </c:pt>
                <c:pt idx="199">
                  <c:v>70.176000000000002</c:v>
                </c:pt>
                <c:pt idx="200">
                  <c:v>70.293999999999997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73.236465694805162</c:v>
                </c:pt>
                <c:pt idx="1">
                  <c:v>73.274115004198748</c:v>
                </c:pt>
                <c:pt idx="2">
                  <c:v>73.311770354910337</c:v>
                </c:pt>
                <c:pt idx="3">
                  <c:v>73.34943223544397</c:v>
                </c:pt>
                <c:pt idx="4">
                  <c:v>73.38710117230508</c:v>
                </c:pt>
                <c:pt idx="5">
                  <c:v>73.424777732781592</c:v>
                </c:pt>
                <c:pt idx="6">
                  <c:v>73.462462527906879</c:v>
                </c:pt>
                <c:pt idx="7">
                  <c:v>73.500156215613885</c:v>
                </c:pt>
                <c:pt idx="8">
                  <c:v>73.537859504089624</c:v>
                </c:pt>
                <c:pt idx="9">
                  <c:v>73.575573155338873</c:v>
                </c:pt>
                <c:pt idx="10">
                  <c:v>73.613297988966423</c:v>
                </c:pt>
                <c:pt idx="11">
                  <c:v>73.651034886186437</c:v>
                </c:pt>
                <c:pt idx="12">
                  <c:v>73.68878479406817</c:v>
                </c:pt>
                <c:pt idx="13">
                  <c:v>73.726548730028924</c:v>
                </c:pt>
                <c:pt idx="14">
                  <c:v>73.764327786594706</c:v>
                </c:pt>
                <c:pt idx="15">
                  <c:v>73.80212313648417</c:v>
                </c:pt>
                <c:pt idx="16">
                  <c:v>73.839936038200349</c:v>
                </c:pt>
                <c:pt idx="17">
                  <c:v>73.877767842757891</c:v>
                </c:pt>
                <c:pt idx="18">
                  <c:v>73.915620003617235</c:v>
                </c:pt>
                <c:pt idx="19">
                  <c:v>73.953494096408946</c:v>
                </c:pt>
                <c:pt idx="20">
                  <c:v>73.991391868469549</c:v>
                </c:pt>
                <c:pt idx="21">
                  <c:v>74.029315376441133</c:v>
                </c:pt>
                <c:pt idx="22">
                  <c:v>74.067267373870479</c:v>
                </c:pt>
                <c:pt idx="23">
                  <c:v>74.105252378567954</c:v>
                </c:pt>
                <c:pt idx="24">
                  <c:v>74.14327950730592</c:v>
                </c:pt>
                <c:pt idx="25">
                  <c:v>74.181369698882065</c:v>
                </c:pt>
                <c:pt idx="26">
                  <c:v>74.21957333093529</c:v>
                </c:pt>
                <c:pt idx="27">
                  <c:v>74.258011285594293</c:v>
                </c:pt>
                <c:pt idx="28">
                  <c:v>74.296966320363126</c:v>
                </c:pt>
                <c:pt idx="29">
                  <c:v>74.337076845554307</c:v>
                </c:pt>
                <c:pt idx="30">
                  <c:v>74.379727980628743</c:v>
                </c:pt>
                <c:pt idx="31">
                  <c:v>74.427800954101698</c:v>
                </c:pt>
                <c:pt idx="32">
                  <c:v>74.487033182586018</c:v>
                </c:pt>
                <c:pt idx="33">
                  <c:v>74.568347666446385</c:v>
                </c:pt>
                <c:pt idx="34">
                  <c:v>74.691599310450215</c:v>
                </c:pt>
                <c:pt idx="35">
                  <c:v>74.891192075685353</c:v>
                </c:pt>
                <c:pt idx="36">
                  <c:v>75.223842800847478</c:v>
                </c:pt>
                <c:pt idx="37">
                  <c:v>75.778282406765442</c:v>
                </c:pt>
                <c:pt idx="38">
                  <c:v>76.685795108587627</c:v>
                </c:pt>
                <c:pt idx="39">
                  <c:v>78.129207659800002</c:v>
                </c:pt>
                <c:pt idx="40">
                  <c:v>80.346461238115495</c:v>
                </c:pt>
                <c:pt idx="41">
                  <c:v>83.623706940277671</c:v>
                </c:pt>
                <c:pt idx="42">
                  <c:v>88.272686731983185</c:v>
                </c:pt>
                <c:pt idx="43">
                  <c:v>94.58878452334433</c:v>
                </c:pt>
                <c:pt idx="44">
                  <c:v>102.79006183028227</c:v>
                </c:pt>
                <c:pt idx="45">
                  <c:v>112.94362002568262</c:v>
                </c:pt>
                <c:pt idx="46">
                  <c:v>124.89251667778214</c:v>
                </c:pt>
                <c:pt idx="47">
                  <c:v>138.20197671537932</c:v>
                </c:pt>
                <c:pt idx="48">
                  <c:v>152.14512112807864</c:v>
                </c:pt>
                <c:pt idx="49">
                  <c:v>165.74382434706433</c:v>
                </c:pt>
                <c:pt idx="50">
                  <c:v>177.86928218804155</c:v>
                </c:pt>
                <c:pt idx="51">
                  <c:v>187.39154592348655</c:v>
                </c:pt>
                <c:pt idx="52">
                  <c:v>193.3519914578319</c:v>
                </c:pt>
                <c:pt idx="53">
                  <c:v>195.12269013587402</c:v>
                </c:pt>
                <c:pt idx="54">
                  <c:v>192.51608582671429</c:v>
                </c:pt>
                <c:pt idx="55">
                  <c:v>185.81848042556797</c:v>
                </c:pt>
                <c:pt idx="56">
                  <c:v>175.73906320493663</c:v>
                </c:pt>
                <c:pt idx="57">
                  <c:v>163.28705012274145</c:v>
                </c:pt>
                <c:pt idx="58">
                  <c:v>149.60640818535873</c:v>
                </c:pt>
                <c:pt idx="59">
                  <c:v>135.80559674428207</c:v>
                </c:pt>
                <c:pt idx="60">
                  <c:v>122.81703268919014</c:v>
                </c:pt>
                <c:pt idx="61">
                  <c:v>111.30954404729012</c:v>
                </c:pt>
                <c:pt idx="62">
                  <c:v>101.66147608067651</c:v>
                </c:pt>
                <c:pt idx="63">
                  <c:v>93.987527875392374</c:v>
                </c:pt>
                <c:pt idx="64">
                  <c:v>88.202671906083992</c:v>
                </c:pt>
                <c:pt idx="65">
                  <c:v>84.103052126374422</c:v>
                </c:pt>
                <c:pt idx="66">
                  <c:v>81.445566712280993</c:v>
                </c:pt>
                <c:pt idx="67">
                  <c:v>80.012482859951291</c:v>
                </c:pt>
                <c:pt idx="68">
                  <c:v>79.652417574742501</c:v>
                </c:pt>
                <c:pt idx="69">
                  <c:v>80.293002721026241</c:v>
                </c:pt>
                <c:pt idx="70">
                  <c:v>81.923809353210899</c:v>
                </c:pt>
                <c:pt idx="71">
                  <c:v>84.552060539504851</c:v>
                </c:pt>
                <c:pt idx="72">
                  <c:v>88.139585864850517</c:v>
                </c:pt>
                <c:pt idx="73">
                  <c:v>92.536951574397719</c:v>
                </c:pt>
                <c:pt idx="74">
                  <c:v>97.436859153963226</c:v>
                </c:pt>
                <c:pt idx="75">
                  <c:v>102.36926134751333</c:v>
                </c:pt>
                <c:pt idx="76">
                  <c:v>106.75168875479717</c:v>
                </c:pt>
                <c:pt idx="77">
                  <c:v>109.99051612069064</c:v>
                </c:pt>
                <c:pt idx="78">
                  <c:v>111.60822224137428</c:v>
                </c:pt>
                <c:pt idx="79">
                  <c:v>111.35749251990431</c:v>
                </c:pt>
                <c:pt idx="80">
                  <c:v>109.28333562990511</c:v>
                </c:pt>
                <c:pt idx="81">
                  <c:v>105.71094368502216</c:v>
                </c:pt>
                <c:pt idx="82">
                  <c:v>101.1633442987057</c:v>
                </c:pt>
                <c:pt idx="83">
                  <c:v>96.237303718293305</c:v>
                </c:pt>
                <c:pt idx="84">
                  <c:v>91.477799120228156</c:v>
                </c:pt>
                <c:pt idx="85">
                  <c:v>87.286653963672379</c:v>
                </c:pt>
                <c:pt idx="86">
                  <c:v>83.883742690117103</c:v>
                </c:pt>
                <c:pt idx="87">
                  <c:v>81.318683073274883</c:v>
                </c:pt>
                <c:pt idx="88">
                  <c:v>79.516000612196493</c:v>
                </c:pt>
                <c:pt idx="89">
                  <c:v>78.331749657738357</c:v>
                </c:pt>
                <c:pt idx="90">
                  <c:v>77.603502756846396</c:v>
                </c:pt>
                <c:pt idx="91">
                  <c:v>77.184097824312317</c:v>
                </c:pt>
                <c:pt idx="92">
                  <c:v>76.957859875820475</c:v>
                </c:pt>
                <c:pt idx="93">
                  <c:v>76.84331882587388</c:v>
                </c:pt>
                <c:pt idx="94">
                  <c:v>76.788187301666454</c:v>
                </c:pt>
                <c:pt idx="95">
                  <c:v>76.76157400774531</c:v>
                </c:pt>
                <c:pt idx="96">
                  <c:v>76.746566069133394</c:v>
                </c:pt>
                <c:pt idx="97">
                  <c:v>76.734543707585061</c:v>
                </c:pt>
                <c:pt idx="98">
                  <c:v>76.72140923557771</c:v>
                </c:pt>
                <c:pt idx="99">
                  <c:v>76.705354705996527</c:v>
                </c:pt>
                <c:pt idx="100">
                  <c:v>76.685665757642312</c:v>
                </c:pt>
                <c:pt idx="101">
                  <c:v>76.662143887284998</c:v>
                </c:pt>
                <c:pt idx="102">
                  <c:v>76.634873873218027</c:v>
                </c:pt>
                <c:pt idx="103">
                  <c:v>76.604194838683924</c:v>
                </c:pt>
                <c:pt idx="104">
                  <c:v>76.570833105583972</c:v>
                </c:pt>
                <c:pt idx="105">
                  <c:v>76.536225072507193</c:v>
                </c:pt>
                <c:pt idx="106">
                  <c:v>76.503099850834076</c:v>
                </c:pt>
                <c:pt idx="107">
                  <c:v>76.476390486722337</c:v>
                </c:pt>
                <c:pt idx="108">
                  <c:v>76.464468613679372</c:v>
                </c:pt>
                <c:pt idx="109">
                  <c:v>76.480516293638388</c:v>
                </c:pt>
                <c:pt idx="110">
                  <c:v>76.543556176636571</c:v>
                </c:pt>
                <c:pt idx="111">
                  <c:v>76.678327870008374</c:v>
                </c:pt>
                <c:pt idx="112">
                  <c:v>76.913002221911341</c:v>
                </c:pt>
                <c:pt idx="113">
                  <c:v>77.273922538872114</c:v>
                </c:pt>
                <c:pt idx="114">
                  <c:v>77.77736555334215</c:v>
                </c:pt>
                <c:pt idx="115">
                  <c:v>78.419699479122428</c:v>
                </c:pt>
                <c:pt idx="116">
                  <c:v>79.168856898833923</c:v>
                </c:pt>
                <c:pt idx="117">
                  <c:v>79.96094771493658</c:v>
                </c:pt>
                <c:pt idx="118">
                  <c:v>80.705289021749692</c:v>
                </c:pt>
                <c:pt idx="119">
                  <c:v>81.298798526210874</c:v>
                </c:pt>
                <c:pt idx="120">
                  <c:v>81.647178365431856</c:v>
                </c:pt>
                <c:pt idx="121">
                  <c:v>81.687066458643812</c:v>
                </c:pt>
                <c:pt idx="122">
                  <c:v>81.402029657911768</c:v>
                </c:pt>
                <c:pt idx="123">
                  <c:v>80.826856645962764</c:v>
                </c:pt>
                <c:pt idx="124">
                  <c:v>80.038619167159993</c:v>
                </c:pt>
                <c:pt idx="125">
                  <c:v>79.137671164770055</c:v>
                </c:pt>
                <c:pt idx="126">
                  <c:v>78.225036243570543</c:v>
                </c:pt>
                <c:pt idx="127">
                  <c:v>77.383148595778081</c:v>
                </c:pt>
                <c:pt idx="128">
                  <c:v>76.664739813611533</c:v>
                </c:pt>
                <c:pt idx="129">
                  <c:v>76.091115128895964</c:v>
                </c:pt>
                <c:pt idx="130">
                  <c:v>75.65784123520632</c:v>
                </c:pt>
                <c:pt idx="131">
                  <c:v>75.344165972040088</c:v>
                </c:pt>
                <c:pt idx="132">
                  <c:v>75.122543413934935</c:v>
                </c:pt>
                <c:pt idx="133">
                  <c:v>74.96587828330415</c:v>
                </c:pt>
                <c:pt idx="134">
                  <c:v>74.851665173271243</c:v>
                </c:pt>
                <c:pt idx="135">
                  <c:v>74.763401373138237</c:v>
                </c:pt>
                <c:pt idx="136">
                  <c:v>74.690225896085025</c:v>
                </c:pt>
                <c:pt idx="137">
                  <c:v>74.625765070351946</c:v>
                </c:pt>
                <c:pt idx="138">
                  <c:v>74.56689408615371</c:v>
                </c:pt>
                <c:pt idx="139">
                  <c:v>74.512788318480276</c:v>
                </c:pt>
                <c:pt idx="140">
                  <c:v>74.464372301046836</c:v>
                </c:pt>
                <c:pt idx="141">
                  <c:v>74.424111778978627</c:v>
                </c:pt>
                <c:pt idx="142">
                  <c:v>74.396011422825453</c:v>
                </c:pt>
                <c:pt idx="143">
                  <c:v>74.385640990807332</c:v>
                </c:pt>
                <c:pt idx="144">
                  <c:v>74.399994447356519</c:v>
                </c:pt>
                <c:pt idx="145">
                  <c:v>74.44699123615969</c:v>
                </c:pt>
                <c:pt idx="146">
                  <c:v>74.534474512936868</c:v>
                </c:pt>
                <c:pt idx="147">
                  <c:v>74.668667147206349</c:v>
                </c:pt>
                <c:pt idx="148">
                  <c:v>74.852215765617444</c:v>
                </c:pt>
                <c:pt idx="149">
                  <c:v>75.082158235096017</c:v>
                </c:pt>
                <c:pt idx="150">
                  <c:v>75.348328952685009</c:v>
                </c:pt>
                <c:pt idx="151">
                  <c:v>75.632787559104841</c:v>
                </c:pt>
                <c:pt idx="152">
                  <c:v>75.910750298386247</c:v>
                </c:pt>
                <c:pt idx="153">
                  <c:v>76.15319912127552</c:v>
                </c:pt>
                <c:pt idx="154">
                  <c:v>76.330898207087415</c:v>
                </c:pt>
                <c:pt idx="155">
                  <c:v>76.419090692127952</c:v>
                </c:pt>
                <c:pt idx="156">
                  <c:v>76.401843431189846</c:v>
                </c:pt>
                <c:pt idx="157">
                  <c:v>76.27498675971988</c:v>
                </c:pt>
                <c:pt idx="158">
                  <c:v>76.046898890648194</c:v>
                </c:pt>
                <c:pt idx="159">
                  <c:v>75.736930424812755</c:v>
                </c:pt>
                <c:pt idx="160">
                  <c:v>75.37187800114458</c:v>
                </c:pt>
                <c:pt idx="161">
                  <c:v>74.981394835334314</c:v>
                </c:pt>
                <c:pt idx="162">
                  <c:v>74.59342091021739</c:v>
                </c:pt>
                <c:pt idx="163">
                  <c:v>74.230587428394259</c:v>
                </c:pt>
                <c:pt idx="164">
                  <c:v>73.908175307944106</c:v>
                </c:pt>
                <c:pt idx="165">
                  <c:v>73.633736629059513</c:v>
                </c:pt>
                <c:pt idx="166">
                  <c:v>73.408079421722121</c:v>
                </c:pt>
                <c:pt idx="167">
                  <c:v>73.227077399886866</c:v>
                </c:pt>
                <c:pt idx="168">
                  <c:v>73.083725909727505</c:v>
                </c:pt>
                <c:pt idx="169">
                  <c:v>72.969982091850085</c:v>
                </c:pt>
                <c:pt idx="170">
                  <c:v>72.878122361930977</c:v>
                </c:pt>
                <c:pt idx="171">
                  <c:v>72.801545216032778</c:v>
                </c:pt>
                <c:pt idx="172">
                  <c:v>72.735089617289063</c:v>
                </c:pt>
                <c:pt idx="173">
                  <c:v>72.67501060831566</c:v>
                </c:pt>
                <c:pt idx="174">
                  <c:v>72.618763587050353</c:v>
                </c:pt>
                <c:pt idx="175">
                  <c:v>72.564719971388627</c:v>
                </c:pt>
                <c:pt idx="176">
                  <c:v>72.511893815113424</c:v>
                </c:pt>
                <c:pt idx="177">
                  <c:v>72.459718613091383</c:v>
                </c:pt>
                <c:pt idx="178">
                  <c:v>72.407884488819107</c:v>
                </c:pt>
                <c:pt idx="179">
                  <c:v>72.356229518026396</c:v>
                </c:pt>
                <c:pt idx="180">
                  <c:v>72.304672461381344</c:v>
                </c:pt>
                <c:pt idx="181">
                  <c:v>72.253173833003814</c:v>
                </c:pt>
                <c:pt idx="182">
                  <c:v>72.201714713535608</c:v>
                </c:pt>
                <c:pt idx="183">
                  <c:v>72.150285863971135</c:v>
                </c:pt>
                <c:pt idx="184">
                  <c:v>72.098882427681986</c:v>
                </c:pt>
                <c:pt idx="185">
                  <c:v>72.047501481302248</c:v>
                </c:pt>
                <c:pt idx="186">
                  <c:v>71.996140955883703</c:v>
                </c:pt>
                <c:pt idx="187">
                  <c:v>71.944799181809287</c:v>
                </c:pt>
                <c:pt idx="188">
                  <c:v>71.893474703132938</c:v>
                </c:pt>
                <c:pt idx="189">
                  <c:v>71.842166202645757</c:v>
                </c:pt>
                <c:pt idx="190">
                  <c:v>71.7908724704035</c:v>
                </c:pt>
                <c:pt idx="191">
                  <c:v>71.739592388672889</c:v>
                </c:pt>
                <c:pt idx="192">
                  <c:v>71.688324922959296</c:v>
                </c:pt>
                <c:pt idx="193">
                  <c:v>71.637069115348254</c:v>
                </c:pt>
                <c:pt idx="194">
                  <c:v>71.585824078843572</c:v>
                </c:pt>
                <c:pt idx="195">
                  <c:v>71.534588992252992</c:v>
                </c:pt>
                <c:pt idx="196">
                  <c:v>71.483363095467013</c:v>
                </c:pt>
                <c:pt idx="197">
                  <c:v>71.432145685069642</c:v>
                </c:pt>
                <c:pt idx="198">
                  <c:v>71.380936110251227</c:v>
                </c:pt>
                <c:pt idx="199">
                  <c:v>71.329733769001493</c:v>
                </c:pt>
                <c:pt idx="200">
                  <c:v>71.278538104564547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73.236465694805162</c:v>
                </c:pt>
                <c:pt idx="1">
                  <c:v>73.274115004198748</c:v>
                </c:pt>
                <c:pt idx="2">
                  <c:v>73.311770354910337</c:v>
                </c:pt>
                <c:pt idx="3">
                  <c:v>73.34943223544397</c:v>
                </c:pt>
                <c:pt idx="4">
                  <c:v>73.38710117230508</c:v>
                </c:pt>
                <c:pt idx="5">
                  <c:v>73.424777732781592</c:v>
                </c:pt>
                <c:pt idx="6">
                  <c:v>73.462462527906879</c:v>
                </c:pt>
                <c:pt idx="7">
                  <c:v>73.500156215613885</c:v>
                </c:pt>
                <c:pt idx="8">
                  <c:v>73.53785950408961</c:v>
                </c:pt>
                <c:pt idx="9">
                  <c:v>73.57557315533883</c:v>
                </c:pt>
                <c:pt idx="10">
                  <c:v>73.613297988966195</c:v>
                </c:pt>
                <c:pt idx="11">
                  <c:v>73.651034886185386</c:v>
                </c:pt>
                <c:pt idx="12">
                  <c:v>73.688784794063309</c:v>
                </c:pt>
                <c:pt idx="13">
                  <c:v>73.726548730007366</c:v>
                </c:pt>
                <c:pt idx="14">
                  <c:v>73.764327786502562</c:v>
                </c:pt>
                <c:pt idx="15">
                  <c:v>73.802123136104512</c:v>
                </c:pt>
                <c:pt idx="16">
                  <c:v>73.83993603669272</c:v>
                </c:pt>
                <c:pt idx="17">
                  <c:v>73.877767836987744</c:v>
                </c:pt>
                <c:pt idx="18">
                  <c:v>73.915619982332757</c:v>
                </c:pt>
                <c:pt idx="19">
                  <c:v>73.953494020738987</c:v>
                </c:pt>
                <c:pt idx="20">
                  <c:v>73.991391609190316</c:v>
                </c:pt>
                <c:pt idx="21">
                  <c:v>74.029314520200259</c:v>
                </c:pt>
                <c:pt idx="22">
                  <c:v>74.067264648609267</c:v>
                </c:pt>
                <c:pt idx="23">
                  <c:v>74.105244018606527</c:v>
                </c:pt>
                <c:pt idx="24">
                  <c:v>74.143254790954032</c:v>
                </c:pt>
                <c:pt idx="25">
                  <c:v>74.181299270384713</c:v>
                </c:pt>
                <c:pt idx="26">
                  <c:v>74.219379913138312</c:v>
                </c:pt>
                <c:pt idx="27">
                  <c:v>74.25749933458998</c:v>
                </c:pt>
                <c:pt idx="28">
                  <c:v>74.295660316915971</c:v>
                </c:pt>
                <c:pt idx="29">
                  <c:v>74.333865816729215</c:v>
                </c:pt>
                <c:pt idx="30">
                  <c:v>74.372118972603133</c:v>
                </c:pt>
                <c:pt idx="31">
                  <c:v>74.410423112386795</c:v>
                </c:pt>
                <c:pt idx="32">
                  <c:v>74.448781760195686</c:v>
                </c:pt>
                <c:pt idx="33">
                  <c:v>74.487198642941948</c:v>
                </c:pt>
                <c:pt idx="34">
                  <c:v>74.525677696243548</c:v>
                </c:pt>
                <c:pt idx="35">
                  <c:v>74.564223069525298</c:v>
                </c:pt>
                <c:pt idx="36">
                  <c:v>74.602839130092903</c:v>
                </c:pt>
                <c:pt idx="37">
                  <c:v>74.641530465926948</c:v>
                </c:pt>
                <c:pt idx="38">
                  <c:v>74.680301886903294</c:v>
                </c:pt>
                <c:pt idx="39">
                  <c:v>74.719158424102091</c:v>
                </c:pt>
                <c:pt idx="40">
                  <c:v>74.758105326816477</c:v>
                </c:pt>
                <c:pt idx="41">
                  <c:v>74.797148056815956</c:v>
                </c:pt>
                <c:pt idx="42">
                  <c:v>74.836292279355433</c:v>
                </c:pt>
                <c:pt idx="43">
                  <c:v>74.875543850350169</c:v>
                </c:pt>
                <c:pt idx="44">
                  <c:v>74.914908799058054</c:v>
                </c:pt>
                <c:pt idx="45">
                  <c:v>74.954393305522771</c:v>
                </c:pt>
                <c:pt idx="46">
                  <c:v>74.994003671935715</c:v>
                </c:pt>
                <c:pt idx="47">
                  <c:v>75.033746286967798</c:v>
                </c:pt>
                <c:pt idx="48">
                  <c:v>75.073627582007006</c:v>
                </c:pt>
                <c:pt idx="49">
                  <c:v>75.113653978112097</c:v>
                </c:pt>
                <c:pt idx="50">
                  <c:v>75.153831822357247</c:v>
                </c:pt>
                <c:pt idx="51">
                  <c:v>75.1941673120986</c:v>
                </c:pt>
                <c:pt idx="52">
                  <c:v>75.23466640554085</c:v>
                </c:pt>
                <c:pt idx="53">
                  <c:v>75.275334716823039</c:v>
                </c:pt>
                <c:pt idx="54">
                  <c:v>75.316177393679823</c:v>
                </c:pt>
                <c:pt idx="55">
                  <c:v>75.357198975570213</c:v>
                </c:pt>
                <c:pt idx="56">
                  <c:v>75.398403230005897</c:v>
                </c:pt>
                <c:pt idx="57">
                  <c:v>75.439792964660938</c:v>
                </c:pt>
                <c:pt idx="58">
                  <c:v>75.481369812712146</c:v>
                </c:pt>
                <c:pt idx="59">
                  <c:v>75.523133988754083</c:v>
                </c:pt>
                <c:pt idx="60">
                  <c:v>75.565084012568903</c:v>
                </c:pt>
                <c:pt idx="61">
                  <c:v>75.607216398020554</c:v>
                </c:pt>
                <c:pt idx="62">
                  <c:v>75.649525304409067</c:v>
                </c:pt>
                <c:pt idx="63">
                  <c:v>75.692002147781153</c:v>
                </c:pt>
                <c:pt idx="64">
                  <c:v>75.734635169977366</c:v>
                </c:pt>
                <c:pt idx="65">
                  <c:v>75.777408963633007</c:v>
                </c:pt>
                <c:pt idx="66">
                  <c:v>75.820303951973131</c:v>
                </c:pt>
                <c:pt idx="67">
                  <c:v>75.863295823091065</c:v>
                </c:pt>
                <c:pt idx="68">
                  <c:v>75.906354919513973</c:v>
                </c:pt>
                <c:pt idx="69">
                  <c:v>75.949445585280614</c:v>
                </c:pt>
                <c:pt idx="70">
                  <c:v>75.992525474527966</c:v>
                </c:pt>
                <c:pt idx="71">
                  <c:v>76.035544827741845</c:v>
                </c:pt>
                <c:pt idx="72">
                  <c:v>76.07844572440132</c:v>
                </c:pt>
                <c:pt idx="73">
                  <c:v>76.121161323756908</c:v>
                </c:pt>
                <c:pt idx="74">
                  <c:v>76.163615108921491</c:v>
                </c:pt>
                <c:pt idx="75">
                  <c:v>76.205720153292773</c:v>
                </c:pt>
                <c:pt idx="76">
                  <c:v>76.247378432496646</c:v>
                </c:pt>
                <c:pt idx="77">
                  <c:v>76.288480209426481</c:v>
                </c:pt>
                <c:pt idx="78">
                  <c:v>76.328903524384401</c:v>
                </c:pt>
                <c:pt idx="79">
                  <c:v>76.368513826565916</c:v>
                </c:pt>
                <c:pt idx="80">
                  <c:v>76.407163786865283</c:v>
                </c:pt>
                <c:pt idx="81">
                  <c:v>76.444693334830831</c:v>
                </c:pt>
                <c:pt idx="82">
                  <c:v>76.480929964127199</c:v>
                </c:pt>
                <c:pt idx="83">
                  <c:v>76.515689350567001</c:v>
                </c:pt>
                <c:pt idx="84">
                  <c:v>76.548776324146459</c:v>
                </c:pt>
                <c:pt idx="85">
                  <c:v>76.579986231064467</c:v>
                </c:pt>
                <c:pt idx="86">
                  <c:v>76.609106713006057</c:v>
                </c:pt>
                <c:pt idx="87">
                  <c:v>76.63591991876072</c:v>
                </c:pt>
                <c:pt idx="88">
                  <c:v>76.660205147470251</c:v>
                </c:pt>
                <c:pt idx="89">
                  <c:v>76.681741903703852</c:v>
                </c:pt>
                <c:pt idx="90">
                  <c:v>76.700313322736662</c:v>
                </c:pt>
                <c:pt idx="91">
                  <c:v>76.715709900849845</c:v>
                </c:pt>
                <c:pt idx="92">
                  <c:v>76.727733441557959</c:v>
                </c:pt>
                <c:pt idx="93">
                  <c:v>76.736201106113597</c:v>
                </c:pt>
                <c:pt idx="94">
                  <c:v>76.740949437383478</c:v>
                </c:pt>
                <c:pt idx="95">
                  <c:v>76.741838212230931</c:v>
                </c:pt>
                <c:pt idx="96">
                  <c:v>76.73875397071599</c:v>
                </c:pt>
                <c:pt idx="97">
                  <c:v>76.731613072190981</c:v>
                </c:pt>
                <c:pt idx="98">
                  <c:v>76.720364139554732</c:v>
                </c:pt>
                <c:pt idx="99">
                  <c:v>76.704989773576614</c:v>
                </c:pt>
                <c:pt idx="100">
                  <c:v>76.685507448458566</c:v>
                </c:pt>
                <c:pt idx="101">
                  <c:v>76.661969535939761</c:v>
                </c:pt>
                <c:pt idx="102">
                  <c:v>76.634462445789126</c:v>
                </c:pt>
                <c:pt idx="103">
                  <c:v>76.603104912488078</c:v>
                </c:pt>
                <c:pt idx="104">
                  <c:v>76.568045498103089</c:v>
                </c:pt>
                <c:pt idx="105">
                  <c:v>76.529459416763515</c:v>
                </c:pt>
                <c:pt idx="106">
                  <c:v>76.487544814263543</c:v>
                </c:pt>
                <c:pt idx="107">
                  <c:v>76.442518655309755</c:v>
                </c:pt>
                <c:pt idx="108">
                  <c:v>76.394612379959085</c:v>
                </c:pt>
                <c:pt idx="109">
                  <c:v>76.344067489890037</c:v>
                </c:pt>
                <c:pt idx="110">
                  <c:v>76.291131215232852</c:v>
                </c:pt>
                <c:pt idx="111">
                  <c:v>76.236052395335932</c:v>
                </c:pt>
                <c:pt idx="112">
                  <c:v>76.179077684089251</c:v>
                </c:pt>
                <c:pt idx="113">
                  <c:v>76.120448164460711</c:v>
                </c:pt>
                <c:pt idx="114">
                  <c:v>76.06039642987632</c:v>
                </c:pt>
                <c:pt idx="115">
                  <c:v>75.999144163880402</c:v>
                </c:pt>
                <c:pt idx="116">
                  <c:v>75.936900225663365</c:v>
                </c:pt>
                <c:pt idx="117">
                  <c:v>75.87385922860625</c:v>
                </c:pt>
                <c:pt idx="118">
                  <c:v>75.81020058257954</c:v>
                </c:pt>
                <c:pt idx="119">
                  <c:v>75.746087958553048</c:v>
                </c:pt>
                <c:pt idx="120">
                  <c:v>75.681669125993125</c:v>
                </c:pt>
                <c:pt idx="121">
                  <c:v>75.617076109160223</c:v>
                </c:pt>
                <c:pt idx="122">
                  <c:v>75.552425607233232</c:v>
                </c:pt>
                <c:pt idx="123">
                  <c:v>75.487819624555371</c:v>
                </c:pt>
                <c:pt idx="124">
                  <c:v>75.423346260586143</c:v>
                </c:pt>
                <c:pt idx="125">
                  <c:v>75.359080613756788</c:v>
                </c:pt>
                <c:pt idx="126">
                  <c:v>75.295085758836038</c:v>
                </c:pt>
                <c:pt idx="127">
                  <c:v>75.231413763177571</c:v>
                </c:pt>
                <c:pt idx="128">
                  <c:v>75.168106712992341</c:v>
                </c:pt>
                <c:pt idx="129">
                  <c:v>75.105197726310379</c:v>
                </c:pt>
                <c:pt idx="130">
                  <c:v>75.042711934390439</c:v>
                </c:pt>
                <c:pt idx="131">
                  <c:v>74.9806674178935</c:v>
                </c:pt>
                <c:pt idx="132">
                  <c:v>74.919076088105598</c:v>
                </c:pt>
                <c:pt idx="133">
                  <c:v>74.857944506865266</c:v>
                </c:pt>
                <c:pt idx="134">
                  <c:v>74.797274641644321</c:v>
                </c:pt>
                <c:pt idx="135">
                  <c:v>74.737064554485059</c:v>
                </c:pt>
                <c:pt idx="136">
                  <c:v>74.677309025271029</c:v>
                </c:pt>
                <c:pt idx="137">
                  <c:v>74.618000111157443</c:v>
                </c:pt>
                <c:pt idx="138">
                  <c:v>74.559127644975121</c:v>
                </c:pt>
                <c:pt idx="139">
                  <c:v>74.500679676106245</c:v>
                </c:pt>
                <c:pt idx="140">
                  <c:v>74.442642857766089</c:v>
                </c:pt>
                <c:pt idx="141">
                  <c:v>74.38500278486147</c:v>
                </c:pt>
                <c:pt idx="142">
                  <c:v>74.327744286676733</c:v>
                </c:pt>
                <c:pt idx="143">
                  <c:v>74.27085167859957</c:v>
                </c:pt>
                <c:pt idx="144">
                  <c:v>74.214308976971409</c:v>
                </c:pt>
                <c:pt idx="145">
                  <c:v>74.158100080957283</c:v>
                </c:pt>
                <c:pt idx="146">
                  <c:v>74.102208925098665</c:v>
                </c:pt>
                <c:pt idx="147">
                  <c:v>74.046619605955755</c:v>
                </c:pt>
                <c:pt idx="148">
                  <c:v>73.991316485975346</c:v>
                </c:pt>
                <c:pt idx="149">
                  <c:v>73.936284277449715</c:v>
                </c:pt>
                <c:pt idx="150">
                  <c:v>73.881508109162667</c:v>
                </c:pt>
                <c:pt idx="151">
                  <c:v>73.826973578061867</c:v>
                </c:pt>
                <c:pt idx="152">
                  <c:v>73.772666788052121</c:v>
                </c:pt>
                <c:pt idx="153">
                  <c:v>73.718574377774701</c:v>
                </c:pt>
                <c:pt idx="154">
                  <c:v>73.664683539026115</c:v>
                </c:pt>
                <c:pt idx="155">
                  <c:v>73.61098202727544</c:v>
                </c:pt>
                <c:pt idx="156">
                  <c:v>73.557458165561073</c:v>
                </c:pt>
                <c:pt idx="157">
                  <c:v>73.504100842887951</c:v>
                </c:pt>
                <c:pt idx="158">
                  <c:v>73.450899508101713</c:v>
                </c:pt>
                <c:pt idx="159">
                  <c:v>73.39784416008662</c:v>
                </c:pt>
                <c:pt idx="160">
                  <c:v>73.344925335019212</c:v>
                </c:pt>
                <c:pt idx="161">
                  <c:v>73.292134091307375</c:v>
                </c:pt>
                <c:pt idx="162">
                  <c:v>73.239461992753959</c:v>
                </c:pt>
                <c:pt idx="163">
                  <c:v>73.186901090404731</c:v>
                </c:pt>
                <c:pt idx="164">
                  <c:v>73.134443903470441</c:v>
                </c:pt>
                <c:pt idx="165">
                  <c:v>73.082083399651736</c:v>
                </c:pt>
                <c:pt idx="166">
                  <c:v>73.029812975142733</c:v>
                </c:pt>
                <c:pt idx="167">
                  <c:v>72.977626434541804</c:v>
                </c:pt>
                <c:pt idx="168">
                  <c:v>72.925517970859573</c:v>
                </c:pt>
                <c:pt idx="169">
                  <c:v>72.873482145777615</c:v>
                </c:pt>
                <c:pt idx="170">
                  <c:v>72.821513870283184</c:v>
                </c:pt>
                <c:pt idx="171">
                  <c:v>72.769608385778639</c:v>
                </c:pt>
                <c:pt idx="172">
                  <c:v>72.717761245742821</c:v>
                </c:pt>
                <c:pt idx="173">
                  <c:v>72.665968298002696</c:v>
                </c:pt>
                <c:pt idx="174">
                  <c:v>72.614225667658374</c:v>
                </c:pt>
                <c:pt idx="175">
                  <c:v>72.562529740690564</c:v>
                </c:pt>
                <c:pt idx="176">
                  <c:v>72.510877148268762</c:v>
                </c:pt>
                <c:pt idx="177">
                  <c:v>72.45926475176914</c:v>
                </c:pt>
                <c:pt idx="178">
                  <c:v>72.407689628503405</c:v>
                </c:pt>
                <c:pt idx="179">
                  <c:v>72.35614905815315</c:v>
                </c:pt>
                <c:pt idx="180">
                  <c:v>72.304640509899798</c:v>
                </c:pt>
                <c:pt idx="181">
                  <c:v>72.253161630235326</c:v>
                </c:pt>
                <c:pt idx="182">
                  <c:v>72.201710231436479</c:v>
                </c:pt>
                <c:pt idx="183">
                  <c:v>72.150284280681902</c:v>
                </c:pt>
                <c:pt idx="184">
                  <c:v>72.098881889790377</c:v>
                </c:pt>
                <c:pt idx="185">
                  <c:v>72.047501305556423</c:v>
                </c:pt>
                <c:pt idx="186">
                  <c:v>71.996140900659313</c:v>
                </c:pt>
                <c:pt idx="187">
                  <c:v>71.944799165120202</c:v>
                </c:pt>
                <c:pt idx="188">
                  <c:v>71.893474698282404</c:v>
                </c:pt>
                <c:pt idx="189">
                  <c:v>71.842166201289928</c:v>
                </c:pt>
                <c:pt idx="190">
                  <c:v>71.79087247003902</c:v>
                </c:pt>
                <c:pt idx="191">
                  <c:v>71.739592388578657</c:v>
                </c:pt>
                <c:pt idx="192">
                  <c:v>71.688324922935863</c:v>
                </c:pt>
                <c:pt idx="193">
                  <c:v>71.637069115342655</c:v>
                </c:pt>
                <c:pt idx="194">
                  <c:v>71.585824078842279</c:v>
                </c:pt>
                <c:pt idx="195">
                  <c:v>71.534588992252708</c:v>
                </c:pt>
                <c:pt idx="196">
                  <c:v>71.483363095466956</c:v>
                </c:pt>
                <c:pt idx="197">
                  <c:v>71.432145685069628</c:v>
                </c:pt>
                <c:pt idx="198">
                  <c:v>71.380936110251227</c:v>
                </c:pt>
                <c:pt idx="199">
                  <c:v>71.329733769001493</c:v>
                </c:pt>
                <c:pt idx="200">
                  <c:v>71.278538104564547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82400"/>
        <c:axId val="499482792"/>
      </c:scatterChart>
      <c:valAx>
        <c:axId val="4994824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482792"/>
        <c:crosses val="autoZero"/>
        <c:crossBetween val="midCat"/>
      </c:valAx>
      <c:valAx>
        <c:axId val="4994827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48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71.456000000000003</c:v>
                </c:pt>
                <c:pt idx="1">
                  <c:v>71.293999999999997</c:v>
                </c:pt>
                <c:pt idx="2">
                  <c:v>71.308999999999997</c:v>
                </c:pt>
                <c:pt idx="3">
                  <c:v>71.426000000000002</c:v>
                </c:pt>
                <c:pt idx="4">
                  <c:v>70.676000000000002</c:v>
                </c:pt>
                <c:pt idx="5">
                  <c:v>71.265000000000001</c:v>
                </c:pt>
                <c:pt idx="6">
                  <c:v>70.117999999999995</c:v>
                </c:pt>
                <c:pt idx="7">
                  <c:v>68.837999999999994</c:v>
                </c:pt>
                <c:pt idx="8">
                  <c:v>68.706000000000003</c:v>
                </c:pt>
                <c:pt idx="9">
                  <c:v>70</c:v>
                </c:pt>
                <c:pt idx="10">
                  <c:v>69.412000000000006</c:v>
                </c:pt>
                <c:pt idx="11">
                  <c:v>68.926000000000002</c:v>
                </c:pt>
                <c:pt idx="12">
                  <c:v>68.5</c:v>
                </c:pt>
                <c:pt idx="13">
                  <c:v>68.734999999999999</c:v>
                </c:pt>
                <c:pt idx="14">
                  <c:v>70.102999999999994</c:v>
                </c:pt>
                <c:pt idx="15">
                  <c:v>69.647000000000006</c:v>
                </c:pt>
                <c:pt idx="16">
                  <c:v>69.971000000000004</c:v>
                </c:pt>
                <c:pt idx="17">
                  <c:v>68.691000000000003</c:v>
                </c:pt>
                <c:pt idx="18">
                  <c:v>70.617999999999995</c:v>
                </c:pt>
                <c:pt idx="19">
                  <c:v>70.382000000000005</c:v>
                </c:pt>
                <c:pt idx="20">
                  <c:v>72.515000000000001</c:v>
                </c:pt>
                <c:pt idx="21">
                  <c:v>70.441000000000003</c:v>
                </c:pt>
                <c:pt idx="22">
                  <c:v>70.882000000000005</c:v>
                </c:pt>
                <c:pt idx="23">
                  <c:v>69.147000000000006</c:v>
                </c:pt>
                <c:pt idx="24">
                  <c:v>69.426000000000002</c:v>
                </c:pt>
                <c:pt idx="25">
                  <c:v>69.75</c:v>
                </c:pt>
                <c:pt idx="26">
                  <c:v>72.015000000000001</c:v>
                </c:pt>
                <c:pt idx="27">
                  <c:v>70.823999999999998</c:v>
                </c:pt>
                <c:pt idx="28">
                  <c:v>70.471000000000004</c:v>
                </c:pt>
                <c:pt idx="29">
                  <c:v>72.087999999999994</c:v>
                </c:pt>
                <c:pt idx="30">
                  <c:v>71.573999999999998</c:v>
                </c:pt>
                <c:pt idx="31">
                  <c:v>71.441000000000003</c:v>
                </c:pt>
                <c:pt idx="32">
                  <c:v>72.558999999999997</c:v>
                </c:pt>
                <c:pt idx="33">
                  <c:v>75.25</c:v>
                </c:pt>
                <c:pt idx="34">
                  <c:v>75.382000000000005</c:v>
                </c:pt>
                <c:pt idx="35">
                  <c:v>76.308999999999997</c:v>
                </c:pt>
                <c:pt idx="36">
                  <c:v>75.337999999999994</c:v>
                </c:pt>
                <c:pt idx="37">
                  <c:v>77.617999999999995</c:v>
                </c:pt>
                <c:pt idx="38">
                  <c:v>78.441000000000003</c:v>
                </c:pt>
                <c:pt idx="39">
                  <c:v>79.352999999999994</c:v>
                </c:pt>
                <c:pt idx="40">
                  <c:v>81.662000000000006</c:v>
                </c:pt>
                <c:pt idx="41">
                  <c:v>84</c:v>
                </c:pt>
                <c:pt idx="42">
                  <c:v>88.602999999999994</c:v>
                </c:pt>
                <c:pt idx="43">
                  <c:v>94.323999999999998</c:v>
                </c:pt>
                <c:pt idx="44">
                  <c:v>101.176</c:v>
                </c:pt>
                <c:pt idx="45">
                  <c:v>108.85299999999999</c:v>
                </c:pt>
                <c:pt idx="46">
                  <c:v>118.529</c:v>
                </c:pt>
                <c:pt idx="47">
                  <c:v>127.221</c:v>
                </c:pt>
                <c:pt idx="48">
                  <c:v>137.57400000000001</c:v>
                </c:pt>
                <c:pt idx="49">
                  <c:v>146.92599999999999</c:v>
                </c:pt>
                <c:pt idx="50">
                  <c:v>156.13200000000001</c:v>
                </c:pt>
                <c:pt idx="51">
                  <c:v>165.33799999999999</c:v>
                </c:pt>
                <c:pt idx="52">
                  <c:v>172.36799999999999</c:v>
                </c:pt>
                <c:pt idx="53">
                  <c:v>177.60300000000001</c:v>
                </c:pt>
                <c:pt idx="54">
                  <c:v>181.95599999999999</c:v>
                </c:pt>
                <c:pt idx="55">
                  <c:v>183.471</c:v>
                </c:pt>
                <c:pt idx="56">
                  <c:v>180.04400000000001</c:v>
                </c:pt>
                <c:pt idx="57">
                  <c:v>177.70599999999999</c:v>
                </c:pt>
                <c:pt idx="58">
                  <c:v>166.45599999999999</c:v>
                </c:pt>
                <c:pt idx="59">
                  <c:v>146.70599999999999</c:v>
                </c:pt>
                <c:pt idx="60">
                  <c:v>116.10299999999999</c:v>
                </c:pt>
                <c:pt idx="61">
                  <c:v>91.971000000000004</c:v>
                </c:pt>
                <c:pt idx="62">
                  <c:v>79.5</c:v>
                </c:pt>
                <c:pt idx="63">
                  <c:v>74.691000000000003</c:v>
                </c:pt>
                <c:pt idx="64">
                  <c:v>72.073999999999998</c:v>
                </c:pt>
                <c:pt idx="65">
                  <c:v>74.734999999999999</c:v>
                </c:pt>
                <c:pt idx="66">
                  <c:v>72.308999999999997</c:v>
                </c:pt>
                <c:pt idx="67">
                  <c:v>74.337999999999994</c:v>
                </c:pt>
                <c:pt idx="68">
                  <c:v>76.441000000000003</c:v>
                </c:pt>
                <c:pt idx="69">
                  <c:v>78.206000000000003</c:v>
                </c:pt>
                <c:pt idx="70">
                  <c:v>78.117999999999995</c:v>
                </c:pt>
                <c:pt idx="71">
                  <c:v>81.058999999999997</c:v>
                </c:pt>
                <c:pt idx="72">
                  <c:v>83.162000000000006</c:v>
                </c:pt>
                <c:pt idx="73">
                  <c:v>88.941000000000003</c:v>
                </c:pt>
                <c:pt idx="74">
                  <c:v>90.647000000000006</c:v>
                </c:pt>
                <c:pt idx="75">
                  <c:v>94.778999999999996</c:v>
                </c:pt>
                <c:pt idx="76">
                  <c:v>98.823999999999998</c:v>
                </c:pt>
                <c:pt idx="77">
                  <c:v>101.10299999999999</c:v>
                </c:pt>
                <c:pt idx="78">
                  <c:v>105.676</c:v>
                </c:pt>
                <c:pt idx="79">
                  <c:v>108.279</c:v>
                </c:pt>
                <c:pt idx="80">
                  <c:v>108.13200000000001</c:v>
                </c:pt>
                <c:pt idx="81">
                  <c:v>107.61799999999999</c:v>
                </c:pt>
                <c:pt idx="82">
                  <c:v>103.529</c:v>
                </c:pt>
                <c:pt idx="83">
                  <c:v>95.734999999999999</c:v>
                </c:pt>
                <c:pt idx="84">
                  <c:v>90.971000000000004</c:v>
                </c:pt>
                <c:pt idx="85">
                  <c:v>82.147000000000006</c:v>
                </c:pt>
                <c:pt idx="86">
                  <c:v>77.543999999999997</c:v>
                </c:pt>
                <c:pt idx="87">
                  <c:v>74.897000000000006</c:v>
                </c:pt>
                <c:pt idx="88">
                  <c:v>75.721000000000004</c:v>
                </c:pt>
                <c:pt idx="89">
                  <c:v>74.632000000000005</c:v>
                </c:pt>
                <c:pt idx="90">
                  <c:v>75.956000000000003</c:v>
                </c:pt>
                <c:pt idx="91">
                  <c:v>74.778999999999996</c:v>
                </c:pt>
                <c:pt idx="92">
                  <c:v>73.456000000000003</c:v>
                </c:pt>
                <c:pt idx="93">
                  <c:v>74.265000000000001</c:v>
                </c:pt>
                <c:pt idx="94">
                  <c:v>73.25</c:v>
                </c:pt>
                <c:pt idx="95">
                  <c:v>72.956000000000003</c:v>
                </c:pt>
                <c:pt idx="96">
                  <c:v>73.956000000000003</c:v>
                </c:pt>
                <c:pt idx="97">
                  <c:v>71.706000000000003</c:v>
                </c:pt>
                <c:pt idx="98">
                  <c:v>72.971000000000004</c:v>
                </c:pt>
                <c:pt idx="99">
                  <c:v>73.087999999999994</c:v>
                </c:pt>
                <c:pt idx="100">
                  <c:v>73.102999999999994</c:v>
                </c:pt>
                <c:pt idx="101">
                  <c:v>72.191000000000003</c:v>
                </c:pt>
                <c:pt idx="102">
                  <c:v>71.706000000000003</c:v>
                </c:pt>
                <c:pt idx="103">
                  <c:v>72.793999999999997</c:v>
                </c:pt>
                <c:pt idx="104">
                  <c:v>73.471000000000004</c:v>
                </c:pt>
                <c:pt idx="105">
                  <c:v>72.543999999999997</c:v>
                </c:pt>
                <c:pt idx="106">
                  <c:v>73.471000000000004</c:v>
                </c:pt>
                <c:pt idx="107">
                  <c:v>71.926000000000002</c:v>
                </c:pt>
                <c:pt idx="108">
                  <c:v>74.632000000000005</c:v>
                </c:pt>
                <c:pt idx="109">
                  <c:v>72.765000000000001</c:v>
                </c:pt>
                <c:pt idx="110">
                  <c:v>73.852999999999994</c:v>
                </c:pt>
                <c:pt idx="111">
                  <c:v>72.015000000000001</c:v>
                </c:pt>
                <c:pt idx="112">
                  <c:v>73.162000000000006</c:v>
                </c:pt>
                <c:pt idx="113">
                  <c:v>72.971000000000004</c:v>
                </c:pt>
                <c:pt idx="114">
                  <c:v>74</c:v>
                </c:pt>
                <c:pt idx="115">
                  <c:v>74.117999999999995</c:v>
                </c:pt>
                <c:pt idx="116">
                  <c:v>75.5</c:v>
                </c:pt>
                <c:pt idx="117">
                  <c:v>76.043999999999997</c:v>
                </c:pt>
                <c:pt idx="118">
                  <c:v>76.058999999999997</c:v>
                </c:pt>
                <c:pt idx="119">
                  <c:v>75.602999999999994</c:v>
                </c:pt>
                <c:pt idx="120">
                  <c:v>77.278999999999996</c:v>
                </c:pt>
                <c:pt idx="121">
                  <c:v>78.778999999999996</c:v>
                </c:pt>
                <c:pt idx="122">
                  <c:v>78.412000000000006</c:v>
                </c:pt>
                <c:pt idx="123">
                  <c:v>78.265000000000001</c:v>
                </c:pt>
                <c:pt idx="124">
                  <c:v>78.323999999999998</c:v>
                </c:pt>
                <c:pt idx="125">
                  <c:v>76.852999999999994</c:v>
                </c:pt>
                <c:pt idx="126">
                  <c:v>75.278999999999996</c:v>
                </c:pt>
                <c:pt idx="127">
                  <c:v>75.691000000000003</c:v>
                </c:pt>
                <c:pt idx="128">
                  <c:v>72.162000000000006</c:v>
                </c:pt>
                <c:pt idx="129">
                  <c:v>71.132000000000005</c:v>
                </c:pt>
                <c:pt idx="130">
                  <c:v>71.073999999999998</c:v>
                </c:pt>
                <c:pt idx="131">
                  <c:v>70.25</c:v>
                </c:pt>
                <c:pt idx="132">
                  <c:v>69.043999999999997</c:v>
                </c:pt>
                <c:pt idx="133">
                  <c:v>68.5</c:v>
                </c:pt>
                <c:pt idx="134">
                  <c:v>69.412000000000006</c:v>
                </c:pt>
                <c:pt idx="135">
                  <c:v>68.176000000000002</c:v>
                </c:pt>
                <c:pt idx="136">
                  <c:v>68.397000000000006</c:v>
                </c:pt>
                <c:pt idx="137">
                  <c:v>67.602999999999994</c:v>
                </c:pt>
                <c:pt idx="138">
                  <c:v>68.528999999999996</c:v>
                </c:pt>
                <c:pt idx="139">
                  <c:v>68.558999999999997</c:v>
                </c:pt>
                <c:pt idx="140">
                  <c:v>69.941000000000003</c:v>
                </c:pt>
                <c:pt idx="141">
                  <c:v>69.691000000000003</c:v>
                </c:pt>
                <c:pt idx="142">
                  <c:v>70.912000000000006</c:v>
                </c:pt>
                <c:pt idx="143">
                  <c:v>70.676000000000002</c:v>
                </c:pt>
                <c:pt idx="144">
                  <c:v>70.412000000000006</c:v>
                </c:pt>
                <c:pt idx="145">
                  <c:v>68.617999999999995</c:v>
                </c:pt>
                <c:pt idx="146">
                  <c:v>68.221000000000004</c:v>
                </c:pt>
                <c:pt idx="147">
                  <c:v>70.456000000000003</c:v>
                </c:pt>
                <c:pt idx="148">
                  <c:v>69.265000000000001</c:v>
                </c:pt>
                <c:pt idx="149">
                  <c:v>69.632000000000005</c:v>
                </c:pt>
                <c:pt idx="150">
                  <c:v>70.471000000000004</c:v>
                </c:pt>
                <c:pt idx="151">
                  <c:v>70.632000000000005</c:v>
                </c:pt>
                <c:pt idx="152">
                  <c:v>70.293999999999997</c:v>
                </c:pt>
                <c:pt idx="153">
                  <c:v>72.587999999999994</c:v>
                </c:pt>
                <c:pt idx="154">
                  <c:v>72.382000000000005</c:v>
                </c:pt>
                <c:pt idx="155">
                  <c:v>72.308999999999997</c:v>
                </c:pt>
                <c:pt idx="156">
                  <c:v>74.162000000000006</c:v>
                </c:pt>
                <c:pt idx="157">
                  <c:v>73.117999999999995</c:v>
                </c:pt>
                <c:pt idx="158">
                  <c:v>71.515000000000001</c:v>
                </c:pt>
                <c:pt idx="159">
                  <c:v>70.5</c:v>
                </c:pt>
                <c:pt idx="160">
                  <c:v>71.765000000000001</c:v>
                </c:pt>
                <c:pt idx="161">
                  <c:v>71.058999999999997</c:v>
                </c:pt>
                <c:pt idx="162">
                  <c:v>69.676000000000002</c:v>
                </c:pt>
                <c:pt idx="163">
                  <c:v>69.956000000000003</c:v>
                </c:pt>
                <c:pt idx="164">
                  <c:v>70.484999999999999</c:v>
                </c:pt>
                <c:pt idx="165">
                  <c:v>70.765000000000001</c:v>
                </c:pt>
                <c:pt idx="166">
                  <c:v>70.515000000000001</c:v>
                </c:pt>
                <c:pt idx="167">
                  <c:v>71.558999999999997</c:v>
                </c:pt>
                <c:pt idx="168">
                  <c:v>70.543999999999997</c:v>
                </c:pt>
                <c:pt idx="169">
                  <c:v>71.206000000000003</c:v>
                </c:pt>
                <c:pt idx="170">
                  <c:v>69.867999999999995</c:v>
                </c:pt>
                <c:pt idx="171">
                  <c:v>68</c:v>
                </c:pt>
                <c:pt idx="172">
                  <c:v>68.765000000000001</c:v>
                </c:pt>
                <c:pt idx="173">
                  <c:v>68.515000000000001</c:v>
                </c:pt>
                <c:pt idx="174">
                  <c:v>67.587999999999994</c:v>
                </c:pt>
                <c:pt idx="175">
                  <c:v>67.602999999999994</c:v>
                </c:pt>
                <c:pt idx="176">
                  <c:v>68.632000000000005</c:v>
                </c:pt>
                <c:pt idx="177">
                  <c:v>69.132000000000005</c:v>
                </c:pt>
                <c:pt idx="178">
                  <c:v>68.441000000000003</c:v>
                </c:pt>
                <c:pt idx="179">
                  <c:v>68.926000000000002</c:v>
                </c:pt>
                <c:pt idx="180">
                  <c:v>67.278999999999996</c:v>
                </c:pt>
                <c:pt idx="181">
                  <c:v>67.352999999999994</c:v>
                </c:pt>
                <c:pt idx="182">
                  <c:v>68.632000000000005</c:v>
                </c:pt>
                <c:pt idx="183">
                  <c:v>69.971000000000004</c:v>
                </c:pt>
                <c:pt idx="184">
                  <c:v>67.426000000000002</c:v>
                </c:pt>
                <c:pt idx="185">
                  <c:v>67.793999999999997</c:v>
                </c:pt>
                <c:pt idx="186">
                  <c:v>67.087999999999994</c:v>
                </c:pt>
                <c:pt idx="187">
                  <c:v>67.5</c:v>
                </c:pt>
                <c:pt idx="188">
                  <c:v>67.102999999999994</c:v>
                </c:pt>
                <c:pt idx="189">
                  <c:v>68.206000000000003</c:v>
                </c:pt>
                <c:pt idx="190">
                  <c:v>68.102999999999994</c:v>
                </c:pt>
                <c:pt idx="191">
                  <c:v>67.617999999999995</c:v>
                </c:pt>
                <c:pt idx="192">
                  <c:v>68.265000000000001</c:v>
                </c:pt>
                <c:pt idx="193">
                  <c:v>68.265000000000001</c:v>
                </c:pt>
                <c:pt idx="194">
                  <c:v>69.426000000000002</c:v>
                </c:pt>
                <c:pt idx="195">
                  <c:v>68.984999999999999</c:v>
                </c:pt>
                <c:pt idx="196">
                  <c:v>68.852999999999994</c:v>
                </c:pt>
                <c:pt idx="197">
                  <c:v>69.073999999999998</c:v>
                </c:pt>
                <c:pt idx="198">
                  <c:v>66.912000000000006</c:v>
                </c:pt>
                <c:pt idx="199">
                  <c:v>67.337999999999994</c:v>
                </c:pt>
                <c:pt idx="200">
                  <c:v>67.75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70.479360566799087</c:v>
                </c:pt>
                <c:pt idx="1">
                  <c:v>70.507837046627884</c:v>
                </c:pt>
                <c:pt idx="2">
                  <c:v>70.536319129971233</c:v>
                </c:pt>
                <c:pt idx="3">
                  <c:v>70.56480727289474</c:v>
                </c:pt>
                <c:pt idx="4">
                  <c:v>70.593301967284205</c:v>
                </c:pt>
                <c:pt idx="5">
                  <c:v>70.621803743508238</c:v>
                </c:pt>
                <c:pt idx="6">
                  <c:v>70.650313173260443</c:v>
                </c:pt>
                <c:pt idx="7">
                  <c:v>70.678830872590666</c:v>
                </c:pt>
                <c:pt idx="8">
                  <c:v>70.707357505135846</c:v>
                </c:pt>
                <c:pt idx="9">
                  <c:v>70.735893785559966</c:v>
                </c:pt>
                <c:pt idx="10">
                  <c:v>70.764440483213306</c:v>
                </c:pt>
                <c:pt idx="11">
                  <c:v>70.792998426021654</c:v>
                </c:pt>
                <c:pt idx="12">
                  <c:v>70.821568504615058</c:v>
                </c:pt>
                <c:pt idx="13">
                  <c:v>70.850151676708222</c:v>
                </c:pt>
                <c:pt idx="14">
                  <c:v>70.878748971748507</c:v>
                </c:pt>
                <c:pt idx="15">
                  <c:v>70.907361495867875</c:v>
                </c:pt>
                <c:pt idx="16">
                  <c:v>70.935990437247227</c:v>
                </c:pt>
                <c:pt idx="17">
                  <c:v>70.964637072254234</c:v>
                </c:pt>
                <c:pt idx="18">
                  <c:v>70.993302773555385</c:v>
                </c:pt>
                <c:pt idx="19">
                  <c:v>71.021989024067182</c:v>
                </c:pt>
                <c:pt idx="20">
                  <c:v>71.050697448688084</c:v>
                </c:pt>
                <c:pt idx="21">
                  <c:v>71.079429899137352</c:v>
                </c:pt>
                <c:pt idx="22">
                  <c:v>71.108188691813339</c:v>
                </c:pt>
                <c:pt idx="23">
                  <c:v>71.136977268593753</c:v>
                </c:pt>
                <c:pt idx="24">
                  <c:v>71.165801976362317</c:v>
                </c:pt>
                <c:pt idx="25">
                  <c:v>71.194676674450591</c:v>
                </c:pt>
                <c:pt idx="26">
                  <c:v>71.223634165117389</c:v>
                </c:pt>
                <c:pt idx="27">
                  <c:v>71.252753316278444</c:v>
                </c:pt>
                <c:pt idx="28">
                  <c:v>71.282220533078004</c:v>
                </c:pt>
                <c:pt idx="29">
                  <c:v>71.312462650181047</c:v>
                </c:pt>
                <c:pt idx="30">
                  <c:v>71.344420546137428</c:v>
                </c:pt>
                <c:pt idx="31">
                  <c:v>71.380084660220376</c:v>
                </c:pt>
                <c:pt idx="32">
                  <c:v>71.423488942069483</c:v>
                </c:pt>
                <c:pt idx="33">
                  <c:v>71.482454870005526</c:v>
                </c:pt>
                <c:pt idx="34">
                  <c:v>71.571472028695922</c:v>
                </c:pt>
                <c:pt idx="35">
                  <c:v>71.716149624248231</c:v>
                </c:pt>
                <c:pt idx="36">
                  <c:v>71.959593746429363</c:v>
                </c:pt>
                <c:pt idx="37">
                  <c:v>72.370749354842786</c:v>
                </c:pt>
                <c:pt idx="38">
                  <c:v>73.054086100810295</c:v>
                </c:pt>
                <c:pt idx="39">
                  <c:v>74.158957340438519</c:v>
                </c:pt>
                <c:pt idx="40">
                  <c:v>75.885624322089058</c:v>
                </c:pt>
                <c:pt idx="41">
                  <c:v>78.483644806687522</c:v>
                </c:pt>
                <c:pt idx="42">
                  <c:v>82.237662200609563</c:v>
                </c:pt>
                <c:pt idx="43">
                  <c:v>87.436334710270842</c:v>
                </c:pt>
                <c:pt idx="44">
                  <c:v>94.322843404475037</c:v>
                </c:pt>
                <c:pt idx="45">
                  <c:v>103.03025314516617</c:v>
                </c:pt>
                <c:pt idx="46">
                  <c:v>113.51125631998279</c:v>
                </c:pt>
                <c:pt idx="47">
                  <c:v>125.47780473275257</c:v>
                </c:pt>
                <c:pt idx="48">
                  <c:v>138.36944302474112</c:v>
                </c:pt>
                <c:pt idx="49">
                  <c:v>151.36751022559304</c:v>
                </c:pt>
                <c:pt idx="50">
                  <c:v>163.46465054397177</c:v>
                </c:pt>
                <c:pt idx="51">
                  <c:v>173.58620598746631</c:v>
                </c:pt>
                <c:pt idx="52">
                  <c:v>180.74525805754371</c:v>
                </c:pt>
                <c:pt idx="53">
                  <c:v>184.20103667723095</c:v>
                </c:pt>
                <c:pt idx="54">
                  <c:v>183.58566092211112</c:v>
                </c:pt>
                <c:pt idx="55">
                  <c:v>178.96922415676741</c:v>
                </c:pt>
                <c:pt idx="56">
                  <c:v>170.84729743143345</c:v>
                </c:pt>
                <c:pt idx="57">
                  <c:v>160.05394138843479</c:v>
                </c:pt>
                <c:pt idx="58">
                  <c:v>147.6213717051842</c:v>
                </c:pt>
                <c:pt idx="59">
                  <c:v>134.61896828001329</c:v>
                </c:pt>
                <c:pt idx="60">
                  <c:v>122.0062400132731</c:v>
                </c:pt>
                <c:pt idx="61">
                  <c:v>110.5269801503953</c:v>
                </c:pt>
                <c:pt idx="62">
                  <c:v>100.65850599848345</c:v>
                </c:pt>
                <c:pt idx="63">
                  <c:v>92.615352878049762</c:v>
                </c:pt>
                <c:pt idx="64">
                  <c:v>86.395394768737191</c:v>
                </c:pt>
                <c:pt idx="65">
                  <c:v>81.850486418762145</c:v>
                </c:pt>
                <c:pt idx="66">
                  <c:v>78.763380827474748</c:v>
                </c:pt>
                <c:pt idx="67">
                  <c:v>76.916061928054333</c:v>
                </c:pt>
                <c:pt idx="68">
                  <c:v>76.139291200447417</c:v>
                </c:pt>
                <c:pt idx="69">
                  <c:v>76.337262574527514</c:v>
                </c:pt>
                <c:pt idx="70">
                  <c:v>77.484380606144228</c:v>
                </c:pt>
                <c:pt idx="71">
                  <c:v>79.594323657783605</c:v>
                </c:pt>
                <c:pt idx="72">
                  <c:v>82.666234072734653</c:v>
                </c:pt>
                <c:pt idx="73">
                  <c:v>86.619642054066702</c:v>
                </c:pt>
                <c:pt idx="74">
                  <c:v>91.236943584449364</c:v>
                </c:pt>
                <c:pt idx="75">
                  <c:v>96.136075566617777</c:v>
                </c:pt>
                <c:pt idx="76">
                  <c:v>100.7921644877632</c:v>
                </c:pt>
                <c:pt idx="77">
                  <c:v>104.61356508375937</c:v>
                </c:pt>
                <c:pt idx="78">
                  <c:v>107.0579621090571</c:v>
                </c:pt>
                <c:pt idx="79">
                  <c:v>107.75595649853685</c:v>
                </c:pt>
                <c:pt idx="80">
                  <c:v>106.60198317795621</c:v>
                </c:pt>
                <c:pt idx="81">
                  <c:v>103.78080571799376</c:v>
                </c:pt>
                <c:pt idx="82">
                  <c:v>99.719887403628775</c:v>
                </c:pt>
                <c:pt idx="83">
                  <c:v>94.984232438424044</c:v>
                </c:pt>
                <c:pt idx="84">
                  <c:v>90.149131317253492</c:v>
                </c:pt>
                <c:pt idx="85">
                  <c:v>85.689917035520594</c:v>
                </c:pt>
                <c:pt idx="86">
                  <c:v>81.916399461237702</c:v>
                </c:pt>
                <c:pt idx="87">
                  <c:v>78.96008339326815</c:v>
                </c:pt>
                <c:pt idx="88">
                  <c:v>76.80402246817799</c:v>
                </c:pt>
                <c:pt idx="89">
                  <c:v>75.33506596473427</c:v>
                </c:pt>
                <c:pt idx="90">
                  <c:v>74.397957826745539</c:v>
                </c:pt>
                <c:pt idx="91">
                  <c:v>73.837330331709495</c:v>
                </c:pt>
                <c:pt idx="92">
                  <c:v>73.522334389628654</c:v>
                </c:pt>
                <c:pt idx="93">
                  <c:v>73.355572479385302</c:v>
                </c:pt>
                <c:pt idx="94">
                  <c:v>73.271469110950804</c:v>
                </c:pt>
                <c:pt idx="95">
                  <c:v>73.229565109863159</c:v>
                </c:pt>
                <c:pt idx="96">
                  <c:v>73.206794436784406</c:v>
                </c:pt>
                <c:pt idx="97">
                  <c:v>73.190936352770009</c:v>
                </c:pt>
                <c:pt idx="98">
                  <c:v>73.175950029160006</c:v>
                </c:pt>
                <c:pt idx="99">
                  <c:v>73.159046742089743</c:v>
                </c:pt>
                <c:pt idx="100">
                  <c:v>73.139036035478412</c:v>
                </c:pt>
                <c:pt idx="101">
                  <c:v>73.115478604336616</c:v>
                </c:pt>
                <c:pt idx="102">
                  <c:v>73.088301838014203</c:v>
                </c:pt>
                <c:pt idx="103">
                  <c:v>73.057674019306432</c:v>
                </c:pt>
                <c:pt idx="104">
                  <c:v>73.024047587236709</c:v>
                </c:pt>
                <c:pt idx="105">
                  <c:v>72.988365302428917</c:v>
                </c:pt>
                <c:pt idx="106">
                  <c:v>72.952479934533187</c:v>
                </c:pt>
                <c:pt idx="107">
                  <c:v>72.919863918635997</c:v>
                </c:pt>
                <c:pt idx="108">
                  <c:v>72.896658901647442</c:v>
                </c:pt>
                <c:pt idx="109">
                  <c:v>72.893001464738532</c:v>
                </c:pt>
                <c:pt idx="110">
                  <c:v>72.924333501473683</c:v>
                </c:pt>
                <c:pt idx="111">
                  <c:v>73.012083931260577</c:v>
                </c:pt>
                <c:pt idx="112">
                  <c:v>73.182804166133053</c:v>
                </c:pt>
                <c:pt idx="113">
                  <c:v>73.464769052712981</c:v>
                </c:pt>
                <c:pt idx="114">
                  <c:v>73.88147535347909</c:v>
                </c:pt>
                <c:pt idx="115">
                  <c:v>74.442522895719733</c:v>
                </c:pt>
                <c:pt idx="116">
                  <c:v>75.133878022184561</c:v>
                </c:pt>
                <c:pt idx="117">
                  <c:v>75.910909847877321</c:v>
                </c:pt>
                <c:pt idx="118">
                  <c:v>76.698005167413186</c:v>
                </c:pt>
                <c:pt idx="119">
                  <c:v>77.397319034073391</c:v>
                </c:pt>
                <c:pt idx="120">
                  <c:v>77.906308579226661</c:v>
                </c:pt>
                <c:pt idx="121">
                  <c:v>78.140093509921385</c:v>
                </c:pt>
                <c:pt idx="122">
                  <c:v>78.052026611264154</c:v>
                </c:pt>
                <c:pt idx="123">
                  <c:v>77.645633189049377</c:v>
                </c:pt>
                <c:pt idx="124">
                  <c:v>76.973726107590309</c:v>
                </c:pt>
                <c:pt idx="125">
                  <c:v>76.12501211375421</c:v>
                </c:pt>
                <c:pt idx="126">
                  <c:v>75.20287192886542</c:v>
                </c:pt>
                <c:pt idx="127">
                  <c:v>74.303294567990108</c:v>
                </c:pt>
                <c:pt idx="128">
                  <c:v>73.498347280339203</c:v>
                </c:pt>
                <c:pt idx="129">
                  <c:v>72.828680207643231</c:v>
                </c:pt>
                <c:pt idx="130">
                  <c:v>72.304966483807519</c:v>
                </c:pt>
                <c:pt idx="131">
                  <c:v>71.91545267425181</c:v>
                </c:pt>
                <c:pt idx="132">
                  <c:v>71.6357837265748</c:v>
                </c:pt>
                <c:pt idx="133">
                  <c:v>71.437858852023723</c:v>
                </c:pt>
                <c:pt idx="134">
                  <c:v>71.295928829352249</c:v>
                </c:pt>
                <c:pt idx="135">
                  <c:v>71.189625146522346</c:v>
                </c:pt>
                <c:pt idx="136">
                  <c:v>71.104584609019298</c:v>
                </c:pt>
                <c:pt idx="137">
                  <c:v>71.03167872882986</c:v>
                </c:pt>
                <c:pt idx="138">
                  <c:v>70.965743073735737</c:v>
                </c:pt>
                <c:pt idx="139">
                  <c:v>70.904385488734576</c:v>
                </c:pt>
                <c:pt idx="140">
                  <c:v>70.847135083905428</c:v>
                </c:pt>
                <c:pt idx="141">
                  <c:v>70.794970330849154</c:v>
                </c:pt>
                <c:pt idx="142">
                  <c:v>70.75014202748352</c:v>
                </c:pt>
                <c:pt idx="143">
                  <c:v>70.716152332711616</c:v>
                </c:pt>
                <c:pt idx="144">
                  <c:v>70.697730007922843</c:v>
                </c:pt>
                <c:pt idx="145">
                  <c:v>70.700637828967118</c:v>
                </c:pt>
                <c:pt idx="146">
                  <c:v>70.731164437381622</c:v>
                </c:pt>
                <c:pt idx="147">
                  <c:v>70.795204840308912</c:v>
                </c:pt>
                <c:pt idx="148">
                  <c:v>70.896934196752611</c:v>
                </c:pt>
                <c:pt idx="149">
                  <c:v>71.037224657110059</c:v>
                </c:pt>
                <c:pt idx="150">
                  <c:v>71.212115038695217</c:v>
                </c:pt>
                <c:pt idx="151">
                  <c:v>71.411763547056921</c:v>
                </c:pt>
                <c:pt idx="152">
                  <c:v>71.620331053976642</c:v>
                </c:pt>
                <c:pt idx="153">
                  <c:v>71.817111254647557</c:v>
                </c:pt>
                <c:pt idx="154">
                  <c:v>71.978945727277647</c:v>
                </c:pt>
                <c:pt idx="155">
                  <c:v>72.083599479560931</c:v>
                </c:pt>
                <c:pt idx="156">
                  <c:v>72.113439358223474</c:v>
                </c:pt>
                <c:pt idx="157">
                  <c:v>72.058579011147785</c:v>
                </c:pt>
                <c:pt idx="158">
                  <c:v>71.918715006746112</c:v>
                </c:pt>
                <c:pt idx="159">
                  <c:v>71.703182200270859</c:v>
                </c:pt>
                <c:pt idx="160">
                  <c:v>71.429213925638962</c:v>
                </c:pt>
                <c:pt idx="161">
                  <c:v>71.118854849660551</c:v>
                </c:pt>
                <c:pt idx="162">
                  <c:v>70.795290215053583</c:v>
                </c:pt>
                <c:pt idx="163">
                  <c:v>70.479431328853025</c:v>
                </c:pt>
                <c:pt idx="164">
                  <c:v>70.187430936413037</c:v>
                </c:pt>
                <c:pt idx="165">
                  <c:v>69.929474711348448</c:v>
                </c:pt>
                <c:pt idx="166">
                  <c:v>69.709830868995056</c:v>
                </c:pt>
                <c:pt idx="167">
                  <c:v>69.527854234548499</c:v>
                </c:pt>
                <c:pt idx="168">
                  <c:v>69.379500479425602</c:v>
                </c:pt>
                <c:pt idx="169">
                  <c:v>69.25891538466081</c:v>
                </c:pt>
                <c:pt idx="170">
                  <c:v>69.159779283288046</c:v>
                </c:pt>
                <c:pt idx="171">
                  <c:v>69.076244376210411</c:v>
                </c:pt>
                <c:pt idx="172">
                  <c:v>69.003445698644185</c:v>
                </c:pt>
                <c:pt idx="173">
                  <c:v>68.937661941360091</c:v>
                </c:pt>
                <c:pt idx="174">
                  <c:v>68.876242925397449</c:v>
                </c:pt>
                <c:pt idx="175">
                  <c:v>68.817417681869387</c:v>
                </c:pt>
                <c:pt idx="176">
                  <c:v>68.760069827476315</c:v>
                </c:pt>
                <c:pt idx="177">
                  <c:v>68.703532869732555</c:v>
                </c:pt>
                <c:pt idx="178">
                  <c:v>68.647428734316946</c:v>
                </c:pt>
                <c:pt idx="179">
                  <c:v>68.591552983900044</c:v>
                </c:pt>
                <c:pt idx="180">
                  <c:v>68.535799815004836</c:v>
                </c:pt>
                <c:pt idx="181">
                  <c:v>68.480116482063536</c:v>
                </c:pt>
                <c:pt idx="182">
                  <c:v>68.424477352754977</c:v>
                </c:pt>
                <c:pt idx="183">
                  <c:v>68.368870000985851</c:v>
                </c:pt>
                <c:pt idx="184">
                  <c:v>68.313288160962557</c:v>
                </c:pt>
                <c:pt idx="185">
                  <c:v>68.257728342664507</c:v>
                </c:pt>
                <c:pt idx="186">
                  <c:v>68.202188285905322</c:v>
                </c:pt>
                <c:pt idx="187">
                  <c:v>68.146666286385994</c:v>
                </c:pt>
                <c:pt idx="188">
                  <c:v>68.091160913492416</c:v>
                </c:pt>
                <c:pt idx="189">
                  <c:v>68.035670895238397</c:v>
                </c:pt>
                <c:pt idx="190">
                  <c:v>67.980195071142361</c:v>
                </c:pt>
                <c:pt idx="191">
                  <c:v>67.924732371531462</c:v>
                </c:pt>
                <c:pt idx="192">
                  <c:v>67.869281806790269</c:v>
                </c:pt>
                <c:pt idx="193">
                  <c:v>67.813842460324992</c:v>
                </c:pt>
                <c:pt idx="194">
                  <c:v>67.75841348299501</c:v>
                </c:pt>
                <c:pt idx="195">
                  <c:v>67.702994088230781</c:v>
                </c:pt>
                <c:pt idx="196">
                  <c:v>67.64758354757096</c:v>
                </c:pt>
                <c:pt idx="197">
                  <c:v>67.592181186523845</c:v>
                </c:pt>
                <c:pt idx="198">
                  <c:v>67.536786380713266</c:v>
                </c:pt>
                <c:pt idx="199">
                  <c:v>67.481398552285498</c:v>
                </c:pt>
                <c:pt idx="200">
                  <c:v>67.426017166560513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70.479360566799087</c:v>
                </c:pt>
                <c:pt idx="1">
                  <c:v>70.507837046627884</c:v>
                </c:pt>
                <c:pt idx="2">
                  <c:v>70.536319129971233</c:v>
                </c:pt>
                <c:pt idx="3">
                  <c:v>70.56480727289474</c:v>
                </c:pt>
                <c:pt idx="4">
                  <c:v>70.593301967284205</c:v>
                </c:pt>
                <c:pt idx="5">
                  <c:v>70.621803743508238</c:v>
                </c:pt>
                <c:pt idx="6">
                  <c:v>70.650313173260443</c:v>
                </c:pt>
                <c:pt idx="7">
                  <c:v>70.678830872590666</c:v>
                </c:pt>
                <c:pt idx="8">
                  <c:v>70.707357505135846</c:v>
                </c:pt>
                <c:pt idx="9">
                  <c:v>70.735893785559938</c:v>
                </c:pt>
                <c:pt idx="10">
                  <c:v>70.764440483213193</c:v>
                </c:pt>
                <c:pt idx="11">
                  <c:v>70.792998426021114</c:v>
                </c:pt>
                <c:pt idx="12">
                  <c:v>70.821568504612571</c:v>
                </c:pt>
                <c:pt idx="13">
                  <c:v>70.850151676697024</c:v>
                </c:pt>
                <c:pt idx="14">
                  <c:v>70.878748971699991</c:v>
                </c:pt>
                <c:pt idx="15">
                  <c:v>70.907361495665356</c:v>
                </c:pt>
                <c:pt idx="16">
                  <c:v>70.935990436432405</c:v>
                </c:pt>
                <c:pt idx="17">
                  <c:v>70.964637069094167</c:v>
                </c:pt>
                <c:pt idx="18">
                  <c:v>70.993302761742584</c:v>
                </c:pt>
                <c:pt idx="19">
                  <c:v>71.021988981504151</c:v>
                </c:pt>
                <c:pt idx="20">
                  <c:v>71.050697300867355</c:v>
                </c:pt>
                <c:pt idx="21">
                  <c:v>71.079429404301493</c:v>
                </c:pt>
                <c:pt idx="22">
                  <c:v>71.108187095161966</c:v>
                </c:pt>
                <c:pt idx="23">
                  <c:v>71.136972302875009</c:v>
                </c:pt>
                <c:pt idx="24">
                  <c:v>71.165787090389273</c:v>
                </c:pt>
                <c:pt idx="25">
                  <c:v>71.194633661876765</c:v>
                </c:pt>
                <c:pt idx="26">
                  <c:v>71.223514370659814</c:v>
                </c:pt>
                <c:pt idx="27">
                  <c:v>71.252431727333118</c:v>
                </c:pt>
                <c:pt idx="28">
                  <c:v>71.281388408041579</c:v>
                </c:pt>
                <c:pt idx="29">
                  <c:v>71.310387262864964</c:v>
                </c:pt>
                <c:pt idx="30">
                  <c:v>71.339431324248906</c:v>
                </c:pt>
                <c:pt idx="31">
                  <c:v>71.368523815408409</c:v>
                </c:pt>
                <c:pt idx="32">
                  <c:v>71.397668158615417</c:v>
                </c:pt>
                <c:pt idx="33">
                  <c:v>71.426867983263335</c:v>
                </c:pt>
                <c:pt idx="34">
                  <c:v>71.456127133582768</c:v>
                </c:pt>
                <c:pt idx="35">
                  <c:v>71.485449675858149</c:v>
                </c:pt>
                <c:pt idx="36">
                  <c:v>71.514839904969833</c:v>
                </c:pt>
                <c:pt idx="37">
                  <c:v>71.544302350055588</c:v>
                </c:pt>
                <c:pt idx="38">
                  <c:v>71.573841779051293</c:v>
                </c:pt>
                <c:pt idx="39">
                  <c:v>71.603463201831929</c:v>
                </c:pt>
                <c:pt idx="40">
                  <c:v>71.633171871630751</c:v>
                </c:pt>
                <c:pt idx="41">
                  <c:v>71.662973284363829</c:v>
                </c:pt>
                <c:pt idx="42">
                  <c:v>71.692873175432496</c:v>
                </c:pt>
                <c:pt idx="43">
                  <c:v>71.722877513513723</c:v>
                </c:pt>
                <c:pt idx="44">
                  <c:v>71.752992490777444</c:v>
                </c:pt>
                <c:pt idx="45">
                  <c:v>71.783224508893767</c:v>
                </c:pt>
                <c:pt idx="46">
                  <c:v>71.813580160104621</c:v>
                </c:pt>
                <c:pt idx="47">
                  <c:v>71.844066202540191</c:v>
                </c:pt>
                <c:pt idx="48">
                  <c:v>71.874689528854447</c:v>
                </c:pt>
                <c:pt idx="49">
                  <c:v>71.905457127139499</c:v>
                </c:pt>
                <c:pt idx="50">
                  <c:v>71.936376032952623</c:v>
                </c:pt>
                <c:pt idx="51">
                  <c:v>71.967453271155719</c:v>
                </c:pt>
                <c:pt idx="52">
                  <c:v>71.998695786121473</c:v>
                </c:pt>
                <c:pt idx="53">
                  <c:v>72.030110358708257</c:v>
                </c:pt>
                <c:pt idx="54">
                  <c:v>72.0617035082455</c:v>
                </c:pt>
                <c:pt idx="55">
                  <c:v>72.09348137760675</c:v>
                </c:pt>
                <c:pt idx="56">
                  <c:v>72.125449599282163</c:v>
                </c:pt>
                <c:pt idx="57">
                  <c:v>72.157613140199544</c:v>
                </c:pt>
                <c:pt idx="58">
                  <c:v>72.189976122889632</c:v>
                </c:pt>
                <c:pt idx="59">
                  <c:v>72.222541620455644</c:v>
                </c:pt>
                <c:pt idx="60">
                  <c:v>72.255311422697616</c:v>
                </c:pt>
                <c:pt idx="61">
                  <c:v>72.288285770672857</c:v>
                </c:pt>
                <c:pt idx="62">
                  <c:v>72.321463056959104</c:v>
                </c:pt>
                <c:pt idx="63">
                  <c:v>72.354839488946183</c:v>
                </c:pt>
                <c:pt idx="64">
                  <c:v>72.388408712636959</c:v>
                </c:pt>
                <c:pt idx="65">
                  <c:v>72.42216139471499</c:v>
                </c:pt>
                <c:pt idx="66">
                  <c:v>72.456084761067331</c:v>
                </c:pt>
                <c:pt idx="67">
                  <c:v>72.490162090565534</c:v>
                </c:pt>
                <c:pt idx="68">
                  <c:v>72.524372163750456</c:v>
                </c:pt>
                <c:pt idx="69">
                  <c:v>72.55868866717158</c:v>
                </c:pt>
                <c:pt idx="70">
                  <c:v>72.593079555544392</c:v>
                </c:pt>
                <c:pt idx="71">
                  <c:v>72.627506375650185</c:v>
                </c:pt>
                <c:pt idx="72">
                  <c:v>72.661923558046837</c:v>
                </c:pt>
                <c:pt idx="73">
                  <c:v>72.696277685216458</c:v>
                </c:pt>
                <c:pt idx="74">
                  <c:v>72.730506747759961</c:v>
                </c:pt>
                <c:pt idx="75">
                  <c:v>72.764539403652975</c:v>
                </c:pt>
                <c:pt idx="76">
                  <c:v>72.798294259367609</c:v>
                </c:pt>
                <c:pt idx="77">
                  <c:v>72.831679195765943</c:v>
                </c:pt>
                <c:pt idx="78">
                  <c:v>72.864590765964408</c:v>
                </c:pt>
                <c:pt idx="79">
                  <c:v>72.896913696673153</c:v>
                </c:pt>
                <c:pt idx="80">
                  <c:v>72.928520528590511</c:v>
                </c:pt>
                <c:pt idx="81">
                  <c:v>72.959271434965075</c:v>
                </c:pt>
                <c:pt idx="82">
                  <c:v>72.989014260046829</c:v>
                </c:pt>
                <c:pt idx="83">
                  <c:v>73.017584820391264</c:v>
                </c:pt>
                <c:pt idx="84">
                  <c:v>73.044807511371758</c:v>
                </c:pt>
                <c:pt idx="85">
                  <c:v>73.070496258301176</c:v>
                </c:pt>
                <c:pt idx="86">
                  <c:v>73.094455845796915</c:v>
                </c:pt>
                <c:pt idx="87">
                  <c:v>73.116483650071984</c:v>
                </c:pt>
                <c:pt idx="88">
                  <c:v>73.136371786477326</c:v>
                </c:pt>
                <c:pt idx="89">
                  <c:v>73.153909668867954</c:v>
                </c:pt>
                <c:pt idx="90">
                  <c:v>73.16888695852488</c:v>
                </c:pt>
                <c:pt idx="91">
                  <c:v>73.181096859095817</c:v>
                </c:pt>
                <c:pt idx="92">
                  <c:v>73.190339691355945</c:v>
                </c:pt>
                <c:pt idx="93">
                  <c:v>73.196426658939174</c:v>
                </c:pt>
                <c:pt idx="94">
                  <c:v>73.199183695247157</c:v>
                </c:pt>
                <c:pt idx="95">
                  <c:v>73.19845526438489</c:v>
                </c:pt>
                <c:pt idx="96">
                  <c:v>73.194107977075305</c:v>
                </c:pt>
                <c:pt idx="97">
                  <c:v>73.186033877744507</c:v>
                </c:pt>
                <c:pt idx="98">
                  <c:v>73.174153262581399</c:v>
                </c:pt>
                <c:pt idx="99">
                  <c:v>73.15841690096812</c:v>
                </c:pt>
                <c:pt idx="100">
                  <c:v>73.138807554069487</c:v>
                </c:pt>
                <c:pt idx="101">
                  <c:v>73.115340713535886</c:v>
                </c:pt>
                <c:pt idx="102">
                  <c:v>73.088064518382566</c:v>
                </c:pt>
                <c:pt idx="103">
                  <c:v>73.057058846682907</c:v>
                </c:pt>
                <c:pt idx="104">
                  <c:v>73.022433617873048</c:v>
                </c:pt>
                <c:pt idx="105">
                  <c:v>72.984326378244631</c:v>
                </c:pt>
                <c:pt idx="106">
                  <c:v>72.942899273870566</c:v>
                </c:pt>
                <c:pt idx="107">
                  <c:v>72.898335539570539</c:v>
                </c:pt>
                <c:pt idx="108">
                  <c:v>72.850835648124757</c:v>
                </c:pt>
                <c:pt idx="109">
                  <c:v>72.800613270206128</c:v>
                </c:pt>
                <c:pt idx="110">
                  <c:v>72.747891192688485</c:v>
                </c:pt>
                <c:pt idx="111">
                  <c:v>72.692897332133583</c:v>
                </c:pt>
                <c:pt idx="112">
                  <c:v>72.635860962954965</c:v>
                </c:pt>
                <c:pt idx="113">
                  <c:v>72.577009257937604</c:v>
                </c:pt>
                <c:pt idx="114">
                  <c:v>72.516564214497734</c:v>
                </c:pt>
                <c:pt idx="115">
                  <c:v>72.454740015229575</c:v>
                </c:pt>
                <c:pt idx="116">
                  <c:v>72.391740847568357</c:v>
                </c:pt>
                <c:pt idx="117">
                  <c:v>72.327759186092962</c:v>
                </c:pt>
                <c:pt idx="118">
                  <c:v>72.262974522973039</c:v>
                </c:pt>
                <c:pt idx="119">
                  <c:v>72.197552517801611</c:v>
                </c:pt>
                <c:pt idx="120">
                  <c:v>72.131644527653535</c:v>
                </c:pt>
                <c:pt idx="121">
                  <c:v>72.065387471492187</c:v>
                </c:pt>
                <c:pt idx="122">
                  <c:v>71.998903979622753</c:v>
                </c:pt>
                <c:pt idx="123">
                  <c:v>71.932302778245713</c:v>
                </c:pt>
                <c:pt idx="124">
                  <c:v>71.865679260727475</c:v>
                </c:pt>
                <c:pt idx="125">
                  <c:v>71.799116200404569</c:v>
                </c:pt>
                <c:pt idx="126">
                  <c:v>71.732684564043723</c:v>
                </c:pt>
                <c:pt idx="127">
                  <c:v>71.666444390030662</c:v>
                </c:pt>
                <c:pt idx="128">
                  <c:v>71.600445700573033</c:v>
                </c:pt>
                <c:pt idx="129">
                  <c:v>71.534729422379655</c:v>
                </c:pt>
                <c:pt idx="130">
                  <c:v>71.469328295202487</c:v>
                </c:pt>
                <c:pt idx="131">
                  <c:v>71.404267752148428</c:v>
                </c:pt>
                <c:pt idx="132">
                  <c:v>71.33956675970181</c:v>
                </c:pt>
                <c:pt idx="133">
                  <c:v>71.275238608900167</c:v>
                </c:pt>
                <c:pt idx="134">
                  <c:v>71.211291652075289</c:v>
                </c:pt>
                <c:pt idx="135">
                  <c:v>71.147729982026874</c:v>
                </c:pt>
                <c:pt idx="136">
                  <c:v>71.084554052479362</c:v>
                </c:pt>
                <c:pt idx="137">
                  <c:v>71.021761240229452</c:v>
                </c:pt>
                <c:pt idx="138">
                  <c:v>70.959346350578414</c:v>
                </c:pt>
                <c:pt idx="139">
                  <c:v>70.897302068511308</c:v>
                </c:pt>
                <c:pt idx="140">
                  <c:v>70.835619358688902</c:v>
                </c:pt>
                <c:pt idx="141">
                  <c:v>70.774287817703595</c:v>
                </c:pt>
                <c:pt idx="142">
                  <c:v>70.713295982261599</c:v>
                </c:pt>
                <c:pt idx="143">
                  <c:v>70.652631597027991</c:v>
                </c:pt>
                <c:pt idx="144">
                  <c:v>70.592281845841214</c:v>
                </c:pt>
                <c:pt idx="145">
                  <c:v>70.532233549895039</c:v>
                </c:pt>
                <c:pt idx="146">
                  <c:v>70.472473336323645</c:v>
                </c:pt>
                <c:pt idx="147">
                  <c:v>70.41298778042507</c:v>
                </c:pt>
                <c:pt idx="148">
                  <c:v>70.353763524535111</c:v>
                </c:pt>
                <c:pt idx="149">
                  <c:v>70.294787376329765</c:v>
                </c:pt>
                <c:pt idx="150">
                  <c:v>70.236046389097297</c:v>
                </c:pt>
                <c:pt idx="151">
                  <c:v>70.177527926286729</c:v>
                </c:pt>
                <c:pt idx="152">
                  <c:v>70.119219712414818</c:v>
                </c:pt>
                <c:pt idx="153">
                  <c:v>70.061109872198685</c:v>
                </c:pt>
                <c:pt idx="154">
                  <c:v>70.003186959580702</c:v>
                </c:pt>
                <c:pt idx="155">
                  <c:v>69.945439978125904</c:v>
                </c:pt>
                <c:pt idx="156">
                  <c:v>69.887858394100519</c:v>
                </c:pt>
                <c:pt idx="157">
                  <c:v>69.830432143383888</c:v>
                </c:pt>
                <c:pt idx="158">
                  <c:v>69.773151633224145</c:v>
                </c:pt>
                <c:pt idx="159">
                  <c:v>69.716007739720183</c:v>
                </c:pt>
                <c:pt idx="160">
                  <c:v>69.658991801797697</c:v>
                </c:pt>
                <c:pt idx="161">
                  <c:v>69.602095612344542</c:v>
                </c:pt>
                <c:pt idx="162">
                  <c:v>69.545311407079936</c:v>
                </c:pt>
                <c:pt idx="163">
                  <c:v>69.488631851650993</c:v>
                </c:pt>
                <c:pt idx="164">
                  <c:v>69.432050027379105</c:v>
                </c:pt>
                <c:pt idx="165">
                  <c:v>69.375559416016017</c:v>
                </c:pt>
                <c:pt idx="166">
                  <c:v>69.319153883814877</c:v>
                </c:pt>
                <c:pt idx="167">
                  <c:v>69.262827665172679</c:v>
                </c:pt>
                <c:pt idx="168">
                  <c:v>69.206575346059793</c:v>
                </c:pt>
                <c:pt idx="169">
                  <c:v>69.15039184741515</c:v>
                </c:pt>
                <c:pt idx="170">
                  <c:v>69.09427240865439</c:v>
                </c:pt>
                <c:pt idx="171">
                  <c:v>69.038212571411393</c:v>
                </c:pt>
                <c:pt idx="172">
                  <c:v>68.982208163609641</c:v>
                </c:pt>
                <c:pt idx="173">
                  <c:v>68.926255283940179</c:v>
                </c:pt>
                <c:pt idx="174">
                  <c:v>68.870350286805817</c:v>
                </c:pt>
                <c:pt idx="175">
                  <c:v>68.814489767776308</c:v>
                </c:pt>
                <c:pt idx="176">
                  <c:v>68.758670549587166</c:v>
                </c:pt>
                <c:pt idx="177">
                  <c:v>68.702889668703861</c:v>
                </c:pt>
                <c:pt idx="178">
                  <c:v>68.647144362465099</c:v>
                </c:pt>
                <c:pt idx="179">
                  <c:v>68.591432056810874</c:v>
                </c:pt>
                <c:pt idx="180">
                  <c:v>68.535750354595166</c:v>
                </c:pt>
                <c:pt idx="181">
                  <c:v>68.480097024478525</c:v>
                </c:pt>
                <c:pt idx="182">
                  <c:v>68.42446999039106</c:v>
                </c:pt>
                <c:pt idx="183">
                  <c:v>68.368867321553836</c:v>
                </c:pt>
                <c:pt idx="184">
                  <c:v>68.313287223043588</c:v>
                </c:pt>
                <c:pt idx="185">
                  <c:v>68.257728026884223</c:v>
                </c:pt>
                <c:pt idx="186">
                  <c:v>68.202188183646257</c:v>
                </c:pt>
                <c:pt idx="187">
                  <c:v>68.146666254535532</c:v>
                </c:pt>
                <c:pt idx="188">
                  <c:v>68.091160903950694</c:v>
                </c:pt>
                <c:pt idx="189">
                  <c:v>68.035670892489009</c:v>
                </c:pt>
                <c:pt idx="190">
                  <c:v>67.98019507038039</c:v>
                </c:pt>
                <c:pt idx="191">
                  <c:v>67.924732371328346</c:v>
                </c:pt>
                <c:pt idx="192">
                  <c:v>67.869281806738186</c:v>
                </c:pt>
                <c:pt idx="193">
                  <c:v>67.813842460312145</c:v>
                </c:pt>
                <c:pt idx="194">
                  <c:v>67.758413482991969</c:v>
                </c:pt>
                <c:pt idx="195">
                  <c:v>67.702994088230085</c:v>
                </c:pt>
                <c:pt idx="196">
                  <c:v>67.647583547570804</c:v>
                </c:pt>
                <c:pt idx="197">
                  <c:v>67.592181186523817</c:v>
                </c:pt>
                <c:pt idx="198">
                  <c:v>67.536786380713266</c:v>
                </c:pt>
                <c:pt idx="199">
                  <c:v>67.481398552285498</c:v>
                </c:pt>
                <c:pt idx="200">
                  <c:v>67.426017166560513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83576"/>
        <c:axId val="499483968"/>
      </c:scatterChart>
      <c:valAx>
        <c:axId val="499483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9483968"/>
        <c:crosses val="autoZero"/>
        <c:crossBetween val="midCat"/>
      </c:valAx>
      <c:valAx>
        <c:axId val="4994839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9483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63.381999999999998</c:v>
                </c:pt>
                <c:pt idx="1">
                  <c:v>62.853000000000002</c:v>
                </c:pt>
                <c:pt idx="2">
                  <c:v>63.191000000000003</c:v>
                </c:pt>
                <c:pt idx="3">
                  <c:v>64.191000000000003</c:v>
                </c:pt>
                <c:pt idx="4">
                  <c:v>63.5</c:v>
                </c:pt>
                <c:pt idx="5">
                  <c:v>63.618000000000002</c:v>
                </c:pt>
                <c:pt idx="6">
                  <c:v>61.308999999999997</c:v>
                </c:pt>
                <c:pt idx="7">
                  <c:v>62.426000000000002</c:v>
                </c:pt>
                <c:pt idx="8">
                  <c:v>62.470999999999997</c:v>
                </c:pt>
                <c:pt idx="9">
                  <c:v>62.441000000000003</c:v>
                </c:pt>
                <c:pt idx="10">
                  <c:v>62.984999999999999</c:v>
                </c:pt>
                <c:pt idx="11">
                  <c:v>62.558999999999997</c:v>
                </c:pt>
                <c:pt idx="12">
                  <c:v>61.956000000000003</c:v>
                </c:pt>
                <c:pt idx="13">
                  <c:v>61.646999999999998</c:v>
                </c:pt>
                <c:pt idx="14">
                  <c:v>62.5</c:v>
                </c:pt>
                <c:pt idx="15">
                  <c:v>63.279000000000003</c:v>
                </c:pt>
                <c:pt idx="16">
                  <c:v>63.279000000000003</c:v>
                </c:pt>
                <c:pt idx="17">
                  <c:v>64.971000000000004</c:v>
                </c:pt>
                <c:pt idx="18">
                  <c:v>64.426000000000002</c:v>
                </c:pt>
                <c:pt idx="19">
                  <c:v>64.778999999999996</c:v>
                </c:pt>
                <c:pt idx="20">
                  <c:v>66.837999999999994</c:v>
                </c:pt>
                <c:pt idx="21">
                  <c:v>65.573999999999998</c:v>
                </c:pt>
                <c:pt idx="22">
                  <c:v>65.587999999999994</c:v>
                </c:pt>
                <c:pt idx="23">
                  <c:v>65.662000000000006</c:v>
                </c:pt>
                <c:pt idx="24">
                  <c:v>66.221000000000004</c:v>
                </c:pt>
                <c:pt idx="25">
                  <c:v>65.397000000000006</c:v>
                </c:pt>
                <c:pt idx="26">
                  <c:v>66.162000000000006</c:v>
                </c:pt>
                <c:pt idx="27">
                  <c:v>65.808999999999997</c:v>
                </c:pt>
                <c:pt idx="28">
                  <c:v>66.176000000000002</c:v>
                </c:pt>
                <c:pt idx="29">
                  <c:v>64.234999999999999</c:v>
                </c:pt>
                <c:pt idx="30">
                  <c:v>64.25</c:v>
                </c:pt>
                <c:pt idx="31">
                  <c:v>66.528999999999996</c:v>
                </c:pt>
                <c:pt idx="32">
                  <c:v>66.984999999999999</c:v>
                </c:pt>
                <c:pt idx="33">
                  <c:v>66.632000000000005</c:v>
                </c:pt>
                <c:pt idx="34">
                  <c:v>67.837999999999994</c:v>
                </c:pt>
                <c:pt idx="35">
                  <c:v>68.515000000000001</c:v>
                </c:pt>
                <c:pt idx="36">
                  <c:v>70.278999999999996</c:v>
                </c:pt>
                <c:pt idx="37">
                  <c:v>69.234999999999999</c:v>
                </c:pt>
                <c:pt idx="38">
                  <c:v>72.117999999999995</c:v>
                </c:pt>
                <c:pt idx="39">
                  <c:v>75.117999999999995</c:v>
                </c:pt>
                <c:pt idx="40">
                  <c:v>76.102999999999994</c:v>
                </c:pt>
                <c:pt idx="41">
                  <c:v>79.456000000000003</c:v>
                </c:pt>
                <c:pt idx="42">
                  <c:v>83</c:v>
                </c:pt>
                <c:pt idx="43">
                  <c:v>89.456000000000003</c:v>
                </c:pt>
                <c:pt idx="44">
                  <c:v>94.926000000000002</c:v>
                </c:pt>
                <c:pt idx="45">
                  <c:v>103.63200000000001</c:v>
                </c:pt>
                <c:pt idx="46">
                  <c:v>110.824</c:v>
                </c:pt>
                <c:pt idx="47">
                  <c:v>119.85299999999999</c:v>
                </c:pt>
                <c:pt idx="48">
                  <c:v>128.86799999999999</c:v>
                </c:pt>
                <c:pt idx="49">
                  <c:v>135.721</c:v>
                </c:pt>
                <c:pt idx="50">
                  <c:v>144.67599999999999</c:v>
                </c:pt>
                <c:pt idx="51">
                  <c:v>150.33799999999999</c:v>
                </c:pt>
                <c:pt idx="52">
                  <c:v>157.64699999999999</c:v>
                </c:pt>
                <c:pt idx="53">
                  <c:v>162.92599999999999</c:v>
                </c:pt>
                <c:pt idx="54">
                  <c:v>164.76499999999999</c:v>
                </c:pt>
                <c:pt idx="55">
                  <c:v>166.01499999999999</c:v>
                </c:pt>
                <c:pt idx="56">
                  <c:v>163.41200000000001</c:v>
                </c:pt>
                <c:pt idx="57">
                  <c:v>157.559</c:v>
                </c:pt>
                <c:pt idx="58">
                  <c:v>146.66200000000001</c:v>
                </c:pt>
                <c:pt idx="59">
                  <c:v>126.985</c:v>
                </c:pt>
                <c:pt idx="60">
                  <c:v>97.852999999999994</c:v>
                </c:pt>
                <c:pt idx="61">
                  <c:v>78.382000000000005</c:v>
                </c:pt>
                <c:pt idx="62">
                  <c:v>69.882000000000005</c:v>
                </c:pt>
                <c:pt idx="63">
                  <c:v>66.956000000000003</c:v>
                </c:pt>
                <c:pt idx="64">
                  <c:v>67.941000000000003</c:v>
                </c:pt>
                <c:pt idx="65">
                  <c:v>66.308999999999997</c:v>
                </c:pt>
                <c:pt idx="66">
                  <c:v>67.221000000000004</c:v>
                </c:pt>
                <c:pt idx="67">
                  <c:v>67.397000000000006</c:v>
                </c:pt>
                <c:pt idx="68">
                  <c:v>70.352999999999994</c:v>
                </c:pt>
                <c:pt idx="69">
                  <c:v>70.897000000000006</c:v>
                </c:pt>
                <c:pt idx="70">
                  <c:v>71.823999999999998</c:v>
                </c:pt>
                <c:pt idx="71">
                  <c:v>75.028999999999996</c:v>
                </c:pt>
                <c:pt idx="72">
                  <c:v>77.471000000000004</c:v>
                </c:pt>
                <c:pt idx="73">
                  <c:v>79.926000000000002</c:v>
                </c:pt>
                <c:pt idx="74">
                  <c:v>82.602999999999994</c:v>
                </c:pt>
                <c:pt idx="75">
                  <c:v>86.543999999999997</c:v>
                </c:pt>
                <c:pt idx="76">
                  <c:v>88.412000000000006</c:v>
                </c:pt>
                <c:pt idx="77">
                  <c:v>92.426000000000002</c:v>
                </c:pt>
                <c:pt idx="78">
                  <c:v>94.956000000000003</c:v>
                </c:pt>
                <c:pt idx="79">
                  <c:v>96.897000000000006</c:v>
                </c:pt>
                <c:pt idx="80">
                  <c:v>96.382000000000005</c:v>
                </c:pt>
                <c:pt idx="81">
                  <c:v>95.352999999999994</c:v>
                </c:pt>
                <c:pt idx="82">
                  <c:v>91.823999999999998</c:v>
                </c:pt>
                <c:pt idx="83">
                  <c:v>85.558999999999997</c:v>
                </c:pt>
                <c:pt idx="84">
                  <c:v>78.456000000000003</c:v>
                </c:pt>
                <c:pt idx="85">
                  <c:v>73</c:v>
                </c:pt>
                <c:pt idx="86">
                  <c:v>70.412000000000006</c:v>
                </c:pt>
                <c:pt idx="87">
                  <c:v>68.102999999999994</c:v>
                </c:pt>
                <c:pt idx="88">
                  <c:v>69.087999999999994</c:v>
                </c:pt>
                <c:pt idx="89">
                  <c:v>67.926000000000002</c:v>
                </c:pt>
                <c:pt idx="90">
                  <c:v>67.308999999999997</c:v>
                </c:pt>
                <c:pt idx="91">
                  <c:v>69.25</c:v>
                </c:pt>
                <c:pt idx="92">
                  <c:v>68.367999999999995</c:v>
                </c:pt>
                <c:pt idx="93">
                  <c:v>66.162000000000006</c:v>
                </c:pt>
                <c:pt idx="94">
                  <c:v>67.147000000000006</c:v>
                </c:pt>
                <c:pt idx="95">
                  <c:v>65.706000000000003</c:v>
                </c:pt>
                <c:pt idx="96">
                  <c:v>64.573999999999998</c:v>
                </c:pt>
                <c:pt idx="97">
                  <c:v>64.308999999999997</c:v>
                </c:pt>
                <c:pt idx="98">
                  <c:v>64.308999999999997</c:v>
                </c:pt>
                <c:pt idx="99">
                  <c:v>64.912000000000006</c:v>
                </c:pt>
                <c:pt idx="100">
                  <c:v>65.323999999999998</c:v>
                </c:pt>
                <c:pt idx="101">
                  <c:v>63.808999999999997</c:v>
                </c:pt>
                <c:pt idx="102">
                  <c:v>64.323999999999998</c:v>
                </c:pt>
                <c:pt idx="103">
                  <c:v>65.265000000000001</c:v>
                </c:pt>
                <c:pt idx="104">
                  <c:v>67.043999999999997</c:v>
                </c:pt>
                <c:pt idx="105">
                  <c:v>65.971000000000004</c:v>
                </c:pt>
                <c:pt idx="106">
                  <c:v>64.765000000000001</c:v>
                </c:pt>
                <c:pt idx="107">
                  <c:v>65.837999999999994</c:v>
                </c:pt>
                <c:pt idx="108">
                  <c:v>65.75</c:v>
                </c:pt>
                <c:pt idx="109">
                  <c:v>64.117999999999995</c:v>
                </c:pt>
                <c:pt idx="110">
                  <c:v>65.676000000000002</c:v>
                </c:pt>
                <c:pt idx="111">
                  <c:v>66.206000000000003</c:v>
                </c:pt>
                <c:pt idx="112">
                  <c:v>65.234999999999999</c:v>
                </c:pt>
                <c:pt idx="113">
                  <c:v>66.147000000000006</c:v>
                </c:pt>
                <c:pt idx="114">
                  <c:v>66.015000000000001</c:v>
                </c:pt>
                <c:pt idx="115">
                  <c:v>67.926000000000002</c:v>
                </c:pt>
                <c:pt idx="116">
                  <c:v>70.25</c:v>
                </c:pt>
                <c:pt idx="117">
                  <c:v>70.662000000000006</c:v>
                </c:pt>
                <c:pt idx="118">
                  <c:v>69.412000000000006</c:v>
                </c:pt>
                <c:pt idx="119">
                  <c:v>70.912000000000006</c:v>
                </c:pt>
                <c:pt idx="120">
                  <c:v>73.058999999999997</c:v>
                </c:pt>
                <c:pt idx="121">
                  <c:v>73.823999999999998</c:v>
                </c:pt>
                <c:pt idx="122">
                  <c:v>71.602999999999994</c:v>
                </c:pt>
                <c:pt idx="123">
                  <c:v>74.382000000000005</c:v>
                </c:pt>
                <c:pt idx="124">
                  <c:v>72.162000000000006</c:v>
                </c:pt>
                <c:pt idx="125">
                  <c:v>71.132000000000005</c:v>
                </c:pt>
                <c:pt idx="126">
                  <c:v>69.941000000000003</c:v>
                </c:pt>
                <c:pt idx="127">
                  <c:v>69.073999999999998</c:v>
                </c:pt>
                <c:pt idx="128">
                  <c:v>67.015000000000001</c:v>
                </c:pt>
                <c:pt idx="129">
                  <c:v>64.75</c:v>
                </c:pt>
                <c:pt idx="130">
                  <c:v>64.323999999999998</c:v>
                </c:pt>
                <c:pt idx="131">
                  <c:v>62.543999999999997</c:v>
                </c:pt>
                <c:pt idx="132">
                  <c:v>62.881999999999998</c:v>
                </c:pt>
                <c:pt idx="133">
                  <c:v>63.706000000000003</c:v>
                </c:pt>
                <c:pt idx="134">
                  <c:v>62.573999999999998</c:v>
                </c:pt>
                <c:pt idx="135">
                  <c:v>63.603000000000002</c:v>
                </c:pt>
                <c:pt idx="136">
                  <c:v>64.073999999999998</c:v>
                </c:pt>
                <c:pt idx="137">
                  <c:v>64.647000000000006</c:v>
                </c:pt>
                <c:pt idx="138">
                  <c:v>63.853000000000002</c:v>
                </c:pt>
                <c:pt idx="139">
                  <c:v>63.720999999999997</c:v>
                </c:pt>
                <c:pt idx="140">
                  <c:v>63.015000000000001</c:v>
                </c:pt>
                <c:pt idx="141">
                  <c:v>62.956000000000003</c:v>
                </c:pt>
                <c:pt idx="142">
                  <c:v>63.558999999999997</c:v>
                </c:pt>
                <c:pt idx="143">
                  <c:v>64.662000000000006</c:v>
                </c:pt>
                <c:pt idx="144">
                  <c:v>65.382000000000005</c:v>
                </c:pt>
                <c:pt idx="145">
                  <c:v>65.721000000000004</c:v>
                </c:pt>
                <c:pt idx="146">
                  <c:v>64.837999999999994</c:v>
                </c:pt>
                <c:pt idx="147">
                  <c:v>62.956000000000003</c:v>
                </c:pt>
                <c:pt idx="148">
                  <c:v>62.941000000000003</c:v>
                </c:pt>
                <c:pt idx="149">
                  <c:v>64.808999999999997</c:v>
                </c:pt>
                <c:pt idx="150">
                  <c:v>63.896999999999998</c:v>
                </c:pt>
                <c:pt idx="151">
                  <c:v>65.206000000000003</c:v>
                </c:pt>
                <c:pt idx="152">
                  <c:v>64.793999999999997</c:v>
                </c:pt>
                <c:pt idx="153">
                  <c:v>64.882000000000005</c:v>
                </c:pt>
                <c:pt idx="154">
                  <c:v>64.882000000000005</c:v>
                </c:pt>
                <c:pt idx="155">
                  <c:v>67.073999999999998</c:v>
                </c:pt>
                <c:pt idx="156">
                  <c:v>66.308999999999997</c:v>
                </c:pt>
                <c:pt idx="157">
                  <c:v>66.367999999999995</c:v>
                </c:pt>
                <c:pt idx="158">
                  <c:v>65.808999999999997</c:v>
                </c:pt>
                <c:pt idx="159">
                  <c:v>66.073999999999998</c:v>
                </c:pt>
                <c:pt idx="160">
                  <c:v>64.882000000000005</c:v>
                </c:pt>
                <c:pt idx="161">
                  <c:v>66.206000000000003</c:v>
                </c:pt>
                <c:pt idx="162">
                  <c:v>65.852999999999994</c:v>
                </c:pt>
                <c:pt idx="163">
                  <c:v>63.25</c:v>
                </c:pt>
                <c:pt idx="164">
                  <c:v>63.558999999999997</c:v>
                </c:pt>
                <c:pt idx="165">
                  <c:v>65.25</c:v>
                </c:pt>
                <c:pt idx="166">
                  <c:v>64.867999999999995</c:v>
                </c:pt>
                <c:pt idx="167">
                  <c:v>64.028999999999996</c:v>
                </c:pt>
                <c:pt idx="168">
                  <c:v>63.941000000000003</c:v>
                </c:pt>
                <c:pt idx="169">
                  <c:v>63.058999999999997</c:v>
                </c:pt>
                <c:pt idx="170">
                  <c:v>62.779000000000003</c:v>
                </c:pt>
                <c:pt idx="171">
                  <c:v>63.808999999999997</c:v>
                </c:pt>
                <c:pt idx="172">
                  <c:v>62.5</c:v>
                </c:pt>
                <c:pt idx="173">
                  <c:v>62.396999999999998</c:v>
                </c:pt>
                <c:pt idx="174">
                  <c:v>61.426000000000002</c:v>
                </c:pt>
                <c:pt idx="175">
                  <c:v>62.970999999999997</c:v>
                </c:pt>
                <c:pt idx="176">
                  <c:v>63.646999999999998</c:v>
                </c:pt>
                <c:pt idx="177">
                  <c:v>61.5</c:v>
                </c:pt>
                <c:pt idx="178">
                  <c:v>61.853000000000002</c:v>
                </c:pt>
                <c:pt idx="179">
                  <c:v>63.191000000000003</c:v>
                </c:pt>
                <c:pt idx="180">
                  <c:v>63.131999999999998</c:v>
                </c:pt>
                <c:pt idx="181">
                  <c:v>63.015000000000001</c:v>
                </c:pt>
                <c:pt idx="182">
                  <c:v>61.484999999999999</c:v>
                </c:pt>
                <c:pt idx="183">
                  <c:v>62.161999999999999</c:v>
                </c:pt>
                <c:pt idx="184">
                  <c:v>61.984999999999999</c:v>
                </c:pt>
                <c:pt idx="185">
                  <c:v>62.853000000000002</c:v>
                </c:pt>
                <c:pt idx="186">
                  <c:v>62.484999999999999</c:v>
                </c:pt>
                <c:pt idx="187">
                  <c:v>61.808999999999997</c:v>
                </c:pt>
                <c:pt idx="188">
                  <c:v>62.043999999999997</c:v>
                </c:pt>
                <c:pt idx="189">
                  <c:v>63.823999999999998</c:v>
                </c:pt>
                <c:pt idx="190">
                  <c:v>62.456000000000003</c:v>
                </c:pt>
                <c:pt idx="191">
                  <c:v>62.103000000000002</c:v>
                </c:pt>
                <c:pt idx="192">
                  <c:v>62.941000000000003</c:v>
                </c:pt>
                <c:pt idx="193">
                  <c:v>62.631999999999998</c:v>
                </c:pt>
                <c:pt idx="194">
                  <c:v>63.396999999999998</c:v>
                </c:pt>
                <c:pt idx="195">
                  <c:v>64.265000000000001</c:v>
                </c:pt>
                <c:pt idx="196">
                  <c:v>63.75</c:v>
                </c:pt>
                <c:pt idx="197">
                  <c:v>64.573999999999998</c:v>
                </c:pt>
                <c:pt idx="198">
                  <c:v>63.691000000000003</c:v>
                </c:pt>
                <c:pt idx="199">
                  <c:v>63.588000000000001</c:v>
                </c:pt>
                <c:pt idx="200">
                  <c:v>62.456000000000003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64.199478606088022</c:v>
                </c:pt>
                <c:pt idx="1">
                  <c:v>64.217123541430212</c:v>
                </c:pt>
                <c:pt idx="2">
                  <c:v>64.234771357763364</c:v>
                </c:pt>
                <c:pt idx="3">
                  <c:v>64.252422284838445</c:v>
                </c:pt>
                <c:pt idx="4">
                  <c:v>64.270076569910458</c:v>
                </c:pt>
                <c:pt idx="5">
                  <c:v>64.287734478975338</c:v>
                </c:pt>
                <c:pt idx="6">
                  <c:v>64.305396298082272</c:v>
                </c:pt>
                <c:pt idx="7">
                  <c:v>64.323062334724298</c:v>
                </c:pt>
                <c:pt idx="8">
                  <c:v>64.340732919310184</c:v>
                </c:pt>
                <c:pt idx="9">
                  <c:v>64.35840840671996</c:v>
                </c:pt>
                <c:pt idx="10">
                  <c:v>64.376089177946824</c:v>
                </c:pt>
                <c:pt idx="11">
                  <c:v>64.39377564182746</c:v>
                </c:pt>
                <c:pt idx="12">
                  <c:v>64.411468236863186</c:v>
                </c:pt>
                <c:pt idx="13">
                  <c:v>64.429167433136115</c:v>
                </c:pt>
                <c:pt idx="14">
                  <c:v>64.446873734333323</c:v>
                </c:pt>
                <c:pt idx="15">
                  <c:v>64.464587679924705</c:v>
                </c:pt>
                <c:pt idx="16">
                  <c:v>64.482309847659081</c:v>
                </c:pt>
                <c:pt idx="17">
                  <c:v>64.500040856945077</c:v>
                </c:pt>
                <c:pt idx="18">
                  <c:v>64.517781374986313</c:v>
                </c:pt>
                <c:pt idx="19">
                  <c:v>64.535532131571813</c:v>
                </c:pt>
                <c:pt idx="20">
                  <c:v>64.553293960339957</c:v>
                </c:pt>
                <c:pt idx="21">
                  <c:v>64.571067917977416</c:v>
                </c:pt>
                <c:pt idx="22">
                  <c:v>64.58885562340005</c:v>
                </c:pt>
                <c:pt idx="23">
                  <c:v>64.606660191336857</c:v>
                </c:pt>
                <c:pt idx="24">
                  <c:v>64.624488701752909</c:v>
                </c:pt>
                <c:pt idx="25">
                  <c:v>64.642358460107488</c:v>
                </c:pt>
                <c:pt idx="26">
                  <c:v>64.660312185515295</c:v>
                </c:pt>
                <c:pt idx="27">
                  <c:v>64.678453234161083</c:v>
                </c:pt>
                <c:pt idx="28">
                  <c:v>64.697023593046211</c:v>
                </c:pt>
                <c:pt idx="29">
                  <c:v>64.716568545714054</c:v>
                </c:pt>
                <c:pt idx="30">
                  <c:v>64.738267612728748</c:v>
                </c:pt>
                <c:pt idx="31">
                  <c:v>64.764566392658068</c:v>
                </c:pt>
                <c:pt idx="32">
                  <c:v>64.800319509678701</c:v>
                </c:pt>
                <c:pt idx="33">
                  <c:v>64.854742582388823</c:v>
                </c:pt>
                <c:pt idx="34">
                  <c:v>64.944544238250629</c:v>
                </c:pt>
                <c:pt idx="35">
                  <c:v>65.098614057779756</c:v>
                </c:pt>
                <c:pt idx="36">
                  <c:v>65.364495695340494</c:v>
                </c:pt>
                <c:pt idx="37">
                  <c:v>65.816475943673296</c:v>
                </c:pt>
                <c:pt idx="38">
                  <c:v>66.564389815728561</c:v>
                </c:pt>
                <c:pt idx="39">
                  <c:v>67.761182813422721</c:v>
                </c:pt>
                <c:pt idx="40">
                  <c:v>69.606051404209126</c:v>
                </c:pt>
                <c:pt idx="41">
                  <c:v>72.338988463135379</c:v>
                </c:pt>
                <c:pt idx="42">
                  <c:v>76.222381318395421</c:v>
                </c:pt>
                <c:pt idx="43">
                  <c:v>81.506593556619805</c:v>
                </c:pt>
                <c:pt idx="44">
                  <c:v>88.379633709981476</c:v>
                </c:pt>
                <c:pt idx="45">
                  <c:v>96.905929866710935</c:v>
                </c:pt>
                <c:pt idx="46">
                  <c:v>106.96491088918005</c:v>
                </c:pt>
                <c:pt idx="47">
                  <c:v>118.20474775994741</c:v>
                </c:pt>
                <c:pt idx="48">
                  <c:v>130.02805768773484</c:v>
                </c:pt>
                <c:pt idx="49">
                  <c:v>141.62288189677611</c:v>
                </c:pt>
                <c:pt idx="50">
                  <c:v>152.04344757312168</c:v>
                </c:pt>
                <c:pt idx="51">
                  <c:v>160.33272271059602</c:v>
                </c:pt>
                <c:pt idx="52">
                  <c:v>165.66602127415277</c:v>
                </c:pt>
                <c:pt idx="53">
                  <c:v>167.48620262668518</c:v>
                </c:pt>
                <c:pt idx="54">
                  <c:v>165.59985781836278</c:v>
                </c:pt>
                <c:pt idx="55">
                  <c:v>160.21151112217271</c:v>
                </c:pt>
                <c:pt idx="56">
                  <c:v>151.88747320855001</c:v>
                </c:pt>
                <c:pt idx="57">
                  <c:v>141.45819315924592</c:v>
                </c:pt>
                <c:pt idx="58">
                  <c:v>129.88242604463341</c:v>
                </c:pt>
                <c:pt idx="59">
                  <c:v>118.10395050229346</c:v>
                </c:pt>
                <c:pt idx="60">
                  <c:v>106.93021533696444</c:v>
                </c:pt>
                <c:pt idx="61">
                  <c:v>96.953480590784267</c:v>
                </c:pt>
                <c:pt idx="62">
                  <c:v>88.522318909573883</c:v>
                </c:pt>
                <c:pt idx="63">
                  <c:v>81.759021698328922</c:v>
                </c:pt>
                <c:pt idx="64">
                  <c:v>76.609854084489641</c:v>
                </c:pt>
                <c:pt idx="65">
                  <c:v>72.911638773362398</c:v>
                </c:pt>
                <c:pt idx="66">
                  <c:v>70.459216806100358</c:v>
                </c:pt>
                <c:pt idx="67">
                  <c:v>69.062013450571214</c:v>
                </c:pt>
                <c:pt idx="68">
                  <c:v>68.582101598734127</c:v>
                </c:pt>
                <c:pt idx="69">
                  <c:v>68.949486433299313</c:v>
                </c:pt>
                <c:pt idx="70">
                  <c:v>70.152847842202263</c:v>
                </c:pt>
                <c:pt idx="71">
                  <c:v>72.206789362262583</c:v>
                </c:pt>
                <c:pt idx="72">
                  <c:v>75.101026460488669</c:v>
                </c:pt>
                <c:pt idx="73">
                  <c:v>78.743040607798321</c:v>
                </c:pt>
                <c:pt idx="74">
                  <c:v>82.91164498708244</c:v>
                </c:pt>
                <c:pt idx="75">
                  <c:v>87.241062002426617</c:v>
                </c:pt>
                <c:pt idx="76">
                  <c:v>91.250017597954439</c:v>
                </c:pt>
                <c:pt idx="77">
                  <c:v>94.41722815227881</c:v>
                </c:pt>
                <c:pt idx="78">
                  <c:v>96.287142886035454</c:v>
                </c:pt>
                <c:pt idx="79">
                  <c:v>96.5752632625491</c:v>
                </c:pt>
                <c:pt idx="80">
                  <c:v>95.238398375512233</c:v>
                </c:pt>
                <c:pt idx="81">
                  <c:v>92.48524357774302</c:v>
                </c:pt>
                <c:pt idx="82">
                  <c:v>88.723307760695718</c:v>
                </c:pt>
                <c:pt idx="83">
                  <c:v>84.460543101140786</c:v>
                </c:pt>
                <c:pt idx="84">
                  <c:v>80.194224024659562</c:v>
                </c:pt>
                <c:pt idx="85">
                  <c:v>76.320152412828662</c:v>
                </c:pt>
                <c:pt idx="86">
                  <c:v>73.083470571346382</c:v>
                </c:pt>
                <c:pt idx="87">
                  <c:v>70.575001828841124</c:v>
                </c:pt>
                <c:pt idx="88">
                  <c:v>68.762132281669224</c:v>
                </c:pt>
                <c:pt idx="89">
                  <c:v>67.535992877367079</c:v>
                </c:pt>
                <c:pt idx="90">
                  <c:v>66.757718258685159</c:v>
                </c:pt>
                <c:pt idx="91">
                  <c:v>66.292871681977928</c:v>
                </c:pt>
                <c:pt idx="92">
                  <c:v>66.03060887503301</c:v>
                </c:pt>
                <c:pt idx="93">
                  <c:v>65.889724031155453</c:v>
                </c:pt>
                <c:pt idx="94">
                  <c:v>65.816249863356219</c:v>
                </c:pt>
                <c:pt idx="95">
                  <c:v>65.777264535065825</c:v>
                </c:pt>
                <c:pt idx="96">
                  <c:v>65.754194989142434</c:v>
                </c:pt>
                <c:pt idx="97">
                  <c:v>65.737304145657262</c:v>
                </c:pt>
                <c:pt idx="98">
                  <c:v>65.721836449188146</c:v>
                </c:pt>
                <c:pt idx="99">
                  <c:v>65.705632752587903</c:v>
                </c:pt>
                <c:pt idx="100">
                  <c:v>65.687799088296572</c:v>
                </c:pt>
                <c:pt idx="101">
                  <c:v>65.668034716454912</c:v>
                </c:pt>
                <c:pt idx="102">
                  <c:v>65.64633932409869</c:v>
                </c:pt>
                <c:pt idx="103">
                  <c:v>65.622942290200797</c:v>
                </c:pt>
                <c:pt idx="104">
                  <c:v>65.598398548763157</c:v>
                </c:pt>
                <c:pt idx="105">
                  <c:v>65.573873985412305</c:v>
                </c:pt>
                <c:pt idx="106">
                  <c:v>65.551700840684816</c:v>
                </c:pt>
                <c:pt idx="107">
                  <c:v>65.53630989521551</c:v>
                </c:pt>
                <c:pt idx="108">
                  <c:v>65.535609822915802</c:v>
                </c:pt>
                <c:pt idx="109">
                  <c:v>65.562737393099312</c:v>
                </c:pt>
                <c:pt idx="110">
                  <c:v>65.637807626460329</c:v>
                </c:pt>
                <c:pt idx="111">
                  <c:v>65.788873279378123</c:v>
                </c:pt>
                <c:pt idx="112">
                  <c:v>66.050898385991658</c:v>
                </c:pt>
                <c:pt idx="113">
                  <c:v>66.461438146663127</c:v>
                </c:pt>
                <c:pt idx="114">
                  <c:v>67.052234106964875</c:v>
                </c:pt>
                <c:pt idx="115">
                  <c:v>67.837276589989671</c:v>
                </c:pt>
                <c:pt idx="116">
                  <c:v>68.799856813851605</c:v>
                </c:pt>
                <c:pt idx="117">
                  <c:v>69.882992172987699</c:v>
                </c:pt>
                <c:pt idx="118">
                  <c:v>70.98825587571838</c:v>
                </c:pt>
                <c:pt idx="119">
                  <c:v>71.986546722561442</c:v>
                </c:pt>
                <c:pt idx="120">
                  <c:v>72.740630601523307</c:v>
                </c:pt>
                <c:pt idx="121">
                  <c:v>73.134555239511585</c:v>
                </c:pt>
                <c:pt idx="122">
                  <c:v>73.101390715987222</c:v>
                </c:pt>
                <c:pt idx="123">
                  <c:v>72.640180851148884</c:v>
                </c:pt>
                <c:pt idx="124">
                  <c:v>71.816203254820749</c:v>
                </c:pt>
                <c:pt idx="125">
                  <c:v>70.744446026979915</c:v>
                </c:pt>
                <c:pt idx="126">
                  <c:v>69.562060506513561</c:v>
                </c:pt>
                <c:pt idx="127">
                  <c:v>68.398863569582943</c:v>
                </c:pt>
                <c:pt idx="128">
                  <c:v>67.35450459734642</c:v>
                </c:pt>
                <c:pt idx="129">
                  <c:v>66.487328427791809</c:v>
                </c:pt>
                <c:pt idx="130">
                  <c:v>65.815234850653852</c:v>
                </c:pt>
                <c:pt idx="131">
                  <c:v>65.325078400791583</c:v>
                </c:pt>
                <c:pt idx="132">
                  <c:v>64.985587875273438</c:v>
                </c:pt>
                <c:pt idx="133">
                  <c:v>64.759381223614568</c:v>
                </c:pt>
                <c:pt idx="134">
                  <c:v>64.611494268200872</c:v>
                </c:pt>
                <c:pt idx="135">
                  <c:v>64.513823207979328</c:v>
                </c:pt>
                <c:pt idx="136">
                  <c:v>64.446249275753615</c:v>
                </c:pt>
                <c:pt idx="137">
                  <c:v>64.395755508489344</c:v>
                </c:pt>
                <c:pt idx="138">
                  <c:v>64.354749153746582</c:v>
                </c:pt>
                <c:pt idx="139">
                  <c:v>64.319403758654559</c:v>
                </c:pt>
                <c:pt idx="140">
                  <c:v>64.288410844511887</c:v>
                </c:pt>
                <c:pt idx="141">
                  <c:v>64.262223411249579</c:v>
                </c:pt>
                <c:pt idx="142">
                  <c:v>64.242704128774037</c:v>
                </c:pt>
                <c:pt idx="143">
                  <c:v>64.233020408153664</c:v>
                </c:pt>
                <c:pt idx="144">
                  <c:v>64.237607985648765</c:v>
                </c:pt>
                <c:pt idx="145">
                  <c:v>64.262024710073732</c:v>
                </c:pt>
                <c:pt idx="146">
                  <c:v>64.312532386692823</c:v>
                </c:pt>
                <c:pt idx="147">
                  <c:v>64.395289280982468</c:v>
                </c:pt>
                <c:pt idx="148">
                  <c:v>64.515124397291856</c:v>
                </c:pt>
                <c:pt idx="149">
                  <c:v>64.673999453511854</c:v>
                </c:pt>
                <c:pt idx="150">
                  <c:v>64.869424038995433</c:v>
                </c:pt>
                <c:pt idx="151">
                  <c:v>65.093226115931699</c:v>
                </c:pt>
                <c:pt idx="152">
                  <c:v>65.331131514212956</c:v>
                </c:pt>
                <c:pt idx="153">
                  <c:v>65.563519750873112</c:v>
                </c:pt>
                <c:pt idx="154">
                  <c:v>65.767485466471499</c:v>
                </c:pt>
                <c:pt idx="155">
                  <c:v>65.919989668578154</c:v>
                </c:pt>
                <c:pt idx="156">
                  <c:v>66.001533061933898</c:v>
                </c:pt>
                <c:pt idx="157">
                  <c:v>65.999550149629158</c:v>
                </c:pt>
                <c:pt idx="158">
                  <c:v>65.910708191230341</c:v>
                </c:pt>
                <c:pt idx="159">
                  <c:v>65.741529163543362</c:v>
                </c:pt>
                <c:pt idx="160">
                  <c:v>65.507173925428816</c:v>
                </c:pt>
                <c:pt idx="161">
                  <c:v>65.228701628163321</c:v>
                </c:pt>
                <c:pt idx="162">
                  <c:v>64.929488909340023</c:v>
                </c:pt>
                <c:pt idx="163">
                  <c:v>64.631647825211559</c:v>
                </c:pt>
                <c:pt idx="164">
                  <c:v>64.353187167908203</c:v>
                </c:pt>
                <c:pt idx="165">
                  <c:v>64.106375801145717</c:v>
                </c:pt>
                <c:pt idx="166">
                  <c:v>63.897403462983277</c:v>
                </c:pt>
                <c:pt idx="167">
                  <c:v>63.727115926029214</c:v>
                </c:pt>
                <c:pt idx="168">
                  <c:v>63.592411440650572</c:v>
                </c:pt>
                <c:pt idx="169">
                  <c:v>63.487848251827792</c:v>
                </c:pt>
                <c:pt idx="170">
                  <c:v>63.407098785267607</c:v>
                </c:pt>
                <c:pt idx="171">
                  <c:v>63.344035239966807</c:v>
                </c:pt>
                <c:pt idx="172">
                  <c:v>63.29338306653765</c:v>
                </c:pt>
                <c:pt idx="173">
                  <c:v>63.250991639898913</c:v>
                </c:pt>
                <c:pt idx="174">
                  <c:v>63.213829941785178</c:v>
                </c:pt>
                <c:pt idx="175">
                  <c:v>63.179825320114702</c:v>
                </c:pt>
                <c:pt idx="176">
                  <c:v>63.147642697033483</c:v>
                </c:pt>
                <c:pt idx="177">
                  <c:v>63.11646856884979</c:v>
                </c:pt>
                <c:pt idx="178">
                  <c:v>63.085832508750556</c:v>
                </c:pt>
                <c:pt idx="179">
                  <c:v>63.055475626238206</c:v>
                </c:pt>
                <c:pt idx="180">
                  <c:v>63.025261938803496</c:v>
                </c:pt>
                <c:pt idx="181">
                  <c:v>62.995123016997283</c:v>
                </c:pt>
                <c:pt idx="182">
                  <c:v>62.96502566070145</c:v>
                </c:pt>
                <c:pt idx="183">
                  <c:v>62.934954150589085</c:v>
                </c:pt>
                <c:pt idx="184">
                  <c:v>62.90490104637513</c:v>
                </c:pt>
                <c:pt idx="185">
                  <c:v>62.874862668049715</c:v>
                </c:pt>
                <c:pt idx="186">
                  <c:v>62.844836988324595</c:v>
                </c:pt>
                <c:pt idx="187">
                  <c:v>62.814822696501125</c:v>
                </c:pt>
                <c:pt idx="188">
                  <c:v>62.784818800983743</c:v>
                </c:pt>
                <c:pt idx="189">
                  <c:v>62.754824466819286</c:v>
                </c:pt>
                <c:pt idx="190">
                  <c:v>62.724838950781859</c:v>
                </c:pt>
                <c:pt idx="191">
                  <c:v>62.69486157508716</c:v>
                </c:pt>
                <c:pt idx="192">
                  <c:v>62.664891715783561</c:v>
                </c:pt>
                <c:pt idx="193">
                  <c:v>62.634928796562455</c:v>
                </c:pt>
                <c:pt idx="194">
                  <c:v>62.604972284576853</c:v>
                </c:pt>
                <c:pt idx="195">
                  <c:v>62.575021687065323</c:v>
                </c:pt>
                <c:pt idx="196">
                  <c:v>62.545076548370645</c:v>
                </c:pt>
                <c:pt idx="197">
                  <c:v>62.51513644721333</c:v>
                </c:pt>
                <c:pt idx="198">
                  <c:v>62.485200994168949</c:v>
                </c:pt>
                <c:pt idx="199">
                  <c:v>62.455269829325815</c:v>
                </c:pt>
                <c:pt idx="200">
                  <c:v>62.4253426201088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64.199478606088022</c:v>
                </c:pt>
                <c:pt idx="1">
                  <c:v>64.217123541430212</c:v>
                </c:pt>
                <c:pt idx="2">
                  <c:v>64.234771357763364</c:v>
                </c:pt>
                <c:pt idx="3">
                  <c:v>64.252422284838445</c:v>
                </c:pt>
                <c:pt idx="4">
                  <c:v>64.270076569910458</c:v>
                </c:pt>
                <c:pt idx="5">
                  <c:v>64.287734478975338</c:v>
                </c:pt>
                <c:pt idx="6">
                  <c:v>64.305396298082272</c:v>
                </c:pt>
                <c:pt idx="7">
                  <c:v>64.323062334724298</c:v>
                </c:pt>
                <c:pt idx="8">
                  <c:v>64.34073291931017</c:v>
                </c:pt>
                <c:pt idx="9">
                  <c:v>64.358408406719917</c:v>
                </c:pt>
                <c:pt idx="10">
                  <c:v>64.376089177946596</c:v>
                </c:pt>
                <c:pt idx="11">
                  <c:v>64.393775641826423</c:v>
                </c:pt>
                <c:pt idx="12">
                  <c:v>64.41146823685844</c:v>
                </c:pt>
                <c:pt idx="13">
                  <c:v>64.429167433115268</c:v>
                </c:pt>
                <c:pt idx="14">
                  <c:v>64.446873734245045</c:v>
                </c:pt>
                <c:pt idx="15">
                  <c:v>64.464587679564275</c:v>
                </c:pt>
                <c:pt idx="16">
                  <c:v>64.482309846240327</c:v>
                </c:pt>
                <c:pt idx="17">
                  <c:v>64.500040851560883</c:v>
                </c:pt>
                <c:pt idx="18">
                  <c:v>64.517781355286701</c:v>
                </c:pt>
                <c:pt idx="19">
                  <c:v>64.53553206208224</c:v>
                </c:pt>
                <c:pt idx="20">
                  <c:v>64.553293724016598</c:v>
                </c:pt>
                <c:pt idx="21">
                  <c:v>64.571067143125475</c:v>
                </c:pt>
                <c:pt idx="22">
                  <c:v>64.588853174022134</c:v>
                </c:pt>
                <c:pt idx="23">
                  <c:v>64.606652726541867</c:v>
                </c:pt>
                <c:pt idx="24">
                  <c:v>64.624466768402002</c:v>
                </c:pt>
                <c:pt idx="25">
                  <c:v>64.642296327854496</c:v>
                </c:pt>
                <c:pt idx="26">
                  <c:v>64.660142496304275</c:v>
                </c:pt>
                <c:pt idx="27">
                  <c:v>64.678006430860847</c:v>
                </c:pt>
                <c:pt idx="28">
                  <c:v>64.695889356784619</c:v>
                </c:pt>
                <c:pt idx="29">
                  <c:v>64.713792569782996</c:v>
                </c:pt>
                <c:pt idx="30">
                  <c:v>64.731717438102379</c:v>
                </c:pt>
                <c:pt idx="31">
                  <c:v>64.749665404354246</c:v>
                </c:pt>
                <c:pt idx="32">
                  <c:v>64.767637987002644</c:v>
                </c:pt>
                <c:pt idx="33">
                  <c:v>64.785636781428792</c:v>
                </c:pt>
                <c:pt idx="34">
                  <c:v>64.803663460475576</c:v>
                </c:pt>
                <c:pt idx="35">
                  <c:v>64.821719774359678</c:v>
                </c:pt>
                <c:pt idx="36">
                  <c:v>64.839807549821955</c:v>
                </c:pt>
                <c:pt idx="37">
                  <c:v>64.857928688368347</c:v>
                </c:pt>
                <c:pt idx="38">
                  <c:v>64.876085163431796</c:v>
                </c:pt>
                <c:pt idx="39">
                  <c:v>64.894279016261933</c:v>
                </c:pt>
                <c:pt idx="40">
                  <c:v>64.912512350322686</c:v>
                </c:pt>
                <c:pt idx="41">
                  <c:v>64.930787323948095</c:v>
                </c:pt>
                <c:pt idx="42">
                  <c:v>64.949106140973683</c:v>
                </c:pt>
                <c:pt idx="43">
                  <c:v>64.967471039023991</c:v>
                </c:pt>
                <c:pt idx="44">
                  <c:v>64.98588427509624</c:v>
                </c:pt>
                <c:pt idx="45">
                  <c:v>65.004348108036112</c:v>
                </c:pt>
                <c:pt idx="46">
                  <c:v>65.022864777452511</c:v>
                </c:pt>
                <c:pt idx="47">
                  <c:v>65.041436478565174</c:v>
                </c:pt>
                <c:pt idx="48">
                  <c:v>65.060065332422127</c:v>
                </c:pt>
                <c:pt idx="49">
                  <c:v>65.078753350861746</c:v>
                </c:pt>
                <c:pt idx="50">
                  <c:v>65.097502395529332</c:v>
                </c:pt>
                <c:pt idx="51">
                  <c:v>65.116314130188272</c:v>
                </c:pt>
                <c:pt idx="52">
                  <c:v>65.135189965494362</c:v>
                </c:pt>
                <c:pt idx="53">
                  <c:v>65.154130995327876</c:v>
                </c:pt>
                <c:pt idx="54">
                  <c:v>65.17313792370382</c:v>
                </c:pt>
                <c:pt idx="55">
                  <c:v>65.192210981208405</c:v>
                </c:pt>
                <c:pt idx="56">
                  <c:v>65.211349829841595</c:v>
                </c:pt>
                <c:pt idx="57">
                  <c:v>65.23055345508476</c:v>
                </c:pt>
                <c:pt idx="58">
                  <c:v>65.249820043964476</c:v>
                </c:pt>
                <c:pt idx="59">
                  <c:v>65.269146847851459</c:v>
                </c:pt>
                <c:pt idx="60">
                  <c:v>65.288530028727521</c:v>
                </c:pt>
                <c:pt idx="61">
                  <c:v>65.307964487677125</c:v>
                </c:pt>
                <c:pt idx="62">
                  <c:v>65.327443674427968</c:v>
                </c:pt>
                <c:pt idx="63">
                  <c:v>65.346959376884698</c:v>
                </c:pt>
                <c:pt idx="64">
                  <c:v>65.366501489786145</c:v>
                </c:pt>
                <c:pt idx="65">
                  <c:v>65.386057761886164</c:v>
                </c:pt>
                <c:pt idx="66">
                  <c:v>65.405613521424641</c:v>
                </c:pt>
                <c:pt idx="67">
                  <c:v>65.425151380141656</c:v>
                </c:pt>
                <c:pt idx="68">
                  <c:v>65.44465091671033</c:v>
                </c:pt>
                <c:pt idx="69">
                  <c:v>65.464088341244477</c:v>
                </c:pt>
                <c:pt idx="70">
                  <c:v>65.483436143495709</c:v>
                </c:pt>
                <c:pt idx="71">
                  <c:v>65.50266272850709</c:v>
                </c:pt>
                <c:pt idx="72">
                  <c:v>65.521732044849742</c:v>
                </c:pt>
                <c:pt idx="73">
                  <c:v>65.540603212141974</c:v>
                </c:pt>
                <c:pt idx="74">
                  <c:v>65.559230156329647</c:v>
                </c:pt>
                <c:pt idx="75">
                  <c:v>65.577561263174772</c:v>
                </c:pt>
                <c:pt idx="76">
                  <c:v>65.595539062515527</c:v>
                </c:pt>
                <c:pt idx="77">
                  <c:v>65.613099958062818</c:v>
                </c:pt>
                <c:pt idx="78">
                  <c:v>65.630174019694607</c:v>
                </c:pt>
                <c:pt idx="79">
                  <c:v>65.646684857272746</c:v>
                </c:pt>
                <c:pt idx="80">
                  <c:v>65.662549596779513</c:v>
                </c:pt>
                <c:pt idx="81">
                  <c:v>65.677678980854267</c:v>
                </c:pt>
                <c:pt idx="82">
                  <c:v>65.69197761637507</c:v>
                </c:pt>
                <c:pt idx="83">
                  <c:v>65.705344391325667</c:v>
                </c:pt>
                <c:pt idx="84">
                  <c:v>65.717673081548881</c:v>
                </c:pt>
                <c:pt idx="85">
                  <c:v>65.728853164865569</c:v>
                </c:pt>
                <c:pt idx="86">
                  <c:v>65.738770855224089</c:v>
                </c:pt>
                <c:pt idx="87">
                  <c:v>65.74731036290251</c:v>
                </c:pt>
                <c:pt idx="88">
                  <c:v>65.754355378297106</c:v>
                </c:pt>
                <c:pt idx="89">
                  <c:v>65.759790766624945</c:v>
                </c:pt>
                <c:pt idx="90">
                  <c:v>65.763504449264332</c:v>
                </c:pt>
                <c:pt idx="91">
                  <c:v>65.765389434975276</c:v>
                </c:pt>
                <c:pt idx="92">
                  <c:v>65.7653459516103</c:v>
                </c:pt>
                <c:pt idx="93">
                  <c:v>65.76328361705103</c:v>
                </c:pt>
                <c:pt idx="94">
                  <c:v>65.759123578018659</c:v>
                </c:pt>
                <c:pt idx="95">
                  <c:v>65.752800538170888</c:v>
                </c:pt>
                <c:pt idx="96">
                  <c:v>65.744264593510167</c:v>
                </c:pt>
                <c:pt idx="97">
                  <c:v>65.733482794373487</c:v>
                </c:pt>
                <c:pt idx="98">
                  <c:v>65.720440359622955</c:v>
                </c:pt>
                <c:pt idx="99">
                  <c:v>65.705141480152051</c:v>
                </c:pt>
                <c:pt idx="100">
                  <c:v>65.687609665023388</c:v>
                </c:pt>
                <c:pt idx="101">
                  <c:v>65.667887603541857</c:v>
                </c:pt>
                <c:pt idx="102">
                  <c:v>65.646036538999212</c:v>
                </c:pt>
                <c:pt idx="103">
                  <c:v>65.622135173068358</c:v>
                </c:pt>
                <c:pt idx="104">
                  <c:v>65.596278142117839</c:v>
                </c:pt>
                <c:pt idx="105">
                  <c:v>65.568574126368773</c:v>
                </c:pt>
                <c:pt idx="106">
                  <c:v>65.539143668392938</c:v>
                </c:pt>
                <c:pt idx="107">
                  <c:v>65.508116787921523</c:v>
                </c:pt>
                <c:pt idx="108">
                  <c:v>65.475630484775337</c:v>
                </c:pt>
                <c:pt idx="109">
                  <c:v>65.441826220941323</c:v>
                </c:pt>
                <c:pt idx="110">
                  <c:v>65.40684746690097</c:v>
                </c:pt>
                <c:pt idx="111">
                  <c:v>65.370837387154808</c:v>
                </c:pt>
                <c:pt idx="112">
                  <c:v>65.333936726629943</c:v>
                </c:pt>
                <c:pt idx="113">
                  <c:v>65.296281944573209</c:v>
                </c:pt>
                <c:pt idx="114">
                  <c:v>65.258003626858979</c:v>
                </c:pt>
                <c:pt idx="115">
                  <c:v>65.219225192482384</c:v>
                </c:pt>
                <c:pt idx="116">
                  <c:v>65.180061896247039</c:v>
                </c:pt>
                <c:pt idx="117">
                  <c:v>65.140620117919454</c:v>
                </c:pt>
                <c:pt idx="118">
                  <c:v>65.100996918765816</c:v>
                </c:pt>
                <c:pt idx="119">
                  <c:v>65.061279839532773</c:v>
                </c:pt>
                <c:pt idx="120">
                  <c:v>65.021546909496479</c:v>
                </c:pt>
                <c:pt idx="121">
                  <c:v>64.981866833953973</c:v>
                </c:pt>
                <c:pt idx="122">
                  <c:v>64.942299327140688</c:v>
                </c:pt>
                <c:pt idx="123">
                  <c:v>64.902895558653157</c:v>
                </c:pt>
                <c:pt idx="124">
                  <c:v>64.863698683657432</c:v>
                </c:pt>
                <c:pt idx="125">
                  <c:v>64.824744430111465</c:v>
                </c:pt>
                <c:pt idx="126">
                  <c:v>64.786061719610842</c:v>
                </c:pt>
                <c:pt idx="127">
                  <c:v>64.747673302018271</c:v>
                </c:pt>
                <c:pt idx="128">
                  <c:v>64.709596387554839</c:v>
                </c:pt>
                <c:pt idx="129">
                  <c:v>64.671843263363101</c:v>
                </c:pt>
                <c:pt idx="130">
                  <c:v>64.634421884600158</c:v>
                </c:pt>
                <c:pt idx="131">
                  <c:v>64.597336432819901</c:v>
                </c:pt>
                <c:pt idx="132">
                  <c:v>64.560587836734129</c:v>
                </c:pt>
                <c:pt idx="133">
                  <c:v>64.524174252399746</c:v>
                </c:pt>
                <c:pt idx="134">
                  <c:v>64.488091501480739</c:v>
                </c:pt>
                <c:pt idx="135">
                  <c:v>64.452333467508325</c:v>
                </c:pt>
                <c:pt idx="136">
                  <c:v>64.416892451045783</c:v>
                </c:pt>
                <c:pt idx="137">
                  <c:v>64.381759485394724</c:v>
                </c:pt>
                <c:pt idx="138">
                  <c:v>64.346924614995316</c:v>
                </c:pt>
                <c:pt idx="139">
                  <c:v>64.312377139012099</c:v>
                </c:pt>
                <c:pt idx="140">
                  <c:v>64.278105822791801</c:v>
                </c:pt>
                <c:pt idx="141">
                  <c:v>64.244099079961117</c:v>
                </c:pt>
                <c:pt idx="142">
                  <c:v>64.210345127926971</c:v>
                </c:pt>
                <c:pt idx="143">
                  <c:v>64.176832119471271</c:v>
                </c:pt>
                <c:pt idx="144">
                  <c:v>64.14354825301389</c:v>
                </c:pt>
                <c:pt idx="145">
                  <c:v>64.110481863969454</c:v>
                </c:pt>
                <c:pt idx="146">
                  <c:v>64.07762149945367</c:v>
                </c:pt>
                <c:pt idx="147">
                  <c:v>64.044955978416809</c:v>
                </c:pt>
                <c:pt idx="148">
                  <c:v>64.012474439098852</c:v>
                </c:pt>
                <c:pt idx="149">
                  <c:v>63.98016637552189</c:v>
                </c:pt>
                <c:pt idx="150">
                  <c:v>63.948021664560777</c:v>
                </c:pt>
                <c:pt idx="151">
                  <c:v>63.916030584968787</c:v>
                </c:pt>
                <c:pt idx="152">
                  <c:v>63.884183829580358</c:v>
                </c:pt>
                <c:pt idx="153">
                  <c:v>63.852472511770266</c:v>
                </c:pt>
                <c:pt idx="154">
                  <c:v>63.820888167117424</c:v>
                </c:pt>
                <c:pt idx="155">
                  <c:v>63.789422751102563</c:v>
                </c:pt>
                <c:pt idx="156">
                  <c:v>63.7580686335614</c:v>
                </c:pt>
                <c:pt idx="157">
                  <c:v>63.726818590518519</c:v>
                </c:pt>
                <c:pt idx="158">
                  <c:v>63.695665793940847</c:v>
                </c:pt>
                <c:pt idx="159">
                  <c:v>63.664603799873532</c:v>
                </c:pt>
                <c:pt idx="160">
                  <c:v>63.633626535352995</c:v>
                </c:pt>
                <c:pt idx="161">
                  <c:v>63.60272828443302</c:v>
                </c:pt>
                <c:pt idx="162">
                  <c:v>63.571903673606947</c:v>
                </c:pt>
                <c:pt idx="163">
                  <c:v>63.541147656864197</c:v>
                </c:pt>
                <c:pt idx="164">
                  <c:v>63.510455500579212</c:v>
                </c:pt>
                <c:pt idx="165">
                  <c:v>63.479822768396758</c:v>
                </c:pt>
                <c:pt idx="166">
                  <c:v>63.449245306247981</c:v>
                </c:pt>
                <c:pt idx="167">
                  <c:v>63.418719227605727</c:v>
                </c:pt>
                <c:pt idx="168">
                  <c:v>63.388240899066105</c:v>
                </c:pt>
                <c:pt idx="169">
                  <c:v>63.357806926324145</c:v>
                </c:pt>
                <c:pt idx="170">
                  <c:v>63.327414140595977</c:v>
                </c:pt>
                <c:pt idx="171">
                  <c:v>63.297059585525822</c:v>
                </c:pt>
                <c:pt idx="172">
                  <c:v>63.266740504605309</c:v>
                </c:pt>
                <c:pt idx="173">
                  <c:v>63.236454329122644</c:v>
                </c:pt>
                <c:pt idx="174">
                  <c:v>63.206198666651581</c:v>
                </c:pt>
                <c:pt idx="175">
                  <c:v>63.175971290083055</c:v>
                </c:pt>
                <c:pt idx="176">
                  <c:v>63.145770127197601</c:v>
                </c:pt>
                <c:pt idx="177">
                  <c:v>63.11559325077161</c:v>
                </c:pt>
                <c:pt idx="178">
                  <c:v>63.085438869207486</c:v>
                </c:pt>
                <c:pt idx="179">
                  <c:v>63.055305317674687</c:v>
                </c:pt>
                <c:pt idx="180">
                  <c:v>63.025191049746567</c:v>
                </c:pt>
                <c:pt idx="181">
                  <c:v>62.99509462951621</c:v>
                </c:pt>
                <c:pt idx="182">
                  <c:v>62.965014724173621</c:v>
                </c:pt>
                <c:pt idx="183">
                  <c:v>62.934950097025279</c:v>
                </c:pt>
                <c:pt idx="184">
                  <c:v>62.904899600936986</c:v>
                </c:pt>
                <c:pt idx="185">
                  <c:v>62.87486217218072</c:v>
                </c:pt>
                <c:pt idx="186">
                  <c:v>62.844836824665805</c:v>
                </c:pt>
                <c:pt idx="187">
                  <c:v>62.81482264453544</c:v>
                </c:pt>
                <c:pt idx="188">
                  <c:v>62.78481878510928</c:v>
                </c:pt>
                <c:pt idx="189">
                  <c:v>62.754824462153913</c:v>
                </c:pt>
                <c:pt idx="190">
                  <c:v>62.724838949462757</c:v>
                </c:pt>
                <c:pt idx="191">
                  <c:v>62.694861574728343</c:v>
                </c:pt>
                <c:pt idx="192">
                  <c:v>62.664891715689656</c:v>
                </c:pt>
                <c:pt idx="193">
                  <c:v>62.634928796538816</c:v>
                </c:pt>
                <c:pt idx="194">
                  <c:v>62.604972284571126</c:v>
                </c:pt>
                <c:pt idx="195">
                  <c:v>62.575021687063987</c:v>
                </c:pt>
                <c:pt idx="196">
                  <c:v>62.545076548370346</c:v>
                </c:pt>
                <c:pt idx="197">
                  <c:v>62.515136447213266</c:v>
                </c:pt>
                <c:pt idx="198">
                  <c:v>62.485200994168935</c:v>
                </c:pt>
                <c:pt idx="199">
                  <c:v>62.455269829325815</c:v>
                </c:pt>
                <c:pt idx="200">
                  <c:v>62.4253426201088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858320"/>
        <c:axId val="366858712"/>
      </c:scatterChart>
      <c:valAx>
        <c:axId val="366858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6858712"/>
        <c:crosses val="autoZero"/>
        <c:crossBetween val="midCat"/>
      </c:valAx>
      <c:valAx>
        <c:axId val="366858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685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54.338200000000001</c:v>
                </c:pt>
                <c:pt idx="1">
                  <c:v>53.823500000000003</c:v>
                </c:pt>
                <c:pt idx="2">
                  <c:v>54.9559</c:v>
                </c:pt>
                <c:pt idx="3">
                  <c:v>54.926499999999997</c:v>
                </c:pt>
                <c:pt idx="4">
                  <c:v>55.720599999999997</c:v>
                </c:pt>
                <c:pt idx="5">
                  <c:v>55.838200000000001</c:v>
                </c:pt>
                <c:pt idx="6">
                  <c:v>56.338200000000001</c:v>
                </c:pt>
                <c:pt idx="7">
                  <c:v>56.470599999999997</c:v>
                </c:pt>
                <c:pt idx="8">
                  <c:v>55.191200000000002</c:v>
                </c:pt>
                <c:pt idx="9">
                  <c:v>55.514699999999998</c:v>
                </c:pt>
                <c:pt idx="10">
                  <c:v>55</c:v>
                </c:pt>
                <c:pt idx="11">
                  <c:v>54.647100000000002</c:v>
                </c:pt>
                <c:pt idx="12">
                  <c:v>54.647100000000002</c:v>
                </c:pt>
                <c:pt idx="13">
                  <c:v>56.5441</c:v>
                </c:pt>
                <c:pt idx="14">
                  <c:v>56.573500000000003</c:v>
                </c:pt>
                <c:pt idx="15">
                  <c:v>55.720599999999997</c:v>
                </c:pt>
                <c:pt idx="16">
                  <c:v>55.911799999999999</c:v>
                </c:pt>
                <c:pt idx="17">
                  <c:v>54.529400000000003</c:v>
                </c:pt>
                <c:pt idx="18">
                  <c:v>55.014699999999998</c:v>
                </c:pt>
                <c:pt idx="19">
                  <c:v>54.602899999999998</c:v>
                </c:pt>
                <c:pt idx="20">
                  <c:v>55.191200000000002</c:v>
                </c:pt>
                <c:pt idx="21">
                  <c:v>55</c:v>
                </c:pt>
                <c:pt idx="22">
                  <c:v>55.161799999999999</c:v>
                </c:pt>
                <c:pt idx="23">
                  <c:v>55.441200000000002</c:v>
                </c:pt>
                <c:pt idx="24">
                  <c:v>55.5441</c:v>
                </c:pt>
                <c:pt idx="25">
                  <c:v>57</c:v>
                </c:pt>
                <c:pt idx="26">
                  <c:v>57.691200000000002</c:v>
                </c:pt>
                <c:pt idx="27">
                  <c:v>57.779400000000003</c:v>
                </c:pt>
                <c:pt idx="28">
                  <c:v>58.911799999999999</c:v>
                </c:pt>
                <c:pt idx="29">
                  <c:v>58.926499999999997</c:v>
                </c:pt>
                <c:pt idx="30">
                  <c:v>58.852899999999998</c:v>
                </c:pt>
                <c:pt idx="31">
                  <c:v>58.308799999999998</c:v>
                </c:pt>
                <c:pt idx="32">
                  <c:v>58.632399999999997</c:v>
                </c:pt>
                <c:pt idx="33">
                  <c:v>58.485300000000002</c:v>
                </c:pt>
                <c:pt idx="34">
                  <c:v>58.882399999999997</c:v>
                </c:pt>
                <c:pt idx="35">
                  <c:v>59.573500000000003</c:v>
                </c:pt>
                <c:pt idx="36">
                  <c:v>61.573500000000003</c:v>
                </c:pt>
                <c:pt idx="37">
                  <c:v>62.941200000000002</c:v>
                </c:pt>
                <c:pt idx="38">
                  <c:v>65.941199999999995</c:v>
                </c:pt>
                <c:pt idx="39">
                  <c:v>69.014700000000005</c:v>
                </c:pt>
                <c:pt idx="40">
                  <c:v>70.9559</c:v>
                </c:pt>
                <c:pt idx="41">
                  <c:v>76.573499999999996</c:v>
                </c:pt>
                <c:pt idx="42">
                  <c:v>82.029399999999995</c:v>
                </c:pt>
                <c:pt idx="43">
                  <c:v>87.558800000000005</c:v>
                </c:pt>
                <c:pt idx="44">
                  <c:v>95.485299999999995</c:v>
                </c:pt>
                <c:pt idx="45">
                  <c:v>101.5147</c:v>
                </c:pt>
                <c:pt idx="46">
                  <c:v>110.64709999999999</c:v>
                </c:pt>
                <c:pt idx="47">
                  <c:v>119.05880000000001</c:v>
                </c:pt>
                <c:pt idx="48">
                  <c:v>126</c:v>
                </c:pt>
                <c:pt idx="49">
                  <c:v>131.4265</c:v>
                </c:pt>
                <c:pt idx="50">
                  <c:v>137.7353</c:v>
                </c:pt>
                <c:pt idx="51">
                  <c:v>141.75</c:v>
                </c:pt>
                <c:pt idx="52">
                  <c:v>145.10290000000001</c:v>
                </c:pt>
                <c:pt idx="53">
                  <c:v>146.69120000000001</c:v>
                </c:pt>
                <c:pt idx="54">
                  <c:v>145.8235</c:v>
                </c:pt>
                <c:pt idx="55">
                  <c:v>143.3235</c:v>
                </c:pt>
                <c:pt idx="56">
                  <c:v>137.2647</c:v>
                </c:pt>
                <c:pt idx="57">
                  <c:v>127.3382</c:v>
                </c:pt>
                <c:pt idx="58">
                  <c:v>110.5441</c:v>
                </c:pt>
                <c:pt idx="59">
                  <c:v>87.220600000000005</c:v>
                </c:pt>
                <c:pt idx="60">
                  <c:v>68.867599999999996</c:v>
                </c:pt>
                <c:pt idx="61">
                  <c:v>60.970599999999997</c:v>
                </c:pt>
                <c:pt idx="62">
                  <c:v>57.529400000000003</c:v>
                </c:pt>
                <c:pt idx="63">
                  <c:v>59.073500000000003</c:v>
                </c:pt>
                <c:pt idx="64">
                  <c:v>59.867600000000003</c:v>
                </c:pt>
                <c:pt idx="65">
                  <c:v>60.5</c:v>
                </c:pt>
                <c:pt idx="66">
                  <c:v>60.176499999999997</c:v>
                </c:pt>
                <c:pt idx="67">
                  <c:v>62.441200000000002</c:v>
                </c:pt>
                <c:pt idx="68">
                  <c:v>63.058799999999998</c:v>
                </c:pt>
                <c:pt idx="69">
                  <c:v>63.5441</c:v>
                </c:pt>
                <c:pt idx="70">
                  <c:v>66.147099999999995</c:v>
                </c:pt>
                <c:pt idx="71">
                  <c:v>68.264700000000005</c:v>
                </c:pt>
                <c:pt idx="72">
                  <c:v>71.411799999999999</c:v>
                </c:pt>
                <c:pt idx="73">
                  <c:v>72.676500000000004</c:v>
                </c:pt>
                <c:pt idx="74">
                  <c:v>76.308800000000005</c:v>
                </c:pt>
                <c:pt idx="75">
                  <c:v>79.058800000000005</c:v>
                </c:pt>
                <c:pt idx="76">
                  <c:v>81.573499999999996</c:v>
                </c:pt>
                <c:pt idx="77">
                  <c:v>84.132400000000004</c:v>
                </c:pt>
                <c:pt idx="78">
                  <c:v>84.647099999999995</c:v>
                </c:pt>
                <c:pt idx="79">
                  <c:v>84.529399999999995</c:v>
                </c:pt>
                <c:pt idx="80">
                  <c:v>84.573499999999996</c:v>
                </c:pt>
                <c:pt idx="81">
                  <c:v>81.764700000000005</c:v>
                </c:pt>
                <c:pt idx="82">
                  <c:v>78.323499999999996</c:v>
                </c:pt>
                <c:pt idx="83">
                  <c:v>73.220600000000005</c:v>
                </c:pt>
                <c:pt idx="84">
                  <c:v>68.926500000000004</c:v>
                </c:pt>
                <c:pt idx="85">
                  <c:v>63.691200000000002</c:v>
                </c:pt>
                <c:pt idx="86">
                  <c:v>61.411799999999999</c:v>
                </c:pt>
                <c:pt idx="87">
                  <c:v>59.2941</c:v>
                </c:pt>
                <c:pt idx="88">
                  <c:v>58.514699999999998</c:v>
                </c:pt>
                <c:pt idx="89">
                  <c:v>59</c:v>
                </c:pt>
                <c:pt idx="90">
                  <c:v>57.691200000000002</c:v>
                </c:pt>
                <c:pt idx="91">
                  <c:v>57.117600000000003</c:v>
                </c:pt>
                <c:pt idx="92">
                  <c:v>57.264699999999998</c:v>
                </c:pt>
                <c:pt idx="93">
                  <c:v>58.617600000000003</c:v>
                </c:pt>
                <c:pt idx="94">
                  <c:v>56.558799999999998</c:v>
                </c:pt>
                <c:pt idx="95">
                  <c:v>57.720599999999997</c:v>
                </c:pt>
                <c:pt idx="96">
                  <c:v>58.25</c:v>
                </c:pt>
                <c:pt idx="97">
                  <c:v>56.235300000000002</c:v>
                </c:pt>
                <c:pt idx="98">
                  <c:v>56.661799999999999</c:v>
                </c:pt>
                <c:pt idx="99">
                  <c:v>56.4559</c:v>
                </c:pt>
                <c:pt idx="100">
                  <c:v>57.117600000000003</c:v>
                </c:pt>
                <c:pt idx="101">
                  <c:v>57.0441</c:v>
                </c:pt>
                <c:pt idx="102">
                  <c:v>58.397100000000002</c:v>
                </c:pt>
                <c:pt idx="103">
                  <c:v>58.602899999999998</c:v>
                </c:pt>
                <c:pt idx="104">
                  <c:v>58.867600000000003</c:v>
                </c:pt>
                <c:pt idx="105">
                  <c:v>57.911799999999999</c:v>
                </c:pt>
                <c:pt idx="106">
                  <c:v>58.661799999999999</c:v>
                </c:pt>
                <c:pt idx="107">
                  <c:v>57.220599999999997</c:v>
                </c:pt>
                <c:pt idx="108">
                  <c:v>58.823500000000003</c:v>
                </c:pt>
                <c:pt idx="109">
                  <c:v>58.75</c:v>
                </c:pt>
                <c:pt idx="110">
                  <c:v>57.985300000000002</c:v>
                </c:pt>
                <c:pt idx="111">
                  <c:v>58.573500000000003</c:v>
                </c:pt>
                <c:pt idx="112">
                  <c:v>58.808799999999998</c:v>
                </c:pt>
                <c:pt idx="113">
                  <c:v>59.132399999999997</c:v>
                </c:pt>
                <c:pt idx="114">
                  <c:v>60.823500000000003</c:v>
                </c:pt>
                <c:pt idx="115">
                  <c:v>61.676499999999997</c:v>
                </c:pt>
                <c:pt idx="116">
                  <c:v>62.926499999999997</c:v>
                </c:pt>
                <c:pt idx="117">
                  <c:v>63.808799999999998</c:v>
                </c:pt>
                <c:pt idx="118">
                  <c:v>65.661799999999999</c:v>
                </c:pt>
                <c:pt idx="119">
                  <c:v>66.367599999999996</c:v>
                </c:pt>
                <c:pt idx="120">
                  <c:v>66.75</c:v>
                </c:pt>
                <c:pt idx="121">
                  <c:v>66.867599999999996</c:v>
                </c:pt>
                <c:pt idx="122">
                  <c:v>66.5441</c:v>
                </c:pt>
                <c:pt idx="123">
                  <c:v>65.5</c:v>
                </c:pt>
                <c:pt idx="124">
                  <c:v>65.720600000000005</c:v>
                </c:pt>
                <c:pt idx="125">
                  <c:v>63.132399999999997</c:v>
                </c:pt>
                <c:pt idx="126">
                  <c:v>63.132399999999997</c:v>
                </c:pt>
                <c:pt idx="127">
                  <c:v>61.058799999999998</c:v>
                </c:pt>
                <c:pt idx="128">
                  <c:v>59.529400000000003</c:v>
                </c:pt>
                <c:pt idx="129">
                  <c:v>58.058799999999998</c:v>
                </c:pt>
                <c:pt idx="130">
                  <c:v>58.5441</c:v>
                </c:pt>
                <c:pt idx="131">
                  <c:v>57.691200000000002</c:v>
                </c:pt>
                <c:pt idx="132">
                  <c:v>56.411799999999999</c:v>
                </c:pt>
                <c:pt idx="133">
                  <c:v>56.691200000000002</c:v>
                </c:pt>
                <c:pt idx="134">
                  <c:v>55.882399999999997</c:v>
                </c:pt>
                <c:pt idx="135">
                  <c:v>55.661799999999999</c:v>
                </c:pt>
                <c:pt idx="136">
                  <c:v>55.882399999999997</c:v>
                </c:pt>
                <c:pt idx="137">
                  <c:v>56.0441</c:v>
                </c:pt>
                <c:pt idx="138">
                  <c:v>55.7941</c:v>
                </c:pt>
                <c:pt idx="139">
                  <c:v>55.661799999999999</c:v>
                </c:pt>
                <c:pt idx="140">
                  <c:v>57.691200000000002</c:v>
                </c:pt>
                <c:pt idx="141">
                  <c:v>57.867600000000003</c:v>
                </c:pt>
                <c:pt idx="142">
                  <c:v>57.779400000000003</c:v>
                </c:pt>
                <c:pt idx="143">
                  <c:v>58.161799999999999</c:v>
                </c:pt>
                <c:pt idx="144">
                  <c:v>57.838200000000001</c:v>
                </c:pt>
                <c:pt idx="145">
                  <c:v>55.970599999999997</c:v>
                </c:pt>
                <c:pt idx="146">
                  <c:v>56.588200000000001</c:v>
                </c:pt>
                <c:pt idx="147">
                  <c:v>56.573500000000003</c:v>
                </c:pt>
                <c:pt idx="148">
                  <c:v>56.2941</c:v>
                </c:pt>
                <c:pt idx="149">
                  <c:v>57.220599999999997</c:v>
                </c:pt>
                <c:pt idx="150">
                  <c:v>55.617600000000003</c:v>
                </c:pt>
                <c:pt idx="151">
                  <c:v>57.25</c:v>
                </c:pt>
                <c:pt idx="152">
                  <c:v>58.367600000000003</c:v>
                </c:pt>
                <c:pt idx="153">
                  <c:v>58.2059</c:v>
                </c:pt>
                <c:pt idx="154">
                  <c:v>58.720599999999997</c:v>
                </c:pt>
                <c:pt idx="155">
                  <c:v>60.970599999999997</c:v>
                </c:pt>
                <c:pt idx="156">
                  <c:v>60.676499999999997</c:v>
                </c:pt>
                <c:pt idx="157">
                  <c:v>60.132399999999997</c:v>
                </c:pt>
                <c:pt idx="158">
                  <c:v>60.102899999999998</c:v>
                </c:pt>
                <c:pt idx="159">
                  <c:v>60.602899999999998</c:v>
                </c:pt>
                <c:pt idx="160">
                  <c:v>59.867600000000003</c:v>
                </c:pt>
                <c:pt idx="161">
                  <c:v>59.911799999999999</c:v>
                </c:pt>
                <c:pt idx="162">
                  <c:v>57.441200000000002</c:v>
                </c:pt>
                <c:pt idx="163">
                  <c:v>57.0441</c:v>
                </c:pt>
                <c:pt idx="164">
                  <c:v>56.9559</c:v>
                </c:pt>
                <c:pt idx="165">
                  <c:v>56.617600000000003</c:v>
                </c:pt>
                <c:pt idx="166">
                  <c:v>55.852899999999998</c:v>
                </c:pt>
                <c:pt idx="167">
                  <c:v>55.852899999999998</c:v>
                </c:pt>
                <c:pt idx="168">
                  <c:v>56.867600000000003</c:v>
                </c:pt>
                <c:pt idx="169">
                  <c:v>57.088200000000001</c:v>
                </c:pt>
                <c:pt idx="170">
                  <c:v>57.191200000000002</c:v>
                </c:pt>
                <c:pt idx="171">
                  <c:v>57.558799999999998</c:v>
                </c:pt>
                <c:pt idx="172">
                  <c:v>55.720599999999997</c:v>
                </c:pt>
                <c:pt idx="173">
                  <c:v>55.882399999999997</c:v>
                </c:pt>
                <c:pt idx="174">
                  <c:v>56.029400000000003</c:v>
                </c:pt>
                <c:pt idx="175">
                  <c:v>56.632399999999997</c:v>
                </c:pt>
                <c:pt idx="176">
                  <c:v>55.441200000000002</c:v>
                </c:pt>
                <c:pt idx="177">
                  <c:v>55.9559</c:v>
                </c:pt>
                <c:pt idx="178">
                  <c:v>55.9559</c:v>
                </c:pt>
                <c:pt idx="179">
                  <c:v>56.102899999999998</c:v>
                </c:pt>
                <c:pt idx="180">
                  <c:v>56.2941</c:v>
                </c:pt>
                <c:pt idx="181">
                  <c:v>55.0441</c:v>
                </c:pt>
                <c:pt idx="182">
                  <c:v>57.852899999999998</c:v>
                </c:pt>
                <c:pt idx="183">
                  <c:v>57.147100000000002</c:v>
                </c:pt>
                <c:pt idx="184">
                  <c:v>55.2941</c:v>
                </c:pt>
                <c:pt idx="185">
                  <c:v>55.911799999999999</c:v>
                </c:pt>
                <c:pt idx="186">
                  <c:v>55.514699999999998</c:v>
                </c:pt>
                <c:pt idx="187">
                  <c:v>56.147100000000002</c:v>
                </c:pt>
                <c:pt idx="188">
                  <c:v>55.779400000000003</c:v>
                </c:pt>
                <c:pt idx="189">
                  <c:v>57.132399999999997</c:v>
                </c:pt>
                <c:pt idx="190">
                  <c:v>55.014699999999998</c:v>
                </c:pt>
                <c:pt idx="191">
                  <c:v>55.073500000000003</c:v>
                </c:pt>
                <c:pt idx="192">
                  <c:v>55.514699999999998</c:v>
                </c:pt>
                <c:pt idx="193">
                  <c:v>55.970599999999997</c:v>
                </c:pt>
                <c:pt idx="194">
                  <c:v>55.941200000000002</c:v>
                </c:pt>
                <c:pt idx="195">
                  <c:v>55.073500000000003</c:v>
                </c:pt>
                <c:pt idx="196">
                  <c:v>56.808799999999998</c:v>
                </c:pt>
                <c:pt idx="197">
                  <c:v>55.338200000000001</c:v>
                </c:pt>
                <c:pt idx="198">
                  <c:v>56.191200000000002</c:v>
                </c:pt>
                <c:pt idx="199">
                  <c:v>58.382399999999997</c:v>
                </c:pt>
                <c:pt idx="200">
                  <c:v>59.176499999999997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55.752032593306829</c:v>
                </c:pt>
                <c:pt idx="1">
                  <c:v>55.773800521357977</c:v>
                </c:pt>
                <c:pt idx="2">
                  <c:v>55.795570856515312</c:v>
                </c:pt>
                <c:pt idx="3">
                  <c:v>55.817343791658665</c:v>
                </c:pt>
                <c:pt idx="4">
                  <c:v>55.839119534469773</c:v>
                </c:pt>
                <c:pt idx="5">
                  <c:v>55.860898308491201</c:v>
                </c:pt>
                <c:pt idx="6">
                  <c:v>55.882680354251612</c:v>
                </c:pt>
                <c:pt idx="7">
                  <c:v>55.904465930460056</c:v>
                </c:pt>
                <c:pt idx="8">
                  <c:v>55.926255315272208</c:v>
                </c:pt>
                <c:pt idx="9">
                  <c:v>55.948048807631388</c:v>
                </c:pt>
                <c:pt idx="10">
                  <c:v>55.969846728687166</c:v>
                </c:pt>
                <c:pt idx="11">
                  <c:v>55.991649423295982</c:v>
                </c:pt>
                <c:pt idx="12">
                  <c:v>56.013457261612785</c:v>
                </c:pt>
                <c:pt idx="13">
                  <c:v>56.035270640802892</c:v>
                </c:pt>
                <c:pt idx="14">
                  <c:v>56.057089986972493</c:v>
                </c:pt>
                <c:pt idx="15">
                  <c:v>56.078915757654663</c:v>
                </c:pt>
                <c:pt idx="16">
                  <c:v>56.100748445958104</c:v>
                </c:pt>
                <c:pt idx="17">
                  <c:v>56.122588589881282</c:v>
                </c:pt>
                <c:pt idx="18">
                  <c:v>56.144436797408744</c:v>
                </c:pt>
                <c:pt idx="19">
                  <c:v>56.166293818205631</c:v>
                </c:pt>
                <c:pt idx="20">
                  <c:v>56.188160747506629</c:v>
                </c:pt>
                <c:pt idx="21">
                  <c:v>56.210039589512476</c:v>
                </c:pt>
                <c:pt idx="22">
                  <c:v>56.231934756869656</c:v>
                </c:pt>
                <c:pt idx="23">
                  <c:v>56.253856901388218</c:v>
                </c:pt>
                <c:pt idx="24">
                  <c:v>56.275832291742205</c:v>
                </c:pt>
                <c:pt idx="25">
                  <c:v>56.297924785754176</c:v>
                </c:pt>
                <c:pt idx="26">
                  <c:v>56.320285049412526</c:v>
                </c:pt>
                <c:pt idx="27">
                  <c:v>56.34325583410849</c:v>
                </c:pt>
                <c:pt idx="28">
                  <c:v>56.367586682412515</c:v>
                </c:pt>
                <c:pt idx="29">
                  <c:v>56.394850677813885</c:v>
                </c:pt>
                <c:pt idx="30">
                  <c:v>56.42821256871801</c:v>
                </c:pt>
                <c:pt idx="31">
                  <c:v>56.473769078936101</c:v>
                </c:pt>
                <c:pt idx="32">
                  <c:v>56.542753998959007</c:v>
                </c:pt>
                <c:pt idx="33">
                  <c:v>56.654939016487546</c:v>
                </c:pt>
                <c:pt idx="34">
                  <c:v>56.843507997731805</c:v>
                </c:pt>
                <c:pt idx="35">
                  <c:v>57.161458285947482</c:v>
                </c:pt>
                <c:pt idx="36">
                  <c:v>57.689107144399919</c:v>
                </c:pt>
                <c:pt idx="37">
                  <c:v>58.541515462294015</c:v>
                </c:pt>
                <c:pt idx="38">
                  <c:v>59.87364715843843</c:v>
                </c:pt>
                <c:pt idx="39">
                  <c:v>61.88008688649014</c:v>
                </c:pt>
                <c:pt idx="40">
                  <c:v>64.78555157601636</c:v>
                </c:pt>
                <c:pt idx="41">
                  <c:v>68.822789179098962</c:v>
                </c:pt>
                <c:pt idx="42">
                  <c:v>74.196249711803318</c:v>
                </c:pt>
                <c:pt idx="43">
                  <c:v>81.033314568654149</c:v>
                </c:pt>
                <c:pt idx="44">
                  <c:v>89.329468667850165</c:v>
                </c:pt>
                <c:pt idx="45">
                  <c:v>98.89846486565996</c:v>
                </c:pt>
                <c:pt idx="46">
                  <c:v>109.3415653702622</c:v>
                </c:pt>
                <c:pt idx="47">
                  <c:v>120.04959461219951</c:v>
                </c:pt>
                <c:pt idx="48">
                  <c:v>130.24673188113454</c:v>
                </c:pt>
                <c:pt idx="49">
                  <c:v>139.07602640416664</c:v>
                </c:pt>
                <c:pt idx="50">
                  <c:v>145.71552406426648</c:v>
                </c:pt>
                <c:pt idx="51">
                  <c:v>149.50392951218748</c:v>
                </c:pt>
                <c:pt idx="52">
                  <c:v>150.0493934642073</c:v>
                </c:pt>
                <c:pt idx="53">
                  <c:v>147.29668072069094</c:v>
                </c:pt>
                <c:pt idx="54">
                  <c:v>141.53678779674146</c:v>
                </c:pt>
                <c:pt idx="55">
                  <c:v>133.35669621314511</c:v>
                </c:pt>
                <c:pt idx="56">
                  <c:v>123.54127597683951</c:v>
                </c:pt>
                <c:pt idx="57">
                  <c:v>112.95004030394036</c:v>
                </c:pt>
                <c:pt idx="58">
                  <c:v>102.39548440907001</c:v>
                </c:pt>
                <c:pt idx="59">
                  <c:v>92.546472877248078</c:v>
                </c:pt>
                <c:pt idx="60">
                  <c:v>83.871338552951698</c:v>
                </c:pt>
                <c:pt idx="61">
                  <c:v>76.624316547218086</c:v>
                </c:pt>
                <c:pt idx="62">
                  <c:v>70.869127659074962</c:v>
                </c:pt>
                <c:pt idx="63">
                  <c:v>66.527360045895421</c:v>
                </c:pt>
                <c:pt idx="64">
                  <c:v>63.437502198991695</c:v>
                </c:pt>
                <c:pt idx="65">
                  <c:v>61.412197251688582</c:v>
                </c:pt>
                <c:pt idx="66">
                  <c:v>60.284758994227865</c:v>
                </c:pt>
                <c:pt idx="67">
                  <c:v>59.939464161757691</c:v>
                </c:pt>
                <c:pt idx="68">
                  <c:v>60.322650183679833</c:v>
                </c:pt>
                <c:pt idx="69">
                  <c:v>61.43337446123342</c:v>
                </c:pt>
                <c:pt idx="70">
                  <c:v>63.294398329112305</c:v>
                </c:pt>
                <c:pt idx="71">
                  <c:v>65.907711157793358</c:v>
                </c:pt>
                <c:pt idx="72">
                  <c:v>69.203907804270472</c:v>
                </c:pt>
                <c:pt idx="73">
                  <c:v>72.999961477122852</c:v>
                </c:pt>
                <c:pt idx="74">
                  <c:v>76.982273356210868</c:v>
                </c:pt>
                <c:pt idx="75">
                  <c:v>80.728245279483701</c:v>
                </c:pt>
                <c:pt idx="76">
                  <c:v>83.769020520761217</c:v>
                </c:pt>
                <c:pt idx="77">
                  <c:v>85.681148308675574</c:v>
                </c:pt>
                <c:pt idx="78">
                  <c:v>86.181735329292763</c:v>
                </c:pt>
                <c:pt idx="79">
                  <c:v>85.196778131332053</c:v>
                </c:pt>
                <c:pt idx="80">
                  <c:v>82.879364003837765</c:v>
                </c:pt>
                <c:pt idx="81">
                  <c:v>79.571246205427826</c:v>
                </c:pt>
                <c:pt idx="82">
                  <c:v>75.720891882245013</c:v>
                </c:pt>
                <c:pt idx="83">
                  <c:v>71.784957357644529</c:v>
                </c:pt>
                <c:pt idx="84">
                  <c:v>68.142746440533173</c:v>
                </c:pt>
                <c:pt idx="85">
                  <c:v>65.044662494620752</c:v>
                </c:pt>
                <c:pt idx="86">
                  <c:v>62.601077046628809</c:v>
                </c:pt>
                <c:pt idx="87">
                  <c:v>60.804295787499569</c:v>
                </c:pt>
                <c:pt idx="88">
                  <c:v>59.568487081587882</c:v>
                </c:pt>
                <c:pt idx="89">
                  <c:v>58.771887785952224</c:v>
                </c:pt>
                <c:pt idx="90">
                  <c:v>58.290307100664855</c:v>
                </c:pt>
                <c:pt idx="91">
                  <c:v>58.017450351464994</c:v>
                </c:pt>
                <c:pt idx="92">
                  <c:v>57.872945529021287</c:v>
                </c:pt>
                <c:pt idx="93">
                  <c:v>57.801806348285197</c:v>
                </c:pt>
                <c:pt idx="94">
                  <c:v>57.769539773158705</c:v>
                </c:pt>
                <c:pt idx="95">
                  <c:v>57.756141461130078</c:v>
                </c:pt>
                <c:pt idx="96">
                  <c:v>57.750826376961385</c:v>
                </c:pt>
                <c:pt idx="97">
                  <c:v>57.748169834609321</c:v>
                </c:pt>
                <c:pt idx="98">
                  <c:v>57.745623633582163</c:v>
                </c:pt>
                <c:pt idx="99">
                  <c:v>57.742077272175869</c:v>
                </c:pt>
                <c:pt idx="100">
                  <c:v>57.737101024616187</c:v>
                </c:pt>
                <c:pt idx="101">
                  <c:v>57.730590472802561</c:v>
                </c:pt>
                <c:pt idx="102">
                  <c:v>57.722640099497511</c:v>
                </c:pt>
                <c:pt idx="103">
                  <c:v>57.713568668135778</c:v>
                </c:pt>
                <c:pt idx="104">
                  <c:v>57.70409538155171</c:v>
                </c:pt>
                <c:pt idx="105">
                  <c:v>57.69572805483417</c:v>
                </c:pt>
                <c:pt idx="106">
                  <c:v>57.691471673552719</c:v>
                </c:pt>
                <c:pt idx="107">
                  <c:v>57.696979008376111</c:v>
                </c:pt>
                <c:pt idx="108">
                  <c:v>57.72220330160458</c:v>
                </c:pt>
                <c:pt idx="109">
                  <c:v>57.783422336808272</c:v>
                </c:pt>
                <c:pt idx="110">
                  <c:v>57.905149181531122</c:v>
                </c:pt>
                <c:pt idx="111">
                  <c:v>58.120969850674499</c:v>
                </c:pt>
                <c:pt idx="112">
                  <c:v>58.471928962433033</c:v>
                </c:pt>
                <c:pt idx="113">
                  <c:v>59.001040413610617</c:v>
                </c:pt>
                <c:pt idx="114">
                  <c:v>59.743190436670453</c:v>
                </c:pt>
                <c:pt idx="115">
                  <c:v>60.711295704973949</c:v>
                </c:pt>
                <c:pt idx="116">
                  <c:v>61.881791845372334</c:v>
                </c:pt>
                <c:pt idx="117">
                  <c:v>63.184493156639526</c:v>
                </c:pt>
                <c:pt idx="118">
                  <c:v>64.502371872281273</c:v>
                </c:pt>
                <c:pt idx="119">
                  <c:v>65.684910084525129</c:v>
                </c:pt>
                <c:pt idx="120">
                  <c:v>66.574426844761831</c:v>
                </c:pt>
                <c:pt idx="121">
                  <c:v>67.039569995018482</c:v>
                </c:pt>
                <c:pt idx="122">
                  <c:v>67.006307779387654</c:v>
                </c:pt>
                <c:pt idx="123">
                  <c:v>66.476370524114273</c:v>
                </c:pt>
                <c:pt idx="124">
                  <c:v>65.526823166786954</c:v>
                </c:pt>
                <c:pt idx="125">
                  <c:v>64.290917626477381</c:v>
                </c:pt>
                <c:pt idx="126">
                  <c:v>62.92677661810631</c:v>
                </c:pt>
                <c:pt idx="127">
                  <c:v>61.584028917809562</c:v>
                </c:pt>
                <c:pt idx="128">
                  <c:v>60.377955536442293</c:v>
                </c:pt>
                <c:pt idx="129">
                  <c:v>59.376743984756438</c:v>
                </c:pt>
                <c:pt idx="130">
                  <c:v>58.602231941369993</c:v>
                </c:pt>
                <c:pt idx="131">
                  <c:v>58.040352862115448</c:v>
                </c:pt>
                <c:pt idx="132">
                  <c:v>57.655712233534743</c:v>
                </c:pt>
                <c:pt idx="133">
                  <c:v>57.405317530066597</c:v>
                </c:pt>
                <c:pt idx="134">
                  <c:v>57.248485750081386</c:v>
                </c:pt>
                <c:pt idx="135">
                  <c:v>57.15215373002836</c:v>
                </c:pt>
                <c:pt idx="136">
                  <c:v>57.092376753868294</c:v>
                </c:pt>
                <c:pt idx="137">
                  <c:v>57.053456674998309</c:v>
                </c:pt>
                <c:pt idx="138">
                  <c:v>57.02607596334655</c:v>
                </c:pt>
                <c:pt idx="139">
                  <c:v>57.005389179145368</c:v>
                </c:pt>
                <c:pt idx="140">
                  <c:v>56.989550574748648</c:v>
                </c:pt>
                <c:pt idx="141">
                  <c:v>56.978802948463994</c:v>
                </c:pt>
                <c:pt idx="142">
                  <c:v>56.975052174889456</c:v>
                </c:pt>
                <c:pt idx="143">
                  <c:v>56.981764252897293</c:v>
                </c:pt>
                <c:pt idx="144">
                  <c:v>57.003991980030037</c:v>
                </c:pt>
                <c:pt idx="145">
                  <c:v>57.048329492454009</c:v>
                </c:pt>
                <c:pt idx="146">
                  <c:v>57.122595980764686</c:v>
                </c:pt>
                <c:pt idx="147">
                  <c:v>57.235078275222072</c:v>
                </c:pt>
                <c:pt idx="148">
                  <c:v>57.393237582436292</c:v>
                </c:pt>
                <c:pt idx="149">
                  <c:v>57.601921972074294</c:v>
                </c:pt>
                <c:pt idx="150">
                  <c:v>57.861312821735197</c:v>
                </c:pt>
                <c:pt idx="151">
                  <c:v>58.165027534228145</c:v>
                </c:pt>
                <c:pt idx="152">
                  <c:v>58.498932408922052</c:v>
                </c:pt>
                <c:pt idx="153">
                  <c:v>58.84121293748332</c:v>
                </c:pt>
                <c:pt idx="154">
                  <c:v>59.164056334962247</c:v>
                </c:pt>
                <c:pt idx="155">
                  <c:v>59.436935410779235</c:v>
                </c:pt>
                <c:pt idx="156">
                  <c:v>59.631030316309605</c:v>
                </c:pt>
                <c:pt idx="157">
                  <c:v>59.723927352259608</c:v>
                </c:pt>
                <c:pt idx="158">
                  <c:v>59.703540865046179</c:v>
                </c:pt>
                <c:pt idx="159">
                  <c:v>59.570309503593975</c:v>
                </c:pt>
                <c:pt idx="160">
                  <c:v>59.33711468415958</c:v>
                </c:pt>
                <c:pt idx="161">
                  <c:v>59.026941995591486</c:v>
                </c:pt>
                <c:pt idx="162">
                  <c:v>58.668872466621124</c:v>
                </c:pt>
                <c:pt idx="163">
                  <c:v>58.29336971697731</c:v>
                </c:pt>
                <c:pt idx="164">
                  <c:v>57.927912643745657</c:v>
                </c:pt>
                <c:pt idx="165">
                  <c:v>57.59381211883408</c:v>
                </c:pt>
                <c:pt idx="166">
                  <c:v>57.304643982891257</c:v>
                </c:pt>
                <c:pt idx="167">
                  <c:v>57.066279895115876</c:v>
                </c:pt>
                <c:pt idx="168">
                  <c:v>56.878141841114832</c:v>
                </c:pt>
                <c:pt idx="169">
                  <c:v>56.735126765039453</c:v>
                </c:pt>
                <c:pt idx="170">
                  <c:v>56.629652483173679</c:v>
                </c:pt>
                <c:pt idx="171">
                  <c:v>56.553413751478367</c:v>
                </c:pt>
                <c:pt idx="172">
                  <c:v>56.498631263190667</c:v>
                </c:pt>
                <c:pt idx="173">
                  <c:v>56.458756609444997</c:v>
                </c:pt>
                <c:pt idx="174">
                  <c:v>56.428720295386753</c:v>
                </c:pt>
                <c:pt idx="175">
                  <c:v>56.404866584270898</c:v>
                </c:pt>
                <c:pt idx="176">
                  <c:v>56.384720357980932</c:v>
                </c:pt>
                <c:pt idx="177">
                  <c:v>56.36669991954988</c:v>
                </c:pt>
                <c:pt idx="178">
                  <c:v>56.349847642572193</c:v>
                </c:pt>
                <c:pt idx="179">
                  <c:v>56.333612639113291</c:v>
                </c:pt>
                <c:pt idx="180">
                  <c:v>56.317693079075276</c:v>
                </c:pt>
                <c:pt idx="181">
                  <c:v>56.30193109689683</c:v>
                </c:pt>
                <c:pt idx="182">
                  <c:v>56.286247657529088</c:v>
                </c:pt>
                <c:pt idx="183">
                  <c:v>56.270604727466846</c:v>
                </c:pt>
                <c:pt idx="184">
                  <c:v>56.254984577881714</c:v>
                </c:pt>
                <c:pt idx="185">
                  <c:v>56.239379076961733</c:v>
                </c:pt>
                <c:pt idx="186">
                  <c:v>56.223784436371417</c:v>
                </c:pt>
                <c:pt idx="187">
                  <c:v>56.208198760990456</c:v>
                </c:pt>
                <c:pt idx="188">
                  <c:v>56.192620960103305</c:v>
                </c:pt>
                <c:pt idx="189">
                  <c:v>56.177050285179561</c:v>
                </c:pt>
                <c:pt idx="190">
                  <c:v>56.161486141574102</c:v>
                </c:pt>
                <c:pt idx="191">
                  <c:v>56.145928014206433</c:v>
                </c:pt>
                <c:pt idx="192">
                  <c:v>56.130375438488798</c:v>
                </c:pt>
                <c:pt idx="193">
                  <c:v>56.114827988454216</c:v>
                </c:pt>
                <c:pt idx="194">
                  <c:v>56.09928527119424</c:v>
                </c:pt>
                <c:pt idx="195">
                  <c:v>56.083746923574843</c:v>
                </c:pt>
                <c:pt idx="196">
                  <c:v>56.068212609803332</c:v>
                </c:pt>
                <c:pt idx="197">
                  <c:v>56.052682019360233</c:v>
                </c:pt>
                <c:pt idx="198">
                  <c:v>56.037154865133786</c:v>
                </c:pt>
                <c:pt idx="199">
                  <c:v>56.021630881701391</c:v>
                </c:pt>
                <c:pt idx="200">
                  <c:v>56.006109823736047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55.752032593306829</c:v>
                </c:pt>
                <c:pt idx="1">
                  <c:v>55.773800521357977</c:v>
                </c:pt>
                <c:pt idx="2">
                  <c:v>55.795570856515312</c:v>
                </c:pt>
                <c:pt idx="3">
                  <c:v>55.817343791658665</c:v>
                </c:pt>
                <c:pt idx="4">
                  <c:v>55.839119534469773</c:v>
                </c:pt>
                <c:pt idx="5">
                  <c:v>55.860898308491201</c:v>
                </c:pt>
                <c:pt idx="6">
                  <c:v>55.882680354251605</c:v>
                </c:pt>
                <c:pt idx="7">
                  <c:v>55.904465930460027</c:v>
                </c:pt>
                <c:pt idx="8">
                  <c:v>55.926255315272073</c:v>
                </c:pt>
                <c:pt idx="9">
                  <c:v>55.948048807630762</c:v>
                </c:pt>
                <c:pt idx="10">
                  <c:v>55.969846728684338</c:v>
                </c:pt>
                <c:pt idx="11">
                  <c:v>55.991649423283604</c:v>
                </c:pt>
                <c:pt idx="12">
                  <c:v>56.013457261560518</c:v>
                </c:pt>
                <c:pt idx="13">
                  <c:v>56.0352706405899</c:v>
                </c:pt>
                <c:pt idx="14">
                  <c:v>56.057089986135189</c:v>
                </c:pt>
                <c:pt idx="15">
                  <c:v>56.078915754479084</c:v>
                </c:pt>
                <c:pt idx="16">
                  <c:v>56.100748434338719</c:v>
                </c:pt>
                <c:pt idx="17">
                  <c:v>56.122588548864492</c:v>
                </c:pt>
                <c:pt idx="18">
                  <c:v>56.144436657720668</c:v>
                </c:pt>
                <c:pt idx="19">
                  <c:v>56.166293359244406</c:v>
                </c:pt>
                <c:pt idx="20">
                  <c:v>56.188159292678641</c:v>
                </c:pt>
                <c:pt idx="21">
                  <c:v>56.210035140472627</c:v>
                </c:pt>
                <c:pt idx="22">
                  <c:v>56.231921630641779</c:v>
                </c:pt>
                <c:pt idx="23">
                  <c:v>56.253819539176263</c:v>
                </c:pt>
                <c:pt idx="24">
                  <c:v>56.275729692485058</c:v>
                </c:pt>
                <c:pt idx="25">
                  <c:v>56.29765296985935</c:v>
                </c:pt>
                <c:pt idx="26">
                  <c:v>56.319590305934994</c:v>
                </c:pt>
                <c:pt idx="27">
                  <c:v>56.341542693130322</c:v>
                </c:pt>
                <c:pt idx="28">
                  <c:v>56.363511184030273</c:v>
                </c:pt>
                <c:pt idx="29">
                  <c:v>56.385496893682564</c:v>
                </c:pt>
                <c:pt idx="30">
                  <c:v>56.407501001765496</c:v>
                </c:pt>
                <c:pt idx="31">
                  <c:v>56.429524754579496</c:v>
                </c:pt>
                <c:pt idx="32">
                  <c:v>56.451569466806767</c:v>
                </c:pt>
                <c:pt idx="33">
                  <c:v>56.473636522973734</c:v>
                </c:pt>
                <c:pt idx="34">
                  <c:v>56.4957273785407</c:v>
                </c:pt>
                <c:pt idx="35">
                  <c:v>56.517843560531105</c:v>
                </c:pt>
                <c:pt idx="36">
                  <c:v>56.539986667599209</c:v>
                </c:pt>
                <c:pt idx="37">
                  <c:v>56.562158369419855</c:v>
                </c:pt>
                <c:pt idx="38">
                  <c:v>56.584360405266757</c:v>
                </c:pt>
                <c:pt idx="39">
                  <c:v>56.606594581626531</c:v>
                </c:pt>
                <c:pt idx="40">
                  <c:v>56.628862768673933</c:v>
                </c:pt>
                <c:pt idx="41">
                  <c:v>56.651166895409865</c:v>
                </c:pt>
                <c:pt idx="42">
                  <c:v>56.673508943236641</c:v>
                </c:pt>
                <c:pt idx="43">
                  <c:v>56.695890937715205</c:v>
                </c:pt>
                <c:pt idx="44">
                  <c:v>56.718314938216096</c:v>
                </c:pt>
                <c:pt idx="45">
                  <c:v>56.740783025139407</c:v>
                </c:pt>
                <c:pt idx="46">
                  <c:v>56.763297284339281</c:v>
                </c:pt>
                <c:pt idx="47">
                  <c:v>56.785859788344958</c:v>
                </c:pt>
                <c:pt idx="48">
                  <c:v>56.808472573923218</c:v>
                </c:pt>
                <c:pt idx="49">
                  <c:v>56.831137615476379</c:v>
                </c:pt>
                <c:pt idx="50">
                  <c:v>56.853856793715934</c:v>
                </c:pt>
                <c:pt idx="51">
                  <c:v>56.876631858994614</c:v>
                </c:pt>
                <c:pt idx="52">
                  <c:v>56.899464388619933</c:v>
                </c:pt>
                <c:pt idx="53">
                  <c:v>56.922355737411117</c:v>
                </c:pt>
                <c:pt idx="54">
                  <c:v>56.945306980699385</c:v>
                </c:pt>
                <c:pt idx="55">
                  <c:v>56.968318848910748</c:v>
                </c:pt>
                <c:pt idx="56">
                  <c:v>56.991391652813441</c:v>
                </c:pt>
                <c:pt idx="57">
                  <c:v>57.014525198460504</c:v>
                </c:pt>
                <c:pt idx="58">
                  <c:v>57.037718690816618</c:v>
                </c:pt>
                <c:pt idx="59">
                  <c:v>57.060970625030578</c:v>
                </c:pt>
                <c:pt idx="60">
                  <c:v>57.084278664306751</c:v>
                </c:pt>
                <c:pt idx="61">
                  <c:v>57.107639503347222</c:v>
                </c:pt>
                <c:pt idx="62">
                  <c:v>57.131048716388769</c:v>
                </c:pt>
                <c:pt idx="63">
                  <c:v>57.154500588955074</c:v>
                </c:pt>
                <c:pt idx="64">
                  <c:v>57.177987932595606</c:v>
                </c:pt>
                <c:pt idx="65">
                  <c:v>57.201501882101219</c:v>
                </c:pt>
                <c:pt idx="66">
                  <c:v>57.225031674986255</c:v>
                </c:pt>
                <c:pt idx="67">
                  <c:v>57.2485644134239</c:v>
                </c:pt>
                <c:pt idx="68">
                  <c:v>57.272084809331197</c:v>
                </c:pt>
                <c:pt idx="69">
                  <c:v>57.295574913939959</c:v>
                </c:pt>
                <c:pt idx="70">
                  <c:v>57.319013833974275</c:v>
                </c:pt>
                <c:pt idx="71">
                  <c:v>57.342377437499138</c:v>
                </c:pt>
                <c:pt idx="72">
                  <c:v>57.365638053617133</c:v>
                </c:pt>
                <c:pt idx="73">
                  <c:v>57.388764171474776</c:v>
                </c:pt>
                <c:pt idx="74">
                  <c:v>57.411720145490577</c:v>
                </c:pt>
                <c:pt idx="75">
                  <c:v>57.434465915317077</c:v>
                </c:pt>
                <c:pt idx="76">
                  <c:v>57.456956750762139</c:v>
                </c:pt>
                <c:pt idx="77">
                  <c:v>57.479143033668514</c:v>
                </c:pt>
                <c:pt idx="78">
                  <c:v>57.500970090505319</c:v>
                </c:pt>
                <c:pt idx="79">
                  <c:v>57.522378091056012</c:v>
                </c:pt>
                <c:pt idx="80">
                  <c:v>57.54330202995974</c:v>
                </c:pt>
                <c:pt idx="81">
                  <c:v>57.563671808814796</c:v>
                </c:pt>
                <c:pt idx="82">
                  <c:v>57.583412436895891</c:v>
                </c:pt>
                <c:pt idx="83">
                  <c:v>57.602444368067708</c:v>
                </c:pt>
                <c:pt idx="84">
                  <c:v>57.62068398998683</c:v>
                </c:pt>
                <c:pt idx="85">
                  <c:v>57.638044278978228</c:v>
                </c:pt>
                <c:pt idx="86">
                  <c:v>57.654435629897328</c:v>
                </c:pt>
                <c:pt idx="87">
                  <c:v>57.669766864753782</c:v>
                </c:pt>
                <c:pt idx="88">
                  <c:v>57.683946416889562</c:v>
                </c:pt>
                <c:pt idx="89">
                  <c:v>57.696883679208298</c:v>
                </c:pt>
                <c:pt idx="90">
                  <c:v>57.708490495632802</c:v>
                </c:pt>
                <c:pt idx="91">
                  <c:v>57.718682765075918</c:v>
                </c:pt>
                <c:pt idx="92">
                  <c:v>57.727382117355617</c:v>
                </c:pt>
                <c:pt idx="93">
                  <c:v>57.734517611410752</c:v>
                </c:pt>
                <c:pt idx="94">
                  <c:v>57.740027398701436</c:v>
                </c:pt>
                <c:pt idx="95">
                  <c:v>57.743860289635236</c:v>
                </c:pt>
                <c:pt idx="96">
                  <c:v>57.745977158992055</c:v>
                </c:pt>
                <c:pt idx="97">
                  <c:v>57.746352128183077</c:v>
                </c:pt>
                <c:pt idx="98">
                  <c:v>57.744973468056529</c:v>
                </c:pt>
                <c:pt idx="99">
                  <c:v>57.741844175789126</c:v>
                </c:pt>
                <c:pt idx="100">
                  <c:v>57.736982192733883</c:v>
                </c:pt>
                <c:pt idx="101">
                  <c:v>57.730420246121383</c:v>
                </c:pt>
                <c:pt idx="102">
                  <c:v>57.72220531512216</c:v>
                </c:pt>
                <c:pt idx="103">
                  <c:v>57.712397739667075</c:v>
                </c:pt>
                <c:pt idx="104">
                  <c:v>57.701070007232921</c:v>
                </c:pt>
                <c:pt idx="105">
                  <c:v>57.688305267268213</c:v>
                </c:pt>
                <c:pt idx="106">
                  <c:v>57.674195634031506</c:v>
                </c:pt>
                <c:pt idx="107">
                  <c:v>57.658840345650646</c:v>
                </c:pt>
                <c:pt idx="108">
                  <c:v>57.642343849893749</c:v>
                </c:pt>
                <c:pt idx="109">
                  <c:v>57.624813885581801</c:v>
                </c:pt>
                <c:pt idx="110">
                  <c:v>57.606359623235647</c:v>
                </c:pt>
                <c:pt idx="111">
                  <c:v>57.587089920181114</c:v>
                </c:pt>
                <c:pt idx="112">
                  <c:v>57.567111734844701</c:v>
                </c:pt>
                <c:pt idx="113">
                  <c:v>57.546528733328415</c:v>
                </c:pt>
                <c:pt idx="114">
                  <c:v>57.525440109476506</c:v>
                </c:pt>
                <c:pt idx="115">
                  <c:v>57.503939628340177</c:v>
                </c:pt>
                <c:pt idx="116">
                  <c:v>57.482114892826594</c:v>
                </c:pt>
                <c:pt idx="117">
                  <c:v>57.460046824810334</c:v>
                </c:pt>
                <c:pt idx="118">
                  <c:v>57.437809345310249</c:v>
                </c:pt>
                <c:pt idx="119">
                  <c:v>57.415469233542609</c:v>
                </c:pt>
                <c:pt idx="120">
                  <c:v>57.393086141658031</c:v>
                </c:pt>
                <c:pt idx="121">
                  <c:v>57.370712740562098</c:v>
                </c:pt>
                <c:pt idx="122">
                  <c:v>57.348394972149116</c:v>
                </c:pt>
                <c:pt idx="123">
                  <c:v>57.32617238426392</c:v>
                </c:pt>
                <c:pt idx="124">
                  <c:v>57.30407852646222</c:v>
                </c:pt>
                <c:pt idx="125">
                  <c:v>57.282141386907071</c:v>
                </c:pt>
                <c:pt idx="126">
                  <c:v>57.260383853287784</c:v>
                </c:pt>
                <c:pt idx="127">
                  <c:v>57.238824183294774</c:v>
                </c:pt>
                <c:pt idx="128">
                  <c:v>57.217476472781634</c:v>
                </c:pt>
                <c:pt idx="129">
                  <c:v>57.196351112193859</c:v>
                </c:pt>
                <c:pt idx="130">
                  <c:v>57.175455224070205</c:v>
                </c:pt>
                <c:pt idx="131">
                  <c:v>57.15479307638963</c:v>
                </c:pt>
                <c:pt idx="132">
                  <c:v>57.13436646822862</c:v>
                </c:pt>
                <c:pt idx="133">
                  <c:v>57.11417508561108</c:v>
                </c:pt>
                <c:pt idx="134">
                  <c:v>57.094216826590731</c:v>
                </c:pt>
                <c:pt idx="135">
                  <c:v>57.074488095526192</c:v>
                </c:pt>
                <c:pt idx="136">
                  <c:v>57.054984067217816</c:v>
                </c:pt>
                <c:pt idx="137">
                  <c:v>57.035698922101659</c:v>
                </c:pt>
                <c:pt idx="138">
                  <c:v>57.016626054067963</c:v>
                </c:pt>
                <c:pt idx="139">
                  <c:v>56.997758252715293</c:v>
                </c:pt>
                <c:pt idx="140">
                  <c:v>56.979087861992895</c:v>
                </c:pt>
                <c:pt idx="141">
                  <c:v>56.960606917242451</c:v>
                </c:pt>
                <c:pt idx="142">
                  <c:v>56.942307262647567</c:v>
                </c:pt>
                <c:pt idx="143">
                  <c:v>56.924180651048175</c:v>
                </c:pt>
                <c:pt idx="144">
                  <c:v>56.90621882799369</c:v>
                </c:pt>
                <c:pt idx="145">
                  <c:v>56.888413601801055</c:v>
                </c:pt>
                <c:pt idx="146">
                  <c:v>56.870756901263121</c:v>
                </c:pt>
                <c:pt idx="147">
                  <c:v>56.853240822523553</c:v>
                </c:pt>
                <c:pt idx="148">
                  <c:v>56.835857666503586</c:v>
                </c:pt>
                <c:pt idx="149">
                  <c:v>56.818599968136041</c:v>
                </c:pt>
                <c:pt idx="150">
                  <c:v>56.80146051853685</c:v>
                </c:pt>
                <c:pt idx="151">
                  <c:v>56.784432381124816</c:v>
                </c:pt>
                <c:pt idx="152">
                  <c:v>56.767508902589036</c:v>
                </c:pt>
                <c:pt idx="153">
                  <c:v>56.750683719499349</c:v>
                </c:pt>
                <c:pt idx="154">
                  <c:v>56.733950761260552</c:v>
                </c:pt>
                <c:pt idx="155">
                  <c:v>56.717304250024107</c:v>
                </c:pt>
                <c:pt idx="156">
                  <c:v>56.700738698093048</c:v>
                </c:pt>
                <c:pt idx="157">
                  <c:v>56.684248903285216</c:v>
                </c:pt>
                <c:pt idx="158">
                  <c:v>56.667829942657065</c:v>
                </c:pt>
                <c:pt idx="159">
                  <c:v>56.651477164934356</c:v>
                </c:pt>
                <c:pt idx="160">
                  <c:v>56.635186181946366</c:v>
                </c:pt>
                <c:pt idx="161">
                  <c:v>56.6189528593166</c:v>
                </c:pt>
                <c:pt idx="162">
                  <c:v>56.602773306624634</c:v>
                </c:pt>
                <c:pt idx="163">
                  <c:v>56.586643867219969</c:v>
                </c:pt>
                <c:pt idx="164">
                  <c:v>56.570561107839467</c:v>
                </c:pt>
                <c:pt idx="165">
                  <c:v>56.554521808154611</c:v>
                </c:pt>
                <c:pt idx="166">
                  <c:v>56.538522950352572</c:v>
                </c:pt>
                <c:pt idx="167">
                  <c:v>56.522561708836022</c:v>
                </c:pt>
                <c:pt idx="168">
                  <c:v>56.506635440110323</c:v>
                </c:pt>
                <c:pt idx="169">
                  <c:v>56.490741672912684</c:v>
                </c:pt>
                <c:pt idx="170">
                  <c:v>56.47487809862546</c:v>
                </c:pt>
                <c:pt idx="171">
                  <c:v>56.459042562006395</c:v>
                </c:pt>
                <c:pt idx="172">
                  <c:v>56.443233052258918</c:v>
                </c:pt>
                <c:pt idx="173">
                  <c:v>56.427447694459246</c:v>
                </c:pt>
                <c:pt idx="174">
                  <c:v>56.411684741350243</c:v>
                </c:pt>
                <c:pt idx="175">
                  <c:v>56.395942565507454</c:v>
                </c:pt>
                <c:pt idx="176">
                  <c:v>56.380219651877923</c:v>
                </c:pt>
                <c:pt idx="177">
                  <c:v>56.364514590689737</c:v>
                </c:pt>
                <c:pt idx="178">
                  <c:v>56.348826070726524</c:v>
                </c:pt>
                <c:pt idx="179">
                  <c:v>56.333152872959801</c:v>
                </c:pt>
                <c:pt idx="180">
                  <c:v>56.31749386452956</c:v>
                </c:pt>
                <c:pt idx="181">
                  <c:v>56.301847993062658</c:v>
                </c:pt>
                <c:pt idx="182">
                  <c:v>56.28621428131715</c:v>
                </c:pt>
                <c:pt idx="183">
                  <c:v>56.270591822140389</c:v>
                </c:pt>
                <c:pt idx="184">
                  <c:v>56.254979773727804</c:v>
                </c:pt>
                <c:pt idx="185">
                  <c:v>56.239377355169289</c:v>
                </c:pt>
                <c:pt idx="186">
                  <c:v>56.223783842269917</c:v>
                </c:pt>
                <c:pt idx="187">
                  <c:v>56.208198563631669</c:v>
                </c:pt>
                <c:pt idx="188">
                  <c:v>56.192620896983122</c:v>
                </c:pt>
                <c:pt idx="189">
                  <c:v>56.17705026574405</c:v>
                </c:pt>
                <c:pt idx="190">
                  <c:v>56.161486135812545</c:v>
                </c:pt>
                <c:pt idx="191">
                  <c:v>56.145928012562067</c:v>
                </c:pt>
                <c:pt idx="192">
                  <c:v>56.130375438036971</c:v>
                </c:pt>
                <c:pt idx="193">
                  <c:v>56.114827988334689</c:v>
                </c:pt>
                <c:pt idx="194">
                  <c:v>56.099285271163801</c:v>
                </c:pt>
                <c:pt idx="195">
                  <c:v>56.083746923567375</c:v>
                </c:pt>
                <c:pt idx="196">
                  <c:v>56.06821260980157</c:v>
                </c:pt>
                <c:pt idx="197">
                  <c:v>56.052682019359835</c:v>
                </c:pt>
                <c:pt idx="198">
                  <c:v>56.037154865133701</c:v>
                </c:pt>
                <c:pt idx="199">
                  <c:v>56.02163088170137</c:v>
                </c:pt>
                <c:pt idx="200">
                  <c:v>56.00610982373604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859496"/>
        <c:axId val="366859888"/>
      </c:scatterChart>
      <c:valAx>
        <c:axId val="366859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6859888"/>
        <c:crosses val="autoZero"/>
        <c:crossBetween val="midCat"/>
      </c:valAx>
      <c:valAx>
        <c:axId val="366859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6859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46.823500000000003</c:v>
                </c:pt>
                <c:pt idx="1">
                  <c:v>47.691200000000002</c:v>
                </c:pt>
                <c:pt idx="2">
                  <c:v>46.617600000000003</c:v>
                </c:pt>
                <c:pt idx="3">
                  <c:v>48.073500000000003</c:v>
                </c:pt>
                <c:pt idx="4">
                  <c:v>48.014699999999998</c:v>
                </c:pt>
                <c:pt idx="5">
                  <c:v>46.735300000000002</c:v>
                </c:pt>
                <c:pt idx="6">
                  <c:v>46.308799999999998</c:v>
                </c:pt>
                <c:pt idx="7">
                  <c:v>46.5</c:v>
                </c:pt>
                <c:pt idx="8">
                  <c:v>47.073500000000003</c:v>
                </c:pt>
                <c:pt idx="9">
                  <c:v>46.4559</c:v>
                </c:pt>
                <c:pt idx="10">
                  <c:v>47.279400000000003</c:v>
                </c:pt>
                <c:pt idx="11">
                  <c:v>47.970599999999997</c:v>
                </c:pt>
                <c:pt idx="12">
                  <c:v>48.220599999999997</c:v>
                </c:pt>
                <c:pt idx="13">
                  <c:v>47.441200000000002</c:v>
                </c:pt>
                <c:pt idx="14">
                  <c:v>47.132399999999997</c:v>
                </c:pt>
                <c:pt idx="15">
                  <c:v>46.073500000000003</c:v>
                </c:pt>
                <c:pt idx="16">
                  <c:v>46.911799999999999</c:v>
                </c:pt>
                <c:pt idx="17">
                  <c:v>45.5</c:v>
                </c:pt>
                <c:pt idx="18">
                  <c:v>47.514699999999998</c:v>
                </c:pt>
                <c:pt idx="19">
                  <c:v>46.367600000000003</c:v>
                </c:pt>
                <c:pt idx="20">
                  <c:v>47.176499999999997</c:v>
                </c:pt>
                <c:pt idx="21">
                  <c:v>46.75</c:v>
                </c:pt>
                <c:pt idx="22">
                  <c:v>48.176499999999997</c:v>
                </c:pt>
                <c:pt idx="23">
                  <c:v>48.647100000000002</c:v>
                </c:pt>
                <c:pt idx="24">
                  <c:v>48.970599999999997</c:v>
                </c:pt>
                <c:pt idx="25">
                  <c:v>48.823500000000003</c:v>
                </c:pt>
                <c:pt idx="26">
                  <c:v>49.323500000000003</c:v>
                </c:pt>
                <c:pt idx="27">
                  <c:v>48.897100000000002</c:v>
                </c:pt>
                <c:pt idx="28">
                  <c:v>48.897100000000002</c:v>
                </c:pt>
                <c:pt idx="29">
                  <c:v>48.941200000000002</c:v>
                </c:pt>
                <c:pt idx="30">
                  <c:v>48.852899999999998</c:v>
                </c:pt>
                <c:pt idx="31">
                  <c:v>48.397100000000002</c:v>
                </c:pt>
                <c:pt idx="32">
                  <c:v>49.588200000000001</c:v>
                </c:pt>
                <c:pt idx="33">
                  <c:v>49.720599999999997</c:v>
                </c:pt>
                <c:pt idx="34">
                  <c:v>50.147100000000002</c:v>
                </c:pt>
                <c:pt idx="35">
                  <c:v>51.176499999999997</c:v>
                </c:pt>
                <c:pt idx="36">
                  <c:v>52.852899999999998</c:v>
                </c:pt>
                <c:pt idx="37">
                  <c:v>55.264699999999998</c:v>
                </c:pt>
                <c:pt idx="38">
                  <c:v>56.308799999999998</c:v>
                </c:pt>
                <c:pt idx="39">
                  <c:v>58.985300000000002</c:v>
                </c:pt>
                <c:pt idx="40">
                  <c:v>62.647100000000002</c:v>
                </c:pt>
                <c:pt idx="41">
                  <c:v>68.411799999999999</c:v>
                </c:pt>
                <c:pt idx="42">
                  <c:v>73.323499999999996</c:v>
                </c:pt>
                <c:pt idx="43">
                  <c:v>79.514700000000005</c:v>
                </c:pt>
                <c:pt idx="44">
                  <c:v>86.117599999999996</c:v>
                </c:pt>
                <c:pt idx="45">
                  <c:v>91.0441</c:v>
                </c:pt>
                <c:pt idx="46">
                  <c:v>96.691199999999995</c:v>
                </c:pt>
                <c:pt idx="47">
                  <c:v>102.2647</c:v>
                </c:pt>
                <c:pt idx="48">
                  <c:v>109.5147</c:v>
                </c:pt>
                <c:pt idx="49">
                  <c:v>115.10290000000001</c:v>
                </c:pt>
                <c:pt idx="50">
                  <c:v>118.8382</c:v>
                </c:pt>
                <c:pt idx="51">
                  <c:v>121.8676</c:v>
                </c:pt>
                <c:pt idx="52">
                  <c:v>124.14709999999999</c:v>
                </c:pt>
                <c:pt idx="53">
                  <c:v>125.2941</c:v>
                </c:pt>
                <c:pt idx="54">
                  <c:v>124.4265</c:v>
                </c:pt>
                <c:pt idx="55">
                  <c:v>122.7059</c:v>
                </c:pt>
                <c:pt idx="56">
                  <c:v>116.4118</c:v>
                </c:pt>
                <c:pt idx="57">
                  <c:v>107.05880000000001</c:v>
                </c:pt>
                <c:pt idx="58">
                  <c:v>90.470600000000005</c:v>
                </c:pt>
                <c:pt idx="59">
                  <c:v>68.985299999999995</c:v>
                </c:pt>
                <c:pt idx="60">
                  <c:v>57.088200000000001</c:v>
                </c:pt>
                <c:pt idx="61">
                  <c:v>52.367600000000003</c:v>
                </c:pt>
                <c:pt idx="62">
                  <c:v>48.014699999999998</c:v>
                </c:pt>
                <c:pt idx="63">
                  <c:v>49.617600000000003</c:v>
                </c:pt>
                <c:pt idx="64">
                  <c:v>49.911799999999999</c:v>
                </c:pt>
                <c:pt idx="65">
                  <c:v>51.470599999999997</c:v>
                </c:pt>
                <c:pt idx="66">
                  <c:v>49.9559</c:v>
                </c:pt>
                <c:pt idx="67">
                  <c:v>52.279400000000003</c:v>
                </c:pt>
                <c:pt idx="68">
                  <c:v>55.382399999999997</c:v>
                </c:pt>
                <c:pt idx="69">
                  <c:v>55.632399999999997</c:v>
                </c:pt>
                <c:pt idx="70">
                  <c:v>57.058799999999998</c:v>
                </c:pt>
                <c:pt idx="71">
                  <c:v>57.970599999999997</c:v>
                </c:pt>
                <c:pt idx="72">
                  <c:v>59.779400000000003</c:v>
                </c:pt>
                <c:pt idx="73">
                  <c:v>63.058799999999998</c:v>
                </c:pt>
                <c:pt idx="74">
                  <c:v>65.088200000000001</c:v>
                </c:pt>
                <c:pt idx="75">
                  <c:v>66.426500000000004</c:v>
                </c:pt>
                <c:pt idx="76">
                  <c:v>69.632400000000004</c:v>
                </c:pt>
                <c:pt idx="77">
                  <c:v>70.0441</c:v>
                </c:pt>
                <c:pt idx="78">
                  <c:v>72.235299999999995</c:v>
                </c:pt>
                <c:pt idx="79">
                  <c:v>72.808800000000005</c:v>
                </c:pt>
                <c:pt idx="80">
                  <c:v>72.647099999999995</c:v>
                </c:pt>
                <c:pt idx="81">
                  <c:v>69.073499999999996</c:v>
                </c:pt>
                <c:pt idx="82">
                  <c:v>67.367599999999996</c:v>
                </c:pt>
                <c:pt idx="83">
                  <c:v>64.220600000000005</c:v>
                </c:pt>
                <c:pt idx="84">
                  <c:v>59.2059</c:v>
                </c:pt>
                <c:pt idx="85">
                  <c:v>54.073500000000003</c:v>
                </c:pt>
                <c:pt idx="86">
                  <c:v>51.426499999999997</c:v>
                </c:pt>
                <c:pt idx="87">
                  <c:v>50.720599999999997</c:v>
                </c:pt>
                <c:pt idx="88">
                  <c:v>49.911799999999999</c:v>
                </c:pt>
                <c:pt idx="89">
                  <c:v>51.382399999999997</c:v>
                </c:pt>
                <c:pt idx="90">
                  <c:v>49.926499999999997</c:v>
                </c:pt>
                <c:pt idx="91">
                  <c:v>49.352899999999998</c:v>
                </c:pt>
                <c:pt idx="92">
                  <c:v>50.338200000000001</c:v>
                </c:pt>
                <c:pt idx="93">
                  <c:v>50.588200000000001</c:v>
                </c:pt>
                <c:pt idx="94">
                  <c:v>49.852899999999998</c:v>
                </c:pt>
                <c:pt idx="95">
                  <c:v>48.941200000000002</c:v>
                </c:pt>
                <c:pt idx="96">
                  <c:v>48.573500000000003</c:v>
                </c:pt>
                <c:pt idx="97">
                  <c:v>48.470599999999997</c:v>
                </c:pt>
                <c:pt idx="98">
                  <c:v>47.75</c:v>
                </c:pt>
                <c:pt idx="99">
                  <c:v>48.352899999999998</c:v>
                </c:pt>
                <c:pt idx="100">
                  <c:v>49.161799999999999</c:v>
                </c:pt>
                <c:pt idx="101">
                  <c:v>49.720599999999997</c:v>
                </c:pt>
                <c:pt idx="102">
                  <c:v>50.411799999999999</c:v>
                </c:pt>
                <c:pt idx="103">
                  <c:v>48.764699999999998</c:v>
                </c:pt>
                <c:pt idx="104">
                  <c:v>51.941200000000002</c:v>
                </c:pt>
                <c:pt idx="105">
                  <c:v>50.5441</c:v>
                </c:pt>
                <c:pt idx="106">
                  <c:v>50.764699999999998</c:v>
                </c:pt>
                <c:pt idx="107">
                  <c:v>52.161799999999999</c:v>
                </c:pt>
                <c:pt idx="108">
                  <c:v>51.602899999999998</c:v>
                </c:pt>
                <c:pt idx="109">
                  <c:v>52.4559</c:v>
                </c:pt>
                <c:pt idx="110">
                  <c:v>52.485300000000002</c:v>
                </c:pt>
                <c:pt idx="111">
                  <c:v>52.867600000000003</c:v>
                </c:pt>
                <c:pt idx="112">
                  <c:v>52.2941</c:v>
                </c:pt>
                <c:pt idx="113">
                  <c:v>53.352899999999998</c:v>
                </c:pt>
                <c:pt idx="114">
                  <c:v>53.661799999999999</c:v>
                </c:pt>
                <c:pt idx="115">
                  <c:v>52.5441</c:v>
                </c:pt>
                <c:pt idx="116">
                  <c:v>52.632399999999997</c:v>
                </c:pt>
                <c:pt idx="117">
                  <c:v>52.602899999999998</c:v>
                </c:pt>
                <c:pt idx="118">
                  <c:v>52.838200000000001</c:v>
                </c:pt>
                <c:pt idx="119">
                  <c:v>54.676499999999997</c:v>
                </c:pt>
                <c:pt idx="120">
                  <c:v>55.397100000000002</c:v>
                </c:pt>
                <c:pt idx="121">
                  <c:v>55.558799999999998</c:v>
                </c:pt>
                <c:pt idx="122">
                  <c:v>55.382399999999997</c:v>
                </c:pt>
                <c:pt idx="123">
                  <c:v>55.485300000000002</c:v>
                </c:pt>
                <c:pt idx="124">
                  <c:v>55.132399999999997</c:v>
                </c:pt>
                <c:pt idx="125">
                  <c:v>54.617600000000003</c:v>
                </c:pt>
                <c:pt idx="126">
                  <c:v>54.367600000000003</c:v>
                </c:pt>
                <c:pt idx="127">
                  <c:v>53.352899999999998</c:v>
                </c:pt>
                <c:pt idx="128">
                  <c:v>52.352899999999998</c:v>
                </c:pt>
                <c:pt idx="129">
                  <c:v>52.352899999999998</c:v>
                </c:pt>
                <c:pt idx="130">
                  <c:v>50.088200000000001</c:v>
                </c:pt>
                <c:pt idx="131">
                  <c:v>49.5</c:v>
                </c:pt>
                <c:pt idx="132">
                  <c:v>49.647100000000002</c:v>
                </c:pt>
                <c:pt idx="133">
                  <c:v>48.882399999999997</c:v>
                </c:pt>
                <c:pt idx="134">
                  <c:v>48.838200000000001</c:v>
                </c:pt>
                <c:pt idx="135">
                  <c:v>48.147100000000002</c:v>
                </c:pt>
                <c:pt idx="136">
                  <c:v>46.514699999999998</c:v>
                </c:pt>
                <c:pt idx="137">
                  <c:v>48.426499999999997</c:v>
                </c:pt>
                <c:pt idx="138">
                  <c:v>47.647100000000002</c:v>
                </c:pt>
                <c:pt idx="139">
                  <c:v>48.4559</c:v>
                </c:pt>
                <c:pt idx="140">
                  <c:v>48.7941</c:v>
                </c:pt>
                <c:pt idx="141">
                  <c:v>48.602899999999998</c:v>
                </c:pt>
                <c:pt idx="142">
                  <c:v>48.191200000000002</c:v>
                </c:pt>
                <c:pt idx="143">
                  <c:v>49.161799999999999</c:v>
                </c:pt>
                <c:pt idx="144">
                  <c:v>48.911799999999999</c:v>
                </c:pt>
                <c:pt idx="145">
                  <c:v>49.161799999999999</c:v>
                </c:pt>
                <c:pt idx="146">
                  <c:v>49.014699999999998</c:v>
                </c:pt>
                <c:pt idx="147">
                  <c:v>49.397100000000002</c:v>
                </c:pt>
                <c:pt idx="148">
                  <c:v>48.852899999999998</c:v>
                </c:pt>
                <c:pt idx="149">
                  <c:v>48.4559</c:v>
                </c:pt>
                <c:pt idx="150">
                  <c:v>49.426499999999997</c:v>
                </c:pt>
                <c:pt idx="151">
                  <c:v>48.5441</c:v>
                </c:pt>
                <c:pt idx="152">
                  <c:v>49.102899999999998</c:v>
                </c:pt>
                <c:pt idx="153">
                  <c:v>49.764699999999998</c:v>
                </c:pt>
                <c:pt idx="154">
                  <c:v>51.161799999999999</c:v>
                </c:pt>
                <c:pt idx="155">
                  <c:v>51.2941</c:v>
                </c:pt>
                <c:pt idx="156">
                  <c:v>51.220599999999997</c:v>
                </c:pt>
                <c:pt idx="157">
                  <c:v>51.191200000000002</c:v>
                </c:pt>
                <c:pt idx="158">
                  <c:v>51.411799999999999</c:v>
                </c:pt>
                <c:pt idx="159">
                  <c:v>52.191200000000002</c:v>
                </c:pt>
                <c:pt idx="160">
                  <c:v>51.691200000000002</c:v>
                </c:pt>
                <c:pt idx="161">
                  <c:v>50.647100000000002</c:v>
                </c:pt>
                <c:pt idx="162">
                  <c:v>50.985300000000002</c:v>
                </c:pt>
                <c:pt idx="163">
                  <c:v>50.808799999999998</c:v>
                </c:pt>
                <c:pt idx="164">
                  <c:v>50.808799999999998</c:v>
                </c:pt>
                <c:pt idx="165">
                  <c:v>50.808799999999998</c:v>
                </c:pt>
                <c:pt idx="166">
                  <c:v>49.5</c:v>
                </c:pt>
                <c:pt idx="167">
                  <c:v>50.102899999999998</c:v>
                </c:pt>
                <c:pt idx="168">
                  <c:v>48.308799999999998</c:v>
                </c:pt>
                <c:pt idx="169">
                  <c:v>49.7059</c:v>
                </c:pt>
                <c:pt idx="170">
                  <c:v>47.9559</c:v>
                </c:pt>
                <c:pt idx="171">
                  <c:v>48.073500000000003</c:v>
                </c:pt>
                <c:pt idx="172">
                  <c:v>47.764699999999998</c:v>
                </c:pt>
                <c:pt idx="173">
                  <c:v>47.308799999999998</c:v>
                </c:pt>
                <c:pt idx="174">
                  <c:v>46.7941</c:v>
                </c:pt>
                <c:pt idx="175">
                  <c:v>47.75</c:v>
                </c:pt>
                <c:pt idx="176">
                  <c:v>47.382399999999997</c:v>
                </c:pt>
                <c:pt idx="177">
                  <c:v>47.691200000000002</c:v>
                </c:pt>
                <c:pt idx="178">
                  <c:v>47.691200000000002</c:v>
                </c:pt>
                <c:pt idx="179">
                  <c:v>47.852899999999998</c:v>
                </c:pt>
                <c:pt idx="180">
                  <c:v>47.014699999999998</c:v>
                </c:pt>
                <c:pt idx="181">
                  <c:v>46.779400000000003</c:v>
                </c:pt>
                <c:pt idx="182">
                  <c:v>48.132399999999997</c:v>
                </c:pt>
                <c:pt idx="183">
                  <c:v>48.308799999999998</c:v>
                </c:pt>
                <c:pt idx="184">
                  <c:v>47.264699999999998</c:v>
                </c:pt>
                <c:pt idx="185">
                  <c:v>47.2059</c:v>
                </c:pt>
                <c:pt idx="186">
                  <c:v>48.058799999999998</c:v>
                </c:pt>
                <c:pt idx="187">
                  <c:v>47.5441</c:v>
                </c:pt>
                <c:pt idx="188">
                  <c:v>47.588200000000001</c:v>
                </c:pt>
                <c:pt idx="189">
                  <c:v>48.2941</c:v>
                </c:pt>
                <c:pt idx="190">
                  <c:v>46.926499999999997</c:v>
                </c:pt>
                <c:pt idx="191">
                  <c:v>46.720599999999997</c:v>
                </c:pt>
                <c:pt idx="192">
                  <c:v>46.985300000000002</c:v>
                </c:pt>
                <c:pt idx="193">
                  <c:v>47.367600000000003</c:v>
                </c:pt>
                <c:pt idx="194">
                  <c:v>49.558799999999998</c:v>
                </c:pt>
                <c:pt idx="195">
                  <c:v>49.058799999999998</c:v>
                </c:pt>
                <c:pt idx="196">
                  <c:v>48.191200000000002</c:v>
                </c:pt>
                <c:pt idx="197">
                  <c:v>48.264699999999998</c:v>
                </c:pt>
                <c:pt idx="198">
                  <c:v>47.676499999999997</c:v>
                </c:pt>
                <c:pt idx="199">
                  <c:v>48.014699999999998</c:v>
                </c:pt>
                <c:pt idx="200">
                  <c:v>47.558799999999998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47.254167313444611</c:v>
                </c:pt>
                <c:pt idx="1">
                  <c:v>47.283684900947783</c:v>
                </c:pt>
                <c:pt idx="2">
                  <c:v>47.313206015826161</c:v>
                </c:pt>
                <c:pt idx="3">
                  <c:v>47.342730944704421</c:v>
                </c:pt>
                <c:pt idx="4">
                  <c:v>47.372259996666223</c:v>
                </c:pt>
                <c:pt idx="5">
                  <c:v>47.401793504917372</c:v>
                </c:pt>
                <c:pt idx="6">
                  <c:v>47.43133182856036</c:v>
                </c:pt>
                <c:pt idx="7">
                  <c:v>47.460875354486163</c:v>
                </c:pt>
                <c:pt idx="8">
                  <c:v>47.490424499389675</c:v>
                </c:pt>
                <c:pt idx="9">
                  <c:v>47.519979711914793</c:v>
                </c:pt>
                <c:pt idx="10">
                  <c:v>47.549541474936625</c:v>
                </c:pt>
                <c:pt idx="11">
                  <c:v>47.579110307991087</c:v>
                </c:pt>
                <c:pt idx="12">
                  <c:v>47.608686769874481</c:v>
                </c:pt>
                <c:pt idx="13">
                  <c:v>47.63827146147684</c:v>
                </c:pt>
                <c:pt idx="14">
                  <c:v>47.667865029055505</c:v>
                </c:pt>
                <c:pt idx="15">
                  <c:v>47.69746816861408</c:v>
                </c:pt>
                <c:pt idx="16">
                  <c:v>47.72708163347837</c:v>
                </c:pt>
                <c:pt idx="17">
                  <c:v>47.756706251397944</c:v>
                </c:pt>
                <c:pt idx="18">
                  <c:v>47.786342969553743</c:v>
                </c:pt>
                <c:pt idx="19">
                  <c:v>47.815992978625154</c:v>
                </c:pt>
                <c:pt idx="20">
                  <c:v>47.84565805220263</c:v>
                </c:pt>
                <c:pt idx="21">
                  <c:v>47.875341448791978</c:v>
                </c:pt>
                <c:pt idx="22">
                  <c:v>47.905050221579565</c:v>
                </c:pt>
                <c:pt idx="23">
                  <c:v>47.93480089832466</c:v>
                </c:pt>
                <c:pt idx="24">
                  <c:v>47.964632870777294</c:v>
                </c:pt>
                <c:pt idx="25">
                  <c:v>47.994638613637782</c:v>
                </c:pt>
                <c:pt idx="26">
                  <c:v>48.025028902078837</c:v>
                </c:pt>
                <c:pt idx="27">
                  <c:v>48.056267219915455</c:v>
                </c:pt>
                <c:pt idx="28">
                  <c:v>48.089333851965527</c:v>
                </c:pt>
                <c:pt idx="29">
                  <c:v>48.126219593848873</c:v>
                </c:pt>
                <c:pt idx="30">
                  <c:v>48.170801615330838</c:v>
                </c:pt>
                <c:pt idx="31">
                  <c:v>48.230312847726573</c:v>
                </c:pt>
                <c:pt idx="32">
                  <c:v>48.317661919065849</c:v>
                </c:pt>
                <c:pt idx="33">
                  <c:v>48.454856109081867</c:v>
                </c:pt>
                <c:pt idx="34">
                  <c:v>48.677669543950365</c:v>
                </c:pt>
                <c:pt idx="35">
                  <c:v>49.041418017227649</c:v>
                </c:pt>
                <c:pt idx="36">
                  <c:v>49.62720065030171</c:v>
                </c:pt>
                <c:pt idx="37">
                  <c:v>50.547253481364756</c:v>
                </c:pt>
                <c:pt idx="38">
                  <c:v>51.947242431413144</c:v>
                </c:pt>
                <c:pt idx="39">
                  <c:v>54.002654259225572</c:v>
                </c:pt>
                <c:pt idx="40">
                  <c:v>56.906303590562509</c:v>
                </c:pt>
                <c:pt idx="41">
                  <c:v>60.844781026785796</c:v>
                </c:pt>
                <c:pt idx="42">
                  <c:v>65.963708470873812</c:v>
                </c:pt>
                <c:pt idx="43">
                  <c:v>72.324880812320274</c:v>
                </c:pt>
                <c:pt idx="44">
                  <c:v>79.862175142271084</c:v>
                </c:pt>
                <c:pt idx="45">
                  <c:v>88.346387680943991</c:v>
                </c:pt>
                <c:pt idx="46">
                  <c:v>97.37051591671306</c:v>
                </c:pt>
                <c:pt idx="47">
                  <c:v>106.36523970906642</c:v>
                </c:pt>
                <c:pt idx="48">
                  <c:v>114.64905512182706</c:v>
                </c:pt>
                <c:pt idx="49">
                  <c:v>121.50947727711892</c:v>
                </c:pt>
                <c:pt idx="50">
                  <c:v>126.30298060187816</c:v>
                </c:pt>
                <c:pt idx="51">
                  <c:v>128.55461752187443</c:v>
                </c:pt>
                <c:pt idx="52">
                  <c:v>128.03604111147496</c:v>
                </c:pt>
                <c:pt idx="53">
                  <c:v>124.80419605722878</c:v>
                </c:pt>
                <c:pt idx="54">
                  <c:v>119.19160523533704</c:v>
                </c:pt>
                <c:pt idx="55">
                  <c:v>111.75054777774159</c:v>
                </c:pt>
                <c:pt idx="56">
                  <c:v>103.16410634934496</c:v>
                </c:pt>
                <c:pt idx="57">
                  <c:v>94.143914954621962</c:v>
                </c:pt>
                <c:pt idx="58">
                  <c:v>85.335692191686149</c:v>
                </c:pt>
                <c:pt idx="59">
                  <c:v>77.249444219513094</c:v>
                </c:pt>
                <c:pt idx="60">
                  <c:v>70.223412128932068</c:v>
                </c:pt>
                <c:pt idx="61">
                  <c:v>64.422133522568004</c:v>
                </c:pt>
                <c:pt idx="62">
                  <c:v>59.86192353429503</c:v>
                </c:pt>
                <c:pt idx="63">
                  <c:v>56.453189406100833</c:v>
                </c:pt>
                <c:pt idx="64">
                  <c:v>54.048482333359381</c:v>
                </c:pt>
                <c:pt idx="65">
                  <c:v>52.487153304115196</c:v>
                </c:pt>
                <c:pt idx="66">
                  <c:v>51.630468868912338</c:v>
                </c:pt>
                <c:pt idx="67">
                  <c:v>51.38374567868631</c:v>
                </c:pt>
                <c:pt idx="68">
                  <c:v>51.703829086798685</c:v>
                </c:pt>
                <c:pt idx="69">
                  <c:v>52.591288013443034</c:v>
                </c:pt>
                <c:pt idx="70">
                  <c:v>54.067903459349822</c:v>
                </c:pt>
                <c:pt idx="71">
                  <c:v>56.142341866014711</c:v>
                </c:pt>
                <c:pt idx="72">
                  <c:v>58.770577608369841</c:v>
                </c:pt>
                <c:pt idx="73">
                  <c:v>61.821644464939226</c:v>
                </c:pt>
                <c:pt idx="74">
                  <c:v>65.061461439141624</c:v>
                </c:pt>
                <c:pt idx="75">
                  <c:v>68.165405393486736</c:v>
                </c:pt>
                <c:pt idx="76">
                  <c:v>70.762966255116396</c:v>
                </c:pt>
                <c:pt idx="77">
                  <c:v>72.506818030504718</c:v>
                </c:pt>
                <c:pt idx="78">
                  <c:v>73.148148554696078</c:v>
                </c:pt>
                <c:pt idx="79">
                  <c:v>72.595135150828241</c:v>
                </c:pt>
                <c:pt idx="80">
                  <c:v>70.935199646048119</c:v>
                </c:pt>
                <c:pt idx="81">
                  <c:v>68.413362126705053</c:v>
                </c:pt>
                <c:pt idx="82">
                  <c:v>65.373935862869828</c:v>
                </c:pt>
                <c:pt idx="83">
                  <c:v>62.184596058532875</c:v>
                </c:pt>
                <c:pt idx="84">
                  <c:v>59.165750324681056</c:v>
                </c:pt>
                <c:pt idx="85">
                  <c:v>56.543300172790431</c:v>
                </c:pt>
                <c:pt idx="86">
                  <c:v>54.432441688115468</c:v>
                </c:pt>
                <c:pt idx="87">
                  <c:v>52.849171468397692</c:v>
                </c:pt>
                <c:pt idx="88">
                  <c:v>51.738924661188456</c:v>
                </c:pt>
                <c:pt idx="89">
                  <c:v>51.009995861865754</c:v>
                </c:pt>
                <c:pt idx="90">
                  <c:v>50.562124394311255</c:v>
                </c:pt>
                <c:pt idx="91">
                  <c:v>50.305424690961289</c:v>
                </c:pt>
                <c:pt idx="92">
                  <c:v>50.169308910556005</c:v>
                </c:pt>
                <c:pt idx="93">
                  <c:v>50.103804468594525</c:v>
                </c:pt>
                <c:pt idx="94">
                  <c:v>50.076522607148959</c:v>
                </c:pt>
                <c:pt idx="95">
                  <c:v>50.068062063980086</c:v>
                </c:pt>
                <c:pt idx="96">
                  <c:v>50.067612536027212</c:v>
                </c:pt>
                <c:pt idx="97">
                  <c:v>50.069544518059161</c:v>
                </c:pt>
                <c:pt idx="98">
                  <c:v>50.071109249759843</c:v>
                </c:pt>
                <c:pt idx="99">
                  <c:v>50.071048550678455</c:v>
                </c:pt>
                <c:pt idx="100">
                  <c:v>50.068830457640431</c:v>
                </c:pt>
                <c:pt idx="101">
                  <c:v>50.064265615110031</c:v>
                </c:pt>
                <c:pt idx="102">
                  <c:v>50.057337012859669</c:v>
                </c:pt>
                <c:pt idx="103">
                  <c:v>50.048149408421445</c:v>
                </c:pt>
                <c:pt idx="104">
                  <c:v>50.036962350840653</c:v>
                </c:pt>
                <c:pt idx="105">
                  <c:v>50.024314711788108</c:v>
                </c:pt>
                <c:pt idx="106">
                  <c:v>50.011284181808037</c:v>
                </c:pt>
                <c:pt idx="107">
                  <c:v>49.999951523951943</c:v>
                </c:pt>
                <c:pt idx="108">
                  <c:v>49.994144079323455</c:v>
                </c:pt>
                <c:pt idx="109">
                  <c:v>50.000490299228929</c:v>
                </c:pt>
                <c:pt idx="110">
                  <c:v>50.029694448768026</c:v>
                </c:pt>
                <c:pt idx="111">
                  <c:v>50.09771933382018</c:v>
                </c:pt>
                <c:pt idx="112">
                  <c:v>50.22627384768645</c:v>
                </c:pt>
                <c:pt idx="113">
                  <c:v>50.441751217213962</c:v>
                </c:pt>
                <c:pt idx="114">
                  <c:v>50.771746331866787</c:v>
                </c:pt>
                <c:pt idx="115">
                  <c:v>51.238710352963707</c:v>
                </c:pt>
                <c:pt idx="116">
                  <c:v>51.851276723383691</c:v>
                </c:pt>
                <c:pt idx="117">
                  <c:v>52.595140642989179</c:v>
                </c:pt>
                <c:pt idx="118">
                  <c:v>53.426578126211517</c:v>
                </c:pt>
                <c:pt idx="119">
                  <c:v>54.272027760542677</c:v>
                </c:pt>
                <c:pt idx="120">
                  <c:v>55.036054441881461</c:v>
                </c:pt>
                <c:pt idx="121">
                  <c:v>55.617473091445916</c:v>
                </c:pt>
                <c:pt idx="122">
                  <c:v>55.930231739842668</c:v>
                </c:pt>
                <c:pt idx="123">
                  <c:v>55.923210236630879</c:v>
                </c:pt>
                <c:pt idx="124">
                  <c:v>55.592677206312267</c:v>
                </c:pt>
                <c:pt idx="125">
                  <c:v>54.983231504507835</c:v>
                </c:pt>
                <c:pt idx="126">
                  <c:v>54.176906742902162</c:v>
                </c:pt>
                <c:pt idx="127">
                  <c:v>53.274108586063257</c:v>
                </c:pt>
                <c:pt idx="128">
                  <c:v>52.37248252965702</c:v>
                </c:pt>
                <c:pt idx="129">
                  <c:v>51.549773427716175</c:v>
                </c:pt>
                <c:pt idx="130">
                  <c:v>50.854532285450645</c:v>
                </c:pt>
                <c:pt idx="131">
                  <c:v>50.30536347242527</c:v>
                </c:pt>
                <c:pt idx="132">
                  <c:v>49.896696884820621</c:v>
                </c:pt>
                <c:pt idx="133">
                  <c:v>49.607728532418456</c:v>
                </c:pt>
                <c:pt idx="134">
                  <c:v>49.411318885768523</c:v>
                </c:pt>
                <c:pt idx="135">
                  <c:v>49.280759115861223</c:v>
                </c:pt>
                <c:pt idx="136">
                  <c:v>49.193683433382155</c:v>
                </c:pt>
                <c:pt idx="137">
                  <c:v>49.13345921183361</c:v>
                </c:pt>
                <c:pt idx="138">
                  <c:v>49.088900114314725</c:v>
                </c:pt>
                <c:pt idx="139">
                  <c:v>49.053187787722287</c:v>
                </c:pt>
                <c:pt idx="140">
                  <c:v>49.022660934167597</c:v>
                </c:pt>
                <c:pt idx="141">
                  <c:v>48.995837796763155</c:v>
                </c:pt>
                <c:pt idx="142">
                  <c:v>48.972800637363676</c:v>
                </c:pt>
                <c:pt idx="143">
                  <c:v>48.954924725560801</c:v>
                </c:pt>
                <c:pt idx="144">
                  <c:v>48.944862138897093</c:v>
                </c:pt>
                <c:pt idx="145">
                  <c:v>48.946657690487477</c:v>
                </c:pt>
                <c:pt idx="146">
                  <c:v>48.965853703519343</c:v>
                </c:pt>
                <c:pt idx="147">
                  <c:v>49.009423408351616</c:v>
                </c:pt>
                <c:pt idx="148">
                  <c:v>49.085368577833478</c:v>
                </c:pt>
                <c:pt idx="149">
                  <c:v>49.201845779814953</c:v>
                </c:pt>
                <c:pt idx="150">
                  <c:v>49.365767330421825</c:v>
                </c:pt>
                <c:pt idx="151">
                  <c:v>49.580964231663465</c:v>
                </c:pt>
                <c:pt idx="152">
                  <c:v>49.84618039928479</c:v>
                </c:pt>
                <c:pt idx="153">
                  <c:v>50.15334207012706</c:v>
                </c:pt>
                <c:pt idx="154">
                  <c:v>50.486644222200951</c:v>
                </c:pt>
                <c:pt idx="155">
                  <c:v>50.822950100920458</c:v>
                </c:pt>
                <c:pt idx="156">
                  <c:v>51.133777161547044</c:v>
                </c:pt>
                <c:pt idx="157">
                  <c:v>51.388769933189792</c:v>
                </c:pt>
                <c:pt idx="158">
                  <c:v>51.560131305670097</c:v>
                </c:pt>
                <c:pt idx="159">
                  <c:v>51.627136018226857</c:v>
                </c:pt>
                <c:pt idx="160">
                  <c:v>51.579716240493518</c:v>
                </c:pt>
                <c:pt idx="161">
                  <c:v>51.420261196442382</c:v>
                </c:pt>
                <c:pt idx="162">
                  <c:v>51.163185624491099</c:v>
                </c:pt>
                <c:pt idx="163">
                  <c:v>50.832374629048033</c:v>
                </c:pt>
                <c:pt idx="164">
                  <c:v>50.457131187760979</c:v>
                </c:pt>
                <c:pt idx="165">
                  <c:v>50.067576282687796</c:v>
                </c:pt>
                <c:pt idx="166">
                  <c:v>49.690492707667936</c:v>
                </c:pt>
                <c:pt idx="167">
                  <c:v>49.346375894049267</c:v>
                </c:pt>
                <c:pt idx="168">
                  <c:v>49.048059487166697</c:v>
                </c:pt>
                <c:pt idx="169">
                  <c:v>48.800861007232193</c:v>
                </c:pt>
                <c:pt idx="170">
                  <c:v>48.603869298033324</c:v>
                </c:pt>
                <c:pt idx="171">
                  <c:v>48.451840172737988</c:v>
                </c:pt>
                <c:pt idx="172">
                  <c:v>48.337181663743898</c:v>
                </c:pt>
                <c:pt idx="173">
                  <c:v>48.251645589749337</c:v>
                </c:pt>
                <c:pt idx="174">
                  <c:v>48.187526154225118</c:v>
                </c:pt>
                <c:pt idx="175">
                  <c:v>48.138335170453232</c:v>
                </c:pt>
                <c:pt idx="176">
                  <c:v>48.099038978757832</c:v>
                </c:pt>
                <c:pt idx="177">
                  <c:v>48.065994586424644</c:v>
                </c:pt>
                <c:pt idx="178">
                  <c:v>48.036723550539669</c:v>
                </c:pt>
                <c:pt idx="179">
                  <c:v>48.009632610286076</c:v>
                </c:pt>
                <c:pt idx="180">
                  <c:v>47.983750381644739</c:v>
                </c:pt>
                <c:pt idx="181">
                  <c:v>47.958513581710967</c:v>
                </c:pt>
                <c:pt idx="182">
                  <c:v>47.933610799010637</c:v>
                </c:pt>
                <c:pt idx="183">
                  <c:v>47.908877507791004</c:v>
                </c:pt>
                <c:pt idx="184">
                  <c:v>47.884230403495678</c:v>
                </c:pt>
                <c:pt idx="185">
                  <c:v>47.859628881590332</c:v>
                </c:pt>
                <c:pt idx="186">
                  <c:v>47.835053731295751</c:v>
                </c:pt>
                <c:pt idx="187">
                  <c:v>47.810495982491332</c:v>
                </c:pt>
                <c:pt idx="188">
                  <c:v>47.785951364313888</c:v>
                </c:pt>
                <c:pt idx="189">
                  <c:v>47.761417685658252</c:v>
                </c:pt>
                <c:pt idx="190">
                  <c:v>47.736893654370078</c:v>
                </c:pt>
                <c:pt idx="191">
                  <c:v>47.712378368263899</c:v>
                </c:pt>
                <c:pt idx="192">
                  <c:v>47.687871104366195</c:v>
                </c:pt>
                <c:pt idx="193">
                  <c:v>47.66337123426672</c:v>
                </c:pt>
                <c:pt idx="194">
                  <c:v>47.638878190386862</c:v>
                </c:pt>
                <c:pt idx="195">
                  <c:v>47.614391451948691</c:v>
                </c:pt>
                <c:pt idx="196">
                  <c:v>47.58991053830443</c:v>
                </c:pt>
                <c:pt idx="197">
                  <c:v>47.565435004972279</c:v>
                </c:pt>
                <c:pt idx="198">
                  <c:v>47.540964440699319</c:v>
                </c:pt>
                <c:pt idx="199">
                  <c:v>47.516498464967832</c:v>
                </c:pt>
                <c:pt idx="200">
                  <c:v>47.492036725746921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47.254167313444611</c:v>
                </c:pt>
                <c:pt idx="1">
                  <c:v>47.283684900947783</c:v>
                </c:pt>
                <c:pt idx="2">
                  <c:v>47.313206015826161</c:v>
                </c:pt>
                <c:pt idx="3">
                  <c:v>47.342730944704421</c:v>
                </c:pt>
                <c:pt idx="4">
                  <c:v>47.372259996666223</c:v>
                </c:pt>
                <c:pt idx="5">
                  <c:v>47.401793504917372</c:v>
                </c:pt>
                <c:pt idx="6">
                  <c:v>47.431331828560346</c:v>
                </c:pt>
                <c:pt idx="7">
                  <c:v>47.460875354486078</c:v>
                </c:pt>
                <c:pt idx="8">
                  <c:v>47.490424499389285</c:v>
                </c:pt>
                <c:pt idx="9">
                  <c:v>47.519979711913038</c:v>
                </c:pt>
                <c:pt idx="10">
                  <c:v>47.549541474928986</c:v>
                </c:pt>
                <c:pt idx="11">
                  <c:v>47.579110307959048</c:v>
                </c:pt>
                <c:pt idx="12">
                  <c:v>47.6086867697447</c:v>
                </c:pt>
                <c:pt idx="13">
                  <c:v>47.638271460969264</c:v>
                </c:pt>
                <c:pt idx="14">
                  <c:v>47.66786502713893</c:v>
                </c:pt>
                <c:pt idx="15">
                  <c:v>47.697468161627206</c:v>
                </c:pt>
                <c:pt idx="16">
                  <c:v>47.727081608887346</c:v>
                </c:pt>
                <c:pt idx="17">
                  <c:v>47.756706167836377</c:v>
                </c:pt>
                <c:pt idx="18">
                  <c:v>47.786342695413545</c:v>
                </c:pt>
                <c:pt idx="19">
                  <c:v>47.815992110314632</c:v>
                </c:pt>
                <c:pt idx="20">
                  <c:v>47.845655396902686</c:v>
                </c:pt>
                <c:pt idx="21">
                  <c:v>47.875333609293293</c:v>
                </c:pt>
                <c:pt idx="22">
                  <c:v>47.905027875611225</c:v>
                </c:pt>
                <c:pt idx="23">
                  <c:v>47.93473940241239</c:v>
                </c:pt>
                <c:pt idx="24">
                  <c:v>47.964469479262199</c:v>
                </c:pt>
                <c:pt idx="25">
                  <c:v>47.994219483458281</c:v>
                </c:pt>
                <c:pt idx="26">
                  <c:v>48.0239908848813</c:v>
                </c:pt>
                <c:pt idx="27">
                  <c:v>48.053785250952764</c:v>
                </c:pt>
                <c:pt idx="28">
                  <c:v>48.083604251673826</c:v>
                </c:pt>
                <c:pt idx="29">
                  <c:v>48.113449664711993</c:v>
                </c:pt>
                <c:pt idx="30">
                  <c:v>48.143323380495978</c:v>
                </c:pt>
                <c:pt idx="31">
                  <c:v>48.17322740726992</c:v>
                </c:pt>
                <c:pt idx="32">
                  <c:v>48.203163876048841</c:v>
                </c:pt>
                <c:pt idx="33">
                  <c:v>48.23313504540544</c:v>
                </c:pt>
                <c:pt idx="34">
                  <c:v>48.263143306006064</c:v>
                </c:pt>
                <c:pt idx="35">
                  <c:v>48.293191184798324</c:v>
                </c:pt>
                <c:pt idx="36">
                  <c:v>48.323281348736337</c:v>
                </c:pt>
                <c:pt idx="37">
                  <c:v>48.353416607910347</c:v>
                </c:pt>
                <c:pt idx="38">
                  <c:v>48.383599917925551</c:v>
                </c:pt>
                <c:pt idx="39">
                  <c:v>48.413834381350348</c:v>
                </c:pt>
                <c:pt idx="40">
                  <c:v>48.444123248026393</c:v>
                </c:pt>
                <c:pt idx="41">
                  <c:v>48.47446991400119</c:v>
                </c:pt>
                <c:pt idx="42">
                  <c:v>48.504877918808624</c:v>
                </c:pt>
                <c:pt idx="43">
                  <c:v>48.535350940783253</c:v>
                </c:pt>
                <c:pt idx="44">
                  <c:v>48.565892790049759</c:v>
                </c:pt>
                <c:pt idx="45">
                  <c:v>48.596507398779387</c:v>
                </c:pt>
                <c:pt idx="46">
                  <c:v>48.627198808250945</c:v>
                </c:pt>
                <c:pt idx="47">
                  <c:v>48.657971152192687</c:v>
                </c:pt>
                <c:pt idx="48">
                  <c:v>48.688828635815682</c:v>
                </c:pt>
                <c:pt idx="49">
                  <c:v>48.719775509875973</c:v>
                </c:pt>
                <c:pt idx="50">
                  <c:v>48.750816039024151</c:v>
                </c:pt>
                <c:pt idx="51">
                  <c:v>48.781954463616003</c:v>
                </c:pt>
                <c:pt idx="52">
                  <c:v>48.813194954066567</c:v>
                </c:pt>
                <c:pt idx="53">
                  <c:v>48.844541556734114</c:v>
                </c:pt>
                <c:pt idx="54">
                  <c:v>48.875998130220097</c:v>
                </c:pt>
                <c:pt idx="55">
                  <c:v>48.907568270868104</c:v>
                </c:pt>
                <c:pt idx="56">
                  <c:v>48.939255226140986</c:v>
                </c:pt>
                <c:pt idx="57">
                  <c:v>48.971061794454357</c:v>
                </c:pt>
                <c:pt idx="58">
                  <c:v>49.002990209949189</c:v>
                </c:pt>
                <c:pt idx="59">
                  <c:v>49.035042010602119</c:v>
                </c:pt>
                <c:pt idx="60">
                  <c:v>49.067217888005437</c:v>
                </c:pt>
                <c:pt idx="61">
                  <c:v>49.099517517107245</c:v>
                </c:pt>
                <c:pt idx="62">
                  <c:v>49.13193936419578</c:v>
                </c:pt>
                <c:pt idx="63">
                  <c:v>49.164480471452585</c:v>
                </c:pt>
                <c:pt idx="64">
                  <c:v>49.197136216500091</c:v>
                </c:pt>
                <c:pt idx="65">
                  <c:v>49.229900045548348</c:v>
                </c:pt>
                <c:pt idx="66">
                  <c:v>49.262763179020872</c:v>
                </c:pt>
                <c:pt idx="67">
                  <c:v>49.295714288933034</c:v>
                </c:pt>
                <c:pt idx="68">
                  <c:v>49.328739147832053</c:v>
                </c:pt>
                <c:pt idx="69">
                  <c:v>49.36182024981067</c:v>
                </c:pt>
                <c:pt idx="70">
                  <c:v>49.394936405003655</c:v>
                </c:pt>
                <c:pt idx="71">
                  <c:v>49.428062310092699</c:v>
                </c:pt>
                <c:pt idx="72">
                  <c:v>49.461168098705123</c:v>
                </c:pt>
                <c:pt idx="73">
                  <c:v>49.494218877211786</c:v>
                </c:pt>
                <c:pt idx="74">
                  <c:v>49.527174253320581</c:v>
                </c:pt>
                <c:pt idx="75">
                  <c:v>49.559987867018492</c:v>
                </c:pt>
                <c:pt idx="76">
                  <c:v>49.592606935817095</c:v>
                </c:pt>
                <c:pt idx="77">
                  <c:v>49.624971828857092</c:v>
                </c:pt>
                <c:pt idx="78">
                  <c:v>49.657015687151208</c:v>
                </c:pt>
                <c:pt idx="79">
                  <c:v>49.688664109980856</c:v>
                </c:pt>
                <c:pt idx="80">
                  <c:v>49.719834930056514</c:v>
                </c:pt>
                <c:pt idx="81">
                  <c:v>49.750438102308713</c:v>
                </c:pt>
                <c:pt idx="82">
                  <c:v>49.780375732855141</c:v>
                </c:pt>
                <c:pt idx="83">
                  <c:v>49.809542275509621</c:v>
                </c:pt>
                <c:pt idx="84">
                  <c:v>49.837824922853173</c:v>
                </c:pt>
                <c:pt idx="85">
                  <c:v>49.865104217059283</c:v>
                </c:pt>
                <c:pt idx="86">
                  <c:v>49.89125490205781</c:v>
                </c:pt>
                <c:pt idx="87">
                  <c:v>49.916147032989784</c:v>
                </c:pt>
                <c:pt idx="88">
                  <c:v>49.93964735110201</c:v>
                </c:pt>
                <c:pt idx="89">
                  <c:v>49.961620922252905</c:v>
                </c:pt>
                <c:pt idx="90">
                  <c:v>49.981933025230973</c:v>
                </c:pt>
                <c:pt idx="91">
                  <c:v>50.000451262532479</c:v>
                </c:pt>
                <c:pt idx="92">
                  <c:v>50.017047851753155</c:v>
                </c:pt>
                <c:pt idx="93">
                  <c:v>50.03160204120195</c:v>
                </c:pt>
                <c:pt idx="94">
                  <c:v>50.044002579822703</c:v>
                </c:pt>
                <c:pt idx="95">
                  <c:v>50.054150160208131</c:v>
                </c:pt>
                <c:pt idx="96">
                  <c:v>50.061959745623042</c:v>
                </c:pt>
                <c:pt idx="97">
                  <c:v>50.067362688605172</c:v>
                </c:pt>
                <c:pt idx="98">
                  <c:v>50.0703085507065</c:v>
                </c:pt>
                <c:pt idx="99">
                  <c:v>50.070766540698514</c:v>
                </c:pt>
                <c:pt idx="100">
                  <c:v>50.068726502015053</c:v>
                </c:pt>
                <c:pt idx="101">
                  <c:v>50.064199398727766</c:v>
                </c:pt>
                <c:pt idx="102">
                  <c:v>50.057217271797803</c:v>
                </c:pt>
                <c:pt idx="103">
                  <c:v>50.047832662152608</c:v>
                </c:pt>
                <c:pt idx="104">
                  <c:v>50.036117522453637</c:v>
                </c:pt>
                <c:pt idx="105">
                  <c:v>50.022161663330671</c:v>
                </c:pt>
                <c:pt idx="106">
                  <c:v>50.006070800578939</c:v>
                </c:pt>
                <c:pt idx="107">
                  <c:v>49.987964285893227</c:v>
                </c:pt>
                <c:pt idx="108">
                  <c:v>49.9679726141716</c:v>
                </c:pt>
                <c:pt idx="109">
                  <c:v>49.946234804836514</c:v>
                </c:pt>
                <c:pt idx="110">
                  <c:v>49.922895753130064</c:v>
                </c:pt>
                <c:pt idx="111">
                  <c:v>49.898103640575158</c:v>
                </c:pt>
                <c:pt idx="112">
                  <c:v>49.872007482768012</c:v>
                </c:pt>
                <c:pt idx="113">
                  <c:v>49.844754878624521</c:v>
                </c:pt>
                <c:pt idx="114">
                  <c:v>49.816490009467373</c:v>
                </c:pt>
                <c:pt idx="115">
                  <c:v>49.787351920177763</c:v>
                </c:pt>
                <c:pt idx="116">
                  <c:v>49.757473099141308</c:v>
                </c:pt>
                <c:pt idx="117">
                  <c:v>49.726978359749836</c:v>
                </c:pt>
                <c:pt idx="118">
                  <c:v>49.695984014369522</c:v>
                </c:pt>
                <c:pt idx="119">
                  <c:v>49.664597322270275</c:v>
                </c:pt>
                <c:pt idx="120">
                  <c:v>49.632916186117896</c:v>
                </c:pt>
                <c:pt idx="121">
                  <c:v>49.601029067150037</c:v>
                </c:pt>
                <c:pt idx="122">
                  <c:v>49.569015086843486</c:v>
                </c:pt>
                <c:pt idx="123">
                  <c:v>49.536944282400142</c:v>
                </c:pt>
                <c:pt idx="124">
                  <c:v>49.504877984360405</c:v>
                </c:pt>
                <c:pt idx="125">
                  <c:v>49.472869286720041</c:v>
                </c:pt>
                <c:pt idx="126">
                  <c:v>49.440963582732692</c:v>
                </c:pt>
                <c:pt idx="127">
                  <c:v>49.409199142817151</c:v>
                </c:pt>
                <c:pt idx="128">
                  <c:v>49.377607714407581</c:v>
                </c:pt>
                <c:pt idx="129">
                  <c:v>49.346215126983452</c:v>
                </c:pt>
                <c:pt idx="130">
                  <c:v>49.315041888753427</c:v>
                </c:pt>
                <c:pt idx="131">
                  <c:v>49.284103764441646</c:v>
                </c:pt>
                <c:pt idx="132">
                  <c:v>49.253412326278742</c:v>
                </c:pt>
                <c:pt idx="133">
                  <c:v>49.222975472605732</c:v>
                </c:pt>
                <c:pt idx="134">
                  <c:v>49.192797910452498</c:v>
                </c:pt>
                <c:pt idx="135">
                  <c:v>49.162881600068843</c:v>
                </c:pt>
                <c:pt idx="136">
                  <c:v>49.133226160689667</c:v>
                </c:pt>
                <c:pt idx="137">
                  <c:v>49.103829237839321</c:v>
                </c:pt>
                <c:pt idx="138">
                  <c:v>49.074686833258198</c:v>
                </c:pt>
                <c:pt idx="139">
                  <c:v>49.04579359910359</c:v>
                </c:pt>
                <c:pt idx="140">
                  <c:v>49.017143098470683</c:v>
                </c:pt>
                <c:pt idx="141">
                  <c:v>48.988728034529757</c:v>
                </c:pt>
                <c:pt idx="142">
                  <c:v>48.960540450711228</c:v>
                </c:pt>
                <c:pt idx="143">
                  <c:v>48.932571904415681</c:v>
                </c:pt>
                <c:pt idx="144">
                  <c:v>48.904813616702491</c:v>
                </c:pt>
                <c:pt idx="145">
                  <c:v>48.877256600336992</c:v>
                </c:pt>
                <c:pt idx="146">
                  <c:v>48.849891768465376</c:v>
                </c:pt>
                <c:pt idx="147">
                  <c:v>48.822710026052768</c:v>
                </c:pt>
                <c:pt idx="148">
                  <c:v>48.795702346070613</c:v>
                </c:pt>
                <c:pt idx="149">
                  <c:v>48.768859832263495</c:v>
                </c:pt>
                <c:pt idx="150">
                  <c:v>48.742173770167604</c:v>
                </c:pt>
                <c:pt idx="151">
                  <c:v>48.71563566789812</c:v>
                </c:pt>
                <c:pt idx="152">
                  <c:v>48.689237288072974</c:v>
                </c:pt>
                <c:pt idx="153">
                  <c:v>48.662970672098695</c:v>
                </c:pt>
                <c:pt idx="154">
                  <c:v>48.636828157910955</c:v>
                </c:pt>
                <c:pt idx="155">
                  <c:v>48.610802392139576</c:v>
                </c:pt>
                <c:pt idx="156">
                  <c:v>48.584886337554074</c:v>
                </c:pt>
                <c:pt idx="157">
                  <c:v>48.559073276543032</c:v>
                </c:pt>
                <c:pt idx="158">
                  <c:v>48.533356811286822</c:v>
                </c:pt>
                <c:pt idx="159">
                  <c:v>48.507730861199256</c:v>
                </c:pt>
                <c:pt idx="160">
                  <c:v>48.48218965813804</c:v>
                </c:pt>
                <c:pt idx="161">
                  <c:v>48.456727739816664</c:v>
                </c:pt>
                <c:pt idx="162">
                  <c:v>48.431339941790895</c:v>
                </c:pt>
                <c:pt idx="163">
                  <c:v>48.40602138833961</c:v>
                </c:pt>
                <c:pt idx="164">
                  <c:v>48.380767482513534</c:v>
                </c:pt>
                <c:pt idx="165">
                  <c:v>48.355573895584335</c:v>
                </c:pt>
                <c:pt idx="166">
                  <c:v>48.330436556090547</c:v>
                </c:pt>
                <c:pt idx="167">
                  <c:v>48.305351638645483</c:v>
                </c:pt>
                <c:pt idx="168">
                  <c:v>48.280315552645206</c:v>
                </c:pt>
                <c:pt idx="169">
                  <c:v>48.255324930990689</c:v>
                </c:pt>
                <c:pt idx="170">
                  <c:v>48.230376618918072</c:v>
                </c:pt>
                <c:pt idx="171">
                  <c:v>48.205467663012925</c:v>
                </c:pt>
                <c:pt idx="172">
                  <c:v>48.180595300469719</c:v>
                </c:pt>
                <c:pt idx="173">
                  <c:v>48.155756948644196</c:v>
                </c:pt>
                <c:pt idx="174">
                  <c:v>48.130950194935721</c:v>
                </c:pt>
                <c:pt idx="175">
                  <c:v>48.106172787026722</c:v>
                </c:pt>
                <c:pt idx="176">
                  <c:v>48.081422623498987</c:v>
                </c:pt>
                <c:pt idx="177">
                  <c:v>48.056697744839283</c:v>
                </c:pt>
                <c:pt idx="178">
                  <c:v>48.031996324841494</c:v>
                </c:pt>
                <c:pt idx="179">
                  <c:v>48.007316662407753</c:v>
                </c:pt>
                <c:pt idx="180">
                  <c:v>47.982657173747036</c:v>
                </c:pt>
                <c:pt idx="181">
                  <c:v>47.958016384966783</c:v>
                </c:pt>
                <c:pt idx="182">
                  <c:v>47.933392925050278</c:v>
                </c:pt>
                <c:pt idx="183">
                  <c:v>47.908785519210838</c:v>
                </c:pt>
                <c:pt idx="184">
                  <c:v>47.884192982611943</c:v>
                </c:pt>
                <c:pt idx="185">
                  <c:v>47.859614214441471</c:v>
                </c:pt>
                <c:pt idx="186">
                  <c:v>47.835048192327243</c:v>
                </c:pt>
                <c:pt idx="187">
                  <c:v>47.810493967080312</c:v>
                </c:pt>
                <c:pt idx="188">
                  <c:v>47.785950657752508</c:v>
                </c:pt>
                <c:pt idx="189">
                  <c:v>47.761417446993818</c:v>
                </c:pt>
                <c:pt idx="190">
                  <c:v>47.736893576695834</c:v>
                </c:pt>
                <c:pt idx="191">
                  <c:v>47.712378343907226</c:v>
                </c:pt>
                <c:pt idx="192">
                  <c:v>47.687871097007339</c:v>
                </c:pt>
                <c:pt idx="193">
                  <c:v>47.663371232124547</c:v>
                </c:pt>
                <c:pt idx="194">
                  <c:v>47.638878189786034</c:v>
                </c:pt>
                <c:pt idx="195">
                  <c:v>47.614391451786325</c:v>
                </c:pt>
                <c:pt idx="196">
                  <c:v>47.589910538262153</c:v>
                </c:pt>
                <c:pt idx="197">
                  <c:v>47.565435004961671</c:v>
                </c:pt>
                <c:pt idx="198">
                  <c:v>47.540964440696754</c:v>
                </c:pt>
                <c:pt idx="199">
                  <c:v>47.516498464967235</c:v>
                </c:pt>
                <c:pt idx="200">
                  <c:v>47.492036725746786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860672"/>
        <c:axId val="366861064"/>
      </c:scatterChart>
      <c:valAx>
        <c:axId val="3668606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6861064"/>
        <c:crosses val="autoZero"/>
        <c:crossBetween val="midCat"/>
      </c:valAx>
      <c:valAx>
        <c:axId val="3668610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686067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'C'!$C$224:$O$224</c:f>
                <c:numCache>
                  <c:formatCode>General</c:formatCode>
                  <c:ptCount val="13"/>
                  <c:pt idx="0">
                    <c:v>1.5385682250347098E-3</c:v>
                  </c:pt>
                  <c:pt idx="1">
                    <c:v>3.2063106012650156E-3</c:v>
                  </c:pt>
                  <c:pt idx="2">
                    <c:v>3.2766022645483598E-3</c:v>
                  </c:pt>
                  <c:pt idx="3">
                    <c:v>5.1228741933092205E-3</c:v>
                  </c:pt>
                  <c:pt idx="4">
                    <c:v>1.3334187479128321E-2</c:v>
                  </c:pt>
                  <c:pt idx="5">
                    <c:v>2.0706123019113521E-3</c:v>
                  </c:pt>
                  <c:pt idx="6">
                    <c:v>2.0713110864155834E-2</c:v>
                  </c:pt>
                  <c:pt idx="7">
                    <c:v>4.6045010763916504E-3</c:v>
                  </c:pt>
                  <c:pt idx="8">
                    <c:v>7.5370047783928779E-3</c:v>
                  </c:pt>
                  <c:pt idx="9">
                    <c:v>9.105261996884547E-3</c:v>
                  </c:pt>
                  <c:pt idx="10">
                    <c:v>7.6289411303234094E-3</c:v>
                  </c:pt>
                  <c:pt idx="11">
                    <c:v>1.7000881706276238E-2</c:v>
                  </c:pt>
                  <c:pt idx="12">
                    <c:v>7.4238423172336794E-4</c:v>
                  </c:pt>
                </c:numCache>
              </c:numRef>
            </c:plus>
            <c:minus>
              <c:numRef>
                <c:f>'C'!$C$224:$O$224</c:f>
                <c:numCache>
                  <c:formatCode>General</c:formatCode>
                  <c:ptCount val="13"/>
                  <c:pt idx="0">
                    <c:v>1.5385682250347098E-3</c:v>
                  </c:pt>
                  <c:pt idx="1">
                    <c:v>3.2063106012650156E-3</c:v>
                  </c:pt>
                  <c:pt idx="2">
                    <c:v>3.2766022645483598E-3</c:v>
                  </c:pt>
                  <c:pt idx="3">
                    <c:v>5.1228741933092205E-3</c:v>
                  </c:pt>
                  <c:pt idx="4">
                    <c:v>1.3334187479128321E-2</c:v>
                  </c:pt>
                  <c:pt idx="5">
                    <c:v>2.0706123019113521E-3</c:v>
                  </c:pt>
                  <c:pt idx="6">
                    <c:v>2.0713110864155834E-2</c:v>
                  </c:pt>
                  <c:pt idx="7">
                    <c:v>4.6045010763916504E-3</c:v>
                  </c:pt>
                  <c:pt idx="8">
                    <c:v>7.5370047783928779E-3</c:v>
                  </c:pt>
                  <c:pt idx="9">
                    <c:v>9.105261996884547E-3</c:v>
                  </c:pt>
                  <c:pt idx="10">
                    <c:v>7.6289411303234094E-3</c:v>
                  </c:pt>
                  <c:pt idx="11">
                    <c:v>1.7000881706276238E-2</c:v>
                  </c:pt>
                  <c:pt idx="12">
                    <c:v>7.4238423172336794E-4</c:v>
                  </c:pt>
                </c:numCache>
              </c:numRef>
            </c:minus>
          </c:errBars>
          <c:xVal>
            <c:numRef>
              <c:f>'C'!$R$5:$AD$5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'C'!$C$223:$O$223</c:f>
              <c:numCache>
                <c:formatCode>0.0%</c:formatCode>
                <c:ptCount val="13"/>
                <c:pt idx="0">
                  <c:v>6.8572664745400362E-9</c:v>
                </c:pt>
                <c:pt idx="1">
                  <c:v>7.120144097349444E-4</c:v>
                </c:pt>
                <c:pt idx="2">
                  <c:v>1.5851318662421912E-2</c:v>
                </c:pt>
                <c:pt idx="3">
                  <c:v>2.2453977052575458E-2</c:v>
                </c:pt>
                <c:pt idx="4">
                  <c:v>1.2961677929940444E-2</c:v>
                </c:pt>
                <c:pt idx="5">
                  <c:v>3.8063764074649835E-2</c:v>
                </c:pt>
                <c:pt idx="6">
                  <c:v>2.3899994623219397E-2</c:v>
                </c:pt>
                <c:pt idx="7">
                  <c:v>7.1784124692952117E-2</c:v>
                </c:pt>
                <c:pt idx="8">
                  <c:v>6.3550875862662629E-2</c:v>
                </c:pt>
                <c:pt idx="9">
                  <c:v>6.2293674447719202E-2</c:v>
                </c:pt>
                <c:pt idx="10">
                  <c:v>8.3681674537803521E-2</c:v>
                </c:pt>
                <c:pt idx="11">
                  <c:v>0.10884477176093131</c:v>
                </c:pt>
                <c:pt idx="12">
                  <c:v>9.8395744800950605E-2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77664"/>
        <c:axId val="555274920"/>
      </c:scatterChart>
      <c:valAx>
        <c:axId val="55527766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5274920"/>
        <c:crosses val="autoZero"/>
        <c:crossBetween val="midCat"/>
      </c:valAx>
      <c:valAx>
        <c:axId val="555274920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552776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1.2308545800277677</c:v>
                  </c:pt>
                  <c:pt idx="1">
                    <c:v>2.5650484810120124</c:v>
                  </c:pt>
                  <c:pt idx="2">
                    <c:v>2.621281811638688</c:v>
                  </c:pt>
                  <c:pt idx="3">
                    <c:v>4.0982993546473763</c:v>
                  </c:pt>
                  <c:pt idx="4">
                    <c:v>10.667349983302657</c:v>
                  </c:pt>
                  <c:pt idx="5">
                    <c:v>1.6564898415290816</c:v>
                  </c:pt>
                  <c:pt idx="6">
                    <c:v>16.570488691324666</c:v>
                  </c:pt>
                  <c:pt idx="7">
                    <c:v>3.6836008611133204</c:v>
                  </c:pt>
                  <c:pt idx="8">
                    <c:v>6.0296038227143018</c:v>
                  </c:pt>
                  <c:pt idx="9">
                    <c:v>7.2842095975076377</c:v>
                  </c:pt>
                  <c:pt idx="10">
                    <c:v>6.1031529042587271</c:v>
                  </c:pt>
                  <c:pt idx="11">
                    <c:v>13.600705365020991</c:v>
                  </c:pt>
                  <c:pt idx="12">
                    <c:v>0.59390738537869436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1.2308545800277677</c:v>
                  </c:pt>
                  <c:pt idx="1">
                    <c:v>2.5650484810120124</c:v>
                  </c:pt>
                  <c:pt idx="2">
                    <c:v>2.621281811638688</c:v>
                  </c:pt>
                  <c:pt idx="3">
                    <c:v>4.0982993546473763</c:v>
                  </c:pt>
                  <c:pt idx="4">
                    <c:v>10.667349983302657</c:v>
                  </c:pt>
                  <c:pt idx="5">
                    <c:v>1.6564898415290816</c:v>
                  </c:pt>
                  <c:pt idx="6">
                    <c:v>16.570488691324666</c:v>
                  </c:pt>
                  <c:pt idx="7">
                    <c:v>3.6836008611133204</c:v>
                  </c:pt>
                  <c:pt idx="8">
                    <c:v>6.0296038227143018</c:v>
                  </c:pt>
                  <c:pt idx="9">
                    <c:v>7.2842095975076377</c:v>
                  </c:pt>
                  <c:pt idx="10">
                    <c:v>6.1031529042587271</c:v>
                  </c:pt>
                  <c:pt idx="11">
                    <c:v>13.600705365020991</c:v>
                  </c:pt>
                  <c:pt idx="12">
                    <c:v>0.59390738537869436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0.71064029916121396</c:v>
                </c:pt>
                <c:pt idx="1">
                  <c:v>2.6731703041746102</c:v>
                </c:pt>
                <c:pt idx="2">
                  <c:v>10.125478628464453</c:v>
                </c:pt>
                <c:pt idx="3">
                  <c:v>15.609614782572779</c:v>
                </c:pt>
                <c:pt idx="4">
                  <c:v>22.259986913676066</c:v>
                </c:pt>
                <c:pt idx="5">
                  <c:v>32.324444361656973</c:v>
                </c:pt>
                <c:pt idx="6">
                  <c:v>37.115923995683715</c:v>
                </c:pt>
                <c:pt idx="7">
                  <c:v>60.711444953681536</c:v>
                </c:pt>
                <c:pt idx="8">
                  <c:v>57.760690250227483</c:v>
                </c:pt>
                <c:pt idx="9">
                  <c:v>58.111107010601202</c:v>
                </c:pt>
                <c:pt idx="10">
                  <c:v>69.40316723462881</c:v>
                </c:pt>
                <c:pt idx="11">
                  <c:v>82.94896928129495</c:v>
                </c:pt>
                <c:pt idx="12">
                  <c:v>79.183260525774259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758464"/>
        <c:axId val="50475885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Rate</c:v>
                </c:tx>
                <c:spPr>
                  <a:ln w="28575">
                    <a:noFill/>
                  </a:ln>
                </c:spPr>
                <c:marker>
                  <c:symbol val="none"/>
                </c:marker>
                <c:trendline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9.9857479882431877E-2"/>
                        <c:y val="-0.16009414580963874"/>
                      </c:manualLayout>
                    </c:layout>
                    <c:numFmt formatCode="General" sourceLinked="0"/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Combined!$C$3:$O$3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  <c:pt idx="9">
                        <c:v>90</c:v>
                      </c:pt>
                      <c:pt idx="10">
                        <c:v>100</c:v>
                      </c:pt>
                      <c:pt idx="11">
                        <c:v>110</c:v>
                      </c:pt>
                      <c:pt idx="12">
                        <c:v>120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Combined!$C$9:$O$9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0.71064029916121396</c:v>
                      </c:pt>
                      <c:pt idx="1">
                        <c:v>2.6731703041746102</c:v>
                      </c:pt>
                      <c:pt idx="2">
                        <c:v>10.125478628464453</c:v>
                      </c:pt>
                      <c:pt idx="3">
                        <c:v>15.609614782572779</c:v>
                      </c:pt>
                      <c:pt idx="4">
                        <c:v>22.259986913676066</c:v>
                      </c:pt>
                      <c:pt idx="5">
                        <c:v>32.324444361656973</c:v>
                      </c:pt>
                      <c:pt idx="6">
                        <c:v>37.115923995683715</c:v>
                      </c:pt>
                      <c:pt idx="7">
                        <c:v>60.711444953681536</c:v>
                      </c:pt>
                      <c:pt idx="8">
                        <c:v>57.760690250227483</c:v>
                      </c:pt>
                      <c:pt idx="9">
                        <c:v>58.111107010601202</c:v>
                      </c:pt>
                      <c:pt idx="10">
                        <c:v>69.40316723462881</c:v>
                      </c:pt>
                      <c:pt idx="11">
                        <c:v>82.94896928129495</c:v>
                      </c:pt>
                      <c:pt idx="12">
                        <c:v>79.183260525774259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50475846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4758856"/>
        <c:crosses val="autoZero"/>
        <c:crossBetween val="midCat"/>
      </c:valAx>
      <c:valAx>
        <c:axId val="504758856"/>
        <c:scaling>
          <c:orientation val="minMax"/>
          <c:max val="2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0475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1.5385682250347098E-3</c:v>
                  </c:pt>
                  <c:pt idx="1">
                    <c:v>3.2063106012650156E-3</c:v>
                  </c:pt>
                  <c:pt idx="2">
                    <c:v>3.2766022645483598E-3</c:v>
                  </c:pt>
                  <c:pt idx="3">
                    <c:v>5.1228741933092205E-3</c:v>
                  </c:pt>
                  <c:pt idx="4">
                    <c:v>1.3334187479128321E-2</c:v>
                  </c:pt>
                  <c:pt idx="5">
                    <c:v>2.0706123019113521E-3</c:v>
                  </c:pt>
                  <c:pt idx="6">
                    <c:v>2.0713110864155834E-2</c:v>
                  </c:pt>
                  <c:pt idx="7">
                    <c:v>4.6045010763916504E-3</c:v>
                  </c:pt>
                  <c:pt idx="8">
                    <c:v>7.5370047783928779E-3</c:v>
                  </c:pt>
                  <c:pt idx="9">
                    <c:v>9.105261996884547E-3</c:v>
                  </c:pt>
                  <c:pt idx="10">
                    <c:v>7.6289411303234094E-3</c:v>
                  </c:pt>
                  <c:pt idx="11">
                    <c:v>1.7000881706276238E-2</c:v>
                  </c:pt>
                  <c:pt idx="12">
                    <c:v>7.4238423172336794E-4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1.5385682250347098E-3</c:v>
                  </c:pt>
                  <c:pt idx="1">
                    <c:v>3.2063106012650156E-3</c:v>
                  </c:pt>
                  <c:pt idx="2">
                    <c:v>3.2766022645483598E-3</c:v>
                  </c:pt>
                  <c:pt idx="3">
                    <c:v>5.1228741933092205E-3</c:v>
                  </c:pt>
                  <c:pt idx="4">
                    <c:v>1.3334187479128321E-2</c:v>
                  </c:pt>
                  <c:pt idx="5">
                    <c:v>2.0706123019113521E-3</c:v>
                  </c:pt>
                  <c:pt idx="6">
                    <c:v>2.0713110864155834E-2</c:v>
                  </c:pt>
                  <c:pt idx="7">
                    <c:v>4.6045010763916504E-3</c:v>
                  </c:pt>
                  <c:pt idx="8">
                    <c:v>7.5370047783928779E-3</c:v>
                  </c:pt>
                  <c:pt idx="9">
                    <c:v>9.105261996884547E-3</c:v>
                  </c:pt>
                  <c:pt idx="10">
                    <c:v>7.6289411303234094E-3</c:v>
                  </c:pt>
                  <c:pt idx="11">
                    <c:v>1.7000881706276238E-2</c:v>
                  </c:pt>
                  <c:pt idx="12">
                    <c:v>7.4238423172336794E-4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8.883003739515175E-4</c:v>
                </c:pt>
                <c:pt idx="1">
                  <c:v>3.3414628802182628E-3</c:v>
                </c:pt>
                <c:pt idx="2">
                  <c:v>1.2656848285580566E-2</c:v>
                </c:pt>
                <c:pt idx="3">
                  <c:v>1.9512018478215973E-2</c:v>
                </c:pt>
                <c:pt idx="4">
                  <c:v>2.7824983642095083E-2</c:v>
                </c:pt>
                <c:pt idx="5">
                  <c:v>4.0405555452071217E-2</c:v>
                </c:pt>
                <c:pt idx="6">
                  <c:v>4.6394904994604642E-2</c:v>
                </c:pt>
                <c:pt idx="7">
                  <c:v>7.5889306192101921E-2</c:v>
                </c:pt>
                <c:pt idx="8">
                  <c:v>7.2200862812784358E-2</c:v>
                </c:pt>
                <c:pt idx="9">
                  <c:v>7.2638883763251505E-2</c:v>
                </c:pt>
                <c:pt idx="10">
                  <c:v>8.6753959043286019E-2</c:v>
                </c:pt>
                <c:pt idx="11">
                  <c:v>0.10368621160161869</c:v>
                </c:pt>
                <c:pt idx="12">
                  <c:v>9.8979075657217822E-2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759640"/>
        <c:axId val="504760032"/>
      </c:scatterChart>
      <c:valAx>
        <c:axId val="50475964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4760032"/>
        <c:crosses val="autoZero"/>
        <c:crossBetween val="midCat"/>
      </c:valAx>
      <c:valAx>
        <c:axId val="50476003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04759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0.12308545800277677</c:v>
                  </c:pt>
                  <c:pt idx="1">
                    <c:v>0.25650484810120122</c:v>
                  </c:pt>
                  <c:pt idx="2">
                    <c:v>0.26212818116386882</c:v>
                  </c:pt>
                  <c:pt idx="3">
                    <c:v>0.40982993546473762</c:v>
                  </c:pt>
                  <c:pt idx="4">
                    <c:v>1.0667349983302656</c:v>
                  </c:pt>
                  <c:pt idx="5">
                    <c:v>0.16564898415290816</c:v>
                  </c:pt>
                  <c:pt idx="6">
                    <c:v>1.6570488691324665</c:v>
                  </c:pt>
                  <c:pt idx="7">
                    <c:v>0.36836008611133203</c:v>
                  </c:pt>
                  <c:pt idx="8">
                    <c:v>0.60296038227143023</c:v>
                  </c:pt>
                  <c:pt idx="9">
                    <c:v>0.72842095975076382</c:v>
                  </c:pt>
                  <c:pt idx="10">
                    <c:v>0.61031529042587274</c:v>
                  </c:pt>
                  <c:pt idx="11">
                    <c:v>1.3600705365020991</c:v>
                  </c:pt>
                  <c:pt idx="12">
                    <c:v>5.9390738537869435E-2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0.12308545800277677</c:v>
                  </c:pt>
                  <c:pt idx="1">
                    <c:v>0.25650484810120122</c:v>
                  </c:pt>
                  <c:pt idx="2">
                    <c:v>0.26212818116386882</c:v>
                  </c:pt>
                  <c:pt idx="3">
                    <c:v>0.40982993546473762</c:v>
                  </c:pt>
                  <c:pt idx="4">
                    <c:v>1.0667349983302656</c:v>
                  </c:pt>
                  <c:pt idx="5">
                    <c:v>0.16564898415290816</c:v>
                  </c:pt>
                  <c:pt idx="6">
                    <c:v>1.6570488691324665</c:v>
                  </c:pt>
                  <c:pt idx="7">
                    <c:v>0.36836008611133203</c:v>
                  </c:pt>
                  <c:pt idx="8">
                    <c:v>0.60296038227143023</c:v>
                  </c:pt>
                  <c:pt idx="9">
                    <c:v>0.72842095975076382</c:v>
                  </c:pt>
                  <c:pt idx="10">
                    <c:v>0.61031529042587274</c:v>
                  </c:pt>
                  <c:pt idx="11">
                    <c:v>1.3600705365020991</c:v>
                  </c:pt>
                  <c:pt idx="12">
                    <c:v>5.9390738537869435E-2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7.1064029916121402E-2</c:v>
                </c:pt>
                <c:pt idx="1">
                  <c:v>0.26731703041746102</c:v>
                </c:pt>
                <c:pt idx="2">
                  <c:v>1.0125478628464453</c:v>
                </c:pt>
                <c:pt idx="3">
                  <c:v>1.5609614782572778</c:v>
                </c:pt>
                <c:pt idx="4">
                  <c:v>2.2259986913676064</c:v>
                </c:pt>
                <c:pt idx="5">
                  <c:v>3.2324444361656974</c:v>
                </c:pt>
                <c:pt idx="6">
                  <c:v>3.7115923995683717</c:v>
                </c:pt>
                <c:pt idx="7">
                  <c:v>6.0711444953681539</c:v>
                </c:pt>
                <c:pt idx="8">
                  <c:v>5.776069025022748</c:v>
                </c:pt>
                <c:pt idx="9">
                  <c:v>5.8111107010601204</c:v>
                </c:pt>
                <c:pt idx="10">
                  <c:v>6.9403167234628809</c:v>
                </c:pt>
                <c:pt idx="11">
                  <c:v>8.2948969281294946</c:v>
                </c:pt>
                <c:pt idx="12">
                  <c:v>7.9183260525774255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7.1064029916121402E-2</c:v>
                </c:pt>
                <c:pt idx="1">
                  <c:v>0.26731703041746102</c:v>
                </c:pt>
                <c:pt idx="2">
                  <c:v>1.0125478628464453</c:v>
                </c:pt>
                <c:pt idx="3">
                  <c:v>1.5609614782572778</c:v>
                </c:pt>
                <c:pt idx="4">
                  <c:v>2.2259986913676064</c:v>
                </c:pt>
                <c:pt idx="5">
                  <c:v>3.2324444361656974</c:v>
                </c:pt>
                <c:pt idx="6">
                  <c:v>3.7115923995683717</c:v>
                </c:pt>
                <c:pt idx="7">
                  <c:v>6.0711444953681539</c:v>
                </c:pt>
                <c:pt idx="8">
                  <c:v>5.776069025022748</c:v>
                </c:pt>
                <c:pt idx="9">
                  <c:v>5.8111107010601204</c:v>
                </c:pt>
                <c:pt idx="10">
                  <c:v>6.9403167234628809</c:v>
                </c:pt>
                <c:pt idx="11">
                  <c:v>8.2948969281294946</c:v>
                </c:pt>
                <c:pt idx="12">
                  <c:v>7.9183260525774255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760816"/>
        <c:axId val="50476120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MMP-1</c:v>
                </c:tx>
                <c:spPr>
                  <a:ln w="28575">
                    <a:noFill/>
                  </a:ln>
                </c:spPr>
                <c:errBars>
                  <c:errDir val="y"/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Combined!$C$12:$O$12</c15:sqref>
                          </c15:formulaRef>
                        </c:ext>
                      </c:extLst>
                      <c:numCache>
                        <c:formatCode>General</c:formatCode>
                        <c:ptCount val="13"/>
                        <c:pt idx="0">
                          <c:v>0.12308545800277677</c:v>
                        </c:pt>
                        <c:pt idx="1">
                          <c:v>0.25650484810120122</c:v>
                        </c:pt>
                        <c:pt idx="2">
                          <c:v>0.26212818116386882</c:v>
                        </c:pt>
                        <c:pt idx="3">
                          <c:v>0.40982993546473762</c:v>
                        </c:pt>
                        <c:pt idx="4">
                          <c:v>1.0667349983302656</c:v>
                        </c:pt>
                        <c:pt idx="5">
                          <c:v>0.16564898415290816</c:v>
                        </c:pt>
                        <c:pt idx="6">
                          <c:v>1.6570488691324665</c:v>
                        </c:pt>
                        <c:pt idx="7">
                          <c:v>0.36836008611133203</c:v>
                        </c:pt>
                        <c:pt idx="8">
                          <c:v>0.60296038227143023</c:v>
                        </c:pt>
                        <c:pt idx="9">
                          <c:v>0.72842095975076382</c:v>
                        </c:pt>
                        <c:pt idx="10">
                          <c:v>0.61031529042587274</c:v>
                        </c:pt>
                        <c:pt idx="11">
                          <c:v>1.3600705365020991</c:v>
                        </c:pt>
                        <c:pt idx="12">
                          <c:v>5.9390738537869435E-2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Combined!$C$12:$O$12</c15:sqref>
                          </c15:formulaRef>
                        </c:ext>
                      </c:extLst>
                      <c:numCache>
                        <c:formatCode>General</c:formatCode>
                        <c:ptCount val="13"/>
                        <c:pt idx="0">
                          <c:v>0.12308545800277677</c:v>
                        </c:pt>
                        <c:pt idx="1">
                          <c:v>0.25650484810120122</c:v>
                        </c:pt>
                        <c:pt idx="2">
                          <c:v>0.26212818116386882</c:v>
                        </c:pt>
                        <c:pt idx="3">
                          <c:v>0.40982993546473762</c:v>
                        </c:pt>
                        <c:pt idx="4">
                          <c:v>1.0667349983302656</c:v>
                        </c:pt>
                        <c:pt idx="5">
                          <c:v>0.16564898415290816</c:v>
                        </c:pt>
                        <c:pt idx="6">
                          <c:v>1.6570488691324665</c:v>
                        </c:pt>
                        <c:pt idx="7">
                          <c:v>0.36836008611133203</c:v>
                        </c:pt>
                        <c:pt idx="8">
                          <c:v>0.60296038227143023</c:v>
                        </c:pt>
                        <c:pt idx="9">
                          <c:v>0.72842095975076382</c:v>
                        </c:pt>
                        <c:pt idx="10">
                          <c:v>0.61031529042587274</c:v>
                        </c:pt>
                        <c:pt idx="11">
                          <c:v>1.3600705365020991</c:v>
                        </c:pt>
                        <c:pt idx="12">
                          <c:v>5.9390738537869435E-2</c:v>
                        </c:pt>
                      </c:numCache>
                    </c:numRef>
                  </c:minus>
                </c:errBars>
                <c:xVal>
                  <c:numRef>
                    <c:extLst>
                      <c:ext uri="{02D57815-91ED-43cb-92C2-25804820EDAC}">
                        <c15:formulaRef>
                          <c15:sqref>Combined!$C$3:$O$3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  <c:pt idx="9">
                        <c:v>90</c:v>
                      </c:pt>
                      <c:pt idx="10">
                        <c:v>100</c:v>
                      </c:pt>
                      <c:pt idx="11">
                        <c:v>110</c:v>
                      </c:pt>
                      <c:pt idx="12">
                        <c:v>120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Combined!$C$11:$O$11</c15:sqref>
                        </c15:formulaRef>
                      </c:ext>
                    </c:extLst>
                    <c:numCache>
                      <c:formatCode>0.0</c:formatCode>
                      <c:ptCount val="13"/>
                      <c:pt idx="0">
                        <c:v>7.1064029916121402E-2</c:v>
                      </c:pt>
                      <c:pt idx="1">
                        <c:v>0.26731703041746102</c:v>
                      </c:pt>
                      <c:pt idx="2">
                        <c:v>1.0125478628464453</c:v>
                      </c:pt>
                      <c:pt idx="3">
                        <c:v>1.5609614782572778</c:v>
                      </c:pt>
                      <c:pt idx="4">
                        <c:v>2.2259986913676064</c:v>
                      </c:pt>
                      <c:pt idx="5">
                        <c:v>3.2324444361656974</c:v>
                      </c:pt>
                      <c:pt idx="6">
                        <c:v>3.7115923995683717</c:v>
                      </c:pt>
                      <c:pt idx="7">
                        <c:v>6.0711444953681539</c:v>
                      </c:pt>
                      <c:pt idx="8">
                        <c:v>5.776069025022748</c:v>
                      </c:pt>
                      <c:pt idx="9">
                        <c:v>5.8111107010601204</c:v>
                      </c:pt>
                      <c:pt idx="10">
                        <c:v>6.9403167234628809</c:v>
                      </c:pt>
                      <c:pt idx="11">
                        <c:v>8.2948969281294946</c:v>
                      </c:pt>
                      <c:pt idx="12">
                        <c:v>7.9183260525774255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3"/>
                <c:tx>
                  <c:v>Rate</c:v>
                </c:tx>
                <c:spPr>
                  <a:ln w="28575">
                    <a:noFill/>
                  </a:ln>
                </c:spP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Combined!$C$3:$M$3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70</c:v>
                      </c:pt>
                      <c:pt idx="8">
                        <c:v>80</c:v>
                      </c:pt>
                      <c:pt idx="9">
                        <c:v>90</c:v>
                      </c:pt>
                      <c:pt idx="10">
                        <c:v>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Combined!$C$11:$M$11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7.1064029916121402E-2</c:v>
                      </c:pt>
                      <c:pt idx="1">
                        <c:v>0.26731703041746102</c:v>
                      </c:pt>
                      <c:pt idx="2">
                        <c:v>1.0125478628464453</c:v>
                      </c:pt>
                      <c:pt idx="3">
                        <c:v>1.5609614782572778</c:v>
                      </c:pt>
                      <c:pt idx="4">
                        <c:v>2.2259986913676064</c:v>
                      </c:pt>
                      <c:pt idx="5">
                        <c:v>3.2324444361656974</c:v>
                      </c:pt>
                      <c:pt idx="6">
                        <c:v>3.7115923995683717</c:v>
                      </c:pt>
                      <c:pt idx="7">
                        <c:v>6.0711444953681539</c:v>
                      </c:pt>
                      <c:pt idx="8">
                        <c:v>5.776069025022748</c:v>
                      </c:pt>
                      <c:pt idx="9">
                        <c:v>5.8111107010601204</c:v>
                      </c:pt>
                      <c:pt idx="10">
                        <c:v>6.9403167234628809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50476081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4761208"/>
        <c:crosses val="autoZero"/>
        <c:crossBetween val="midCat"/>
      </c:valAx>
      <c:valAx>
        <c:axId val="504761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0476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3.2319606860081356</c:v>
                  </c:pt>
                  <c:pt idx="1">
                    <c:v>6.733313485243932</c:v>
                  </c:pt>
                  <c:pt idx="2">
                    <c:v>11.501193984726783</c:v>
                  </c:pt>
                  <c:pt idx="3">
                    <c:v>9.4160939581646197</c:v>
                  </c:pt>
                  <c:pt idx="4">
                    <c:v>18.371976691685902</c:v>
                  </c:pt>
                  <c:pt idx="5">
                    <c:v>2.2229116783116791</c:v>
                  </c:pt>
                  <c:pt idx="6">
                    <c:v>13.708017545395595</c:v>
                  </c:pt>
                  <c:pt idx="7">
                    <c:v>13.254182018836181</c:v>
                  </c:pt>
                  <c:pt idx="8">
                    <c:v>11.048331315438386</c:v>
                  </c:pt>
                  <c:pt idx="9">
                    <c:v>11.961033634043091</c:v>
                  </c:pt>
                  <c:pt idx="10">
                    <c:v>4.3771360552354475</c:v>
                  </c:pt>
                  <c:pt idx="11">
                    <c:v>26.610911108482849</c:v>
                  </c:pt>
                  <c:pt idx="12">
                    <c:v>6.218641989212216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3.2319606860081356</c:v>
                  </c:pt>
                  <c:pt idx="1">
                    <c:v>6.733313485243932</c:v>
                  </c:pt>
                  <c:pt idx="2">
                    <c:v>11.501193984726783</c:v>
                  </c:pt>
                  <c:pt idx="3">
                    <c:v>9.4160939581646197</c:v>
                  </c:pt>
                  <c:pt idx="4">
                    <c:v>18.371976691685902</c:v>
                  </c:pt>
                  <c:pt idx="5">
                    <c:v>2.2229116783116791</c:v>
                  </c:pt>
                  <c:pt idx="6">
                    <c:v>13.708017545395595</c:v>
                  </c:pt>
                  <c:pt idx="7">
                    <c:v>13.254182018836181</c:v>
                  </c:pt>
                  <c:pt idx="8">
                    <c:v>11.048331315438386</c:v>
                  </c:pt>
                  <c:pt idx="9">
                    <c:v>11.961033634043091</c:v>
                  </c:pt>
                  <c:pt idx="10">
                    <c:v>4.3771360552354475</c:v>
                  </c:pt>
                  <c:pt idx="11">
                    <c:v>26.610911108482849</c:v>
                  </c:pt>
                  <c:pt idx="12">
                    <c:v>6.218641989212216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1.8659733720770848</c:v>
                </c:pt>
                <c:pt idx="1">
                  <c:v>7.0327935947655309</c:v>
                </c:pt>
                <c:pt idx="2">
                  <c:v>20.857259980091339</c:v>
                </c:pt>
                <c:pt idx="3">
                  <c:v>36.730600071006428</c:v>
                </c:pt>
                <c:pt idx="4">
                  <c:v>45.199947901276211</c:v>
                </c:pt>
                <c:pt idx="5">
                  <c:v>59.42999567496571</c:v>
                </c:pt>
                <c:pt idx="6">
                  <c:v>62.394542037158452</c:v>
                </c:pt>
                <c:pt idx="7">
                  <c:v>94.888684808652357</c:v>
                </c:pt>
                <c:pt idx="8">
                  <c:v>94.149948311781415</c:v>
                </c:pt>
                <c:pt idx="9">
                  <c:v>101.07777761387962</c:v>
                </c:pt>
                <c:pt idx="10">
                  <c:v>124.89810294804795</c:v>
                </c:pt>
                <c:pt idx="11">
                  <c:v>141.96130407519857</c:v>
                </c:pt>
                <c:pt idx="12">
                  <c:v>131.68033089604182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1.8659733720770848</c:v>
                </c:pt>
                <c:pt idx="1">
                  <c:v>7.0327935947655309</c:v>
                </c:pt>
                <c:pt idx="2">
                  <c:v>20.857259980091339</c:v>
                </c:pt>
                <c:pt idx="3">
                  <c:v>36.730600071006428</c:v>
                </c:pt>
                <c:pt idx="4">
                  <c:v>45.199947901276211</c:v>
                </c:pt>
                <c:pt idx="5">
                  <c:v>59.42999567496571</c:v>
                </c:pt>
                <c:pt idx="6">
                  <c:v>62.394542037158452</c:v>
                </c:pt>
                <c:pt idx="7">
                  <c:v>94.888684808652357</c:v>
                </c:pt>
                <c:pt idx="8">
                  <c:v>94.149948311781415</c:v>
                </c:pt>
                <c:pt idx="9">
                  <c:v>101.07777761387962</c:v>
                </c:pt>
                <c:pt idx="10">
                  <c:v>124.89810294804795</c:v>
                </c:pt>
                <c:pt idx="11">
                  <c:v>141.96130407519857</c:v>
                </c:pt>
                <c:pt idx="12">
                  <c:v>131.68033089604182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237536"/>
        <c:axId val="373237928"/>
      </c:scatterChart>
      <c:valAx>
        <c:axId val="37323753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3237928"/>
        <c:crosses val="autoZero"/>
        <c:crossBetween val="midCat"/>
      </c:valAx>
      <c:valAx>
        <c:axId val="37323792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7323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2.0199754287550846E-3</c:v>
                  </c:pt>
                  <c:pt idx="1">
                    <c:v>4.2083209282774573E-3</c:v>
                  </c:pt>
                  <c:pt idx="2">
                    <c:v>7.1882462404542387E-3</c:v>
                  </c:pt>
                  <c:pt idx="3">
                    <c:v>5.8850587238528868E-3</c:v>
                  </c:pt>
                  <c:pt idx="4">
                    <c:v>1.1482485432303688E-2</c:v>
                  </c:pt>
                  <c:pt idx="5">
                    <c:v>1.3893197989447994E-3</c:v>
                  </c:pt>
                  <c:pt idx="6">
                    <c:v>8.5675109658722472E-3</c:v>
                  </c:pt>
                  <c:pt idx="7">
                    <c:v>8.2838637617726127E-3</c:v>
                  </c:pt>
                  <c:pt idx="8">
                    <c:v>6.9052070721489908E-3</c:v>
                  </c:pt>
                  <c:pt idx="9">
                    <c:v>7.4756460212769315E-3</c:v>
                  </c:pt>
                  <c:pt idx="10">
                    <c:v>2.7357100345221548E-3</c:v>
                  </c:pt>
                  <c:pt idx="11">
                    <c:v>1.663181944280178E-2</c:v>
                  </c:pt>
                  <c:pt idx="12">
                    <c:v>3.886651243257635E-3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2.0199754287550846E-3</c:v>
                  </c:pt>
                  <c:pt idx="1">
                    <c:v>4.2083209282774573E-3</c:v>
                  </c:pt>
                  <c:pt idx="2">
                    <c:v>7.1882462404542387E-3</c:v>
                  </c:pt>
                  <c:pt idx="3">
                    <c:v>5.8850587238528868E-3</c:v>
                  </c:pt>
                  <c:pt idx="4">
                    <c:v>1.1482485432303688E-2</c:v>
                  </c:pt>
                  <c:pt idx="5">
                    <c:v>1.3893197989447994E-3</c:v>
                  </c:pt>
                  <c:pt idx="6">
                    <c:v>8.5675109658722472E-3</c:v>
                  </c:pt>
                  <c:pt idx="7">
                    <c:v>8.2838637617726127E-3</c:v>
                  </c:pt>
                  <c:pt idx="8">
                    <c:v>6.9052070721489908E-3</c:v>
                  </c:pt>
                  <c:pt idx="9">
                    <c:v>7.4756460212769315E-3</c:v>
                  </c:pt>
                  <c:pt idx="10">
                    <c:v>2.7357100345221548E-3</c:v>
                  </c:pt>
                  <c:pt idx="11">
                    <c:v>1.663181944280178E-2</c:v>
                  </c:pt>
                  <c:pt idx="12">
                    <c:v>3.886651243257635E-3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1.1662333575481779E-3</c:v>
                </c:pt>
                <c:pt idx="1">
                  <c:v>4.3954959967284568E-3</c:v>
                </c:pt>
                <c:pt idx="2">
                  <c:v>1.3035787487557087E-2</c:v>
                </c:pt>
                <c:pt idx="3">
                  <c:v>2.2956625044379019E-2</c:v>
                </c:pt>
                <c:pt idx="4">
                  <c:v>2.8249967438297632E-2</c:v>
                </c:pt>
                <c:pt idx="5">
                  <c:v>3.7143747296853567E-2</c:v>
                </c:pt>
                <c:pt idx="6">
                  <c:v>3.8996588773224032E-2</c:v>
                </c:pt>
                <c:pt idx="7">
                  <c:v>5.9305428005407723E-2</c:v>
                </c:pt>
                <c:pt idx="8">
                  <c:v>5.8843717694863386E-2</c:v>
                </c:pt>
                <c:pt idx="9">
                  <c:v>6.317361100867476E-2</c:v>
                </c:pt>
                <c:pt idx="10">
                  <c:v>7.8061314342529969E-2</c:v>
                </c:pt>
                <c:pt idx="11">
                  <c:v>8.8725815046999099E-2</c:v>
                </c:pt>
                <c:pt idx="12">
                  <c:v>8.2300206810026144E-2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94288"/>
        <c:axId val="216694680"/>
      </c:scatterChart>
      <c:valAx>
        <c:axId val="21669428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694680"/>
        <c:crosses val="autoZero"/>
        <c:crossBetween val="midCat"/>
      </c:valAx>
      <c:valAx>
        <c:axId val="216694680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669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0.32319606860081357</c:v>
                  </c:pt>
                  <c:pt idx="1">
                    <c:v>0.67333134852439325</c:v>
                  </c:pt>
                  <c:pt idx="2">
                    <c:v>1.1501193984726783</c:v>
                  </c:pt>
                  <c:pt idx="3">
                    <c:v>0.94160939581646197</c:v>
                  </c:pt>
                  <c:pt idx="4">
                    <c:v>1.8371976691685901</c:v>
                  </c:pt>
                  <c:pt idx="5">
                    <c:v>0.22229116783116792</c:v>
                  </c:pt>
                  <c:pt idx="6">
                    <c:v>1.3708017545395594</c:v>
                  </c:pt>
                  <c:pt idx="7">
                    <c:v>1.325418201883618</c:v>
                  </c:pt>
                  <c:pt idx="8">
                    <c:v>1.1048331315438387</c:v>
                  </c:pt>
                  <c:pt idx="9">
                    <c:v>1.196103363404309</c:v>
                  </c:pt>
                  <c:pt idx="10">
                    <c:v>0.43771360552354477</c:v>
                  </c:pt>
                  <c:pt idx="11">
                    <c:v>2.6610911108482851</c:v>
                  </c:pt>
                  <c:pt idx="12">
                    <c:v>0.62186419892122158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0.32319606860081357</c:v>
                  </c:pt>
                  <c:pt idx="1">
                    <c:v>0.67333134852439325</c:v>
                  </c:pt>
                  <c:pt idx="2">
                    <c:v>1.1501193984726783</c:v>
                  </c:pt>
                  <c:pt idx="3">
                    <c:v>0.94160939581646197</c:v>
                  </c:pt>
                  <c:pt idx="4">
                    <c:v>1.8371976691685901</c:v>
                  </c:pt>
                  <c:pt idx="5">
                    <c:v>0.22229116783116792</c:v>
                  </c:pt>
                  <c:pt idx="6">
                    <c:v>1.3708017545395594</c:v>
                  </c:pt>
                  <c:pt idx="7">
                    <c:v>1.325418201883618</c:v>
                  </c:pt>
                  <c:pt idx="8">
                    <c:v>1.1048331315438387</c:v>
                  </c:pt>
                  <c:pt idx="9">
                    <c:v>1.196103363404309</c:v>
                  </c:pt>
                  <c:pt idx="10">
                    <c:v>0.43771360552354477</c:v>
                  </c:pt>
                  <c:pt idx="11">
                    <c:v>2.6610911108482851</c:v>
                  </c:pt>
                  <c:pt idx="12">
                    <c:v>0.62186419892122158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0.18659733720770849</c:v>
                </c:pt>
                <c:pt idx="1">
                  <c:v>0.70327935947655307</c:v>
                </c:pt>
                <c:pt idx="2">
                  <c:v>2.0857259980091341</c:v>
                </c:pt>
                <c:pt idx="3">
                  <c:v>3.6730600071006427</c:v>
                </c:pt>
                <c:pt idx="4">
                  <c:v>4.5199947901276207</c:v>
                </c:pt>
                <c:pt idx="5">
                  <c:v>5.942999567496571</c:v>
                </c:pt>
                <c:pt idx="6">
                  <c:v>6.2394542037158454</c:v>
                </c:pt>
                <c:pt idx="7">
                  <c:v>9.4888684808652357</c:v>
                </c:pt>
                <c:pt idx="8">
                  <c:v>9.4149948311781415</c:v>
                </c:pt>
                <c:pt idx="9">
                  <c:v>10.107777761387961</c:v>
                </c:pt>
                <c:pt idx="10">
                  <c:v>12.489810294804794</c:v>
                </c:pt>
                <c:pt idx="11">
                  <c:v>14.196130407519856</c:v>
                </c:pt>
                <c:pt idx="12">
                  <c:v>13.168033089604183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0.18659733720770849</c:v>
                </c:pt>
                <c:pt idx="1">
                  <c:v>0.70327935947655307</c:v>
                </c:pt>
                <c:pt idx="2">
                  <c:v>2.0857259980091341</c:v>
                </c:pt>
                <c:pt idx="3">
                  <c:v>3.6730600071006427</c:v>
                </c:pt>
                <c:pt idx="4">
                  <c:v>4.5199947901276207</c:v>
                </c:pt>
                <c:pt idx="5">
                  <c:v>5.942999567496571</c:v>
                </c:pt>
                <c:pt idx="6">
                  <c:v>6.2394542037158454</c:v>
                </c:pt>
                <c:pt idx="7">
                  <c:v>9.4888684808652357</c:v>
                </c:pt>
                <c:pt idx="8">
                  <c:v>9.4149948311781415</c:v>
                </c:pt>
                <c:pt idx="9">
                  <c:v>10.107777761387961</c:v>
                </c:pt>
                <c:pt idx="10">
                  <c:v>12.489810294804794</c:v>
                </c:pt>
                <c:pt idx="11">
                  <c:v>14.196130407519856</c:v>
                </c:pt>
                <c:pt idx="12">
                  <c:v>13.168033089604183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95464"/>
        <c:axId val="216695856"/>
      </c:scatterChart>
      <c:valAx>
        <c:axId val="21669546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695856"/>
        <c:crosses val="autoZero"/>
        <c:crossBetween val="midCat"/>
      </c:valAx>
      <c:valAx>
        <c:axId val="21669585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16695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3.2658099327032256E-6</c:v>
                  </c:pt>
                  <c:pt idx="1">
                    <c:v>0</c:v>
                  </c:pt>
                  <c:pt idx="2">
                    <c:v>15.423743039494022</c:v>
                  </c:pt>
                  <c:pt idx="3">
                    <c:v>11.564638305542758</c:v>
                  </c:pt>
                  <c:pt idx="4">
                    <c:v>18.179617785774219</c:v>
                  </c:pt>
                  <c:pt idx="5">
                    <c:v>10.325802096724784</c:v>
                  </c:pt>
                  <c:pt idx="6">
                    <c:v>52.08265232012976</c:v>
                  </c:pt>
                  <c:pt idx="7">
                    <c:v>15.098724757504908</c:v>
                  </c:pt>
                  <c:pt idx="8">
                    <c:v>10.38191201373064</c:v>
                  </c:pt>
                  <c:pt idx="9">
                    <c:v>12.123235676509179</c:v>
                  </c:pt>
                  <c:pt idx="10">
                    <c:v>21.794970644017393</c:v>
                  </c:pt>
                  <c:pt idx="11">
                    <c:v>22.732767698777966</c:v>
                  </c:pt>
                  <c:pt idx="12">
                    <c:v>8.4832120358915013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3.2658099327032256E-6</c:v>
                  </c:pt>
                  <c:pt idx="1">
                    <c:v>0</c:v>
                  </c:pt>
                  <c:pt idx="2">
                    <c:v>15.423743039494022</c:v>
                  </c:pt>
                  <c:pt idx="3">
                    <c:v>11.564638305542758</c:v>
                  </c:pt>
                  <c:pt idx="4">
                    <c:v>18.179617785774219</c:v>
                  </c:pt>
                  <c:pt idx="5">
                    <c:v>10.325802096724784</c:v>
                  </c:pt>
                  <c:pt idx="6">
                    <c:v>52.08265232012976</c:v>
                  </c:pt>
                  <c:pt idx="7">
                    <c:v>15.098724757504908</c:v>
                  </c:pt>
                  <c:pt idx="8">
                    <c:v>10.38191201373064</c:v>
                  </c:pt>
                  <c:pt idx="9">
                    <c:v>12.123235676509179</c:v>
                  </c:pt>
                  <c:pt idx="10">
                    <c:v>21.794970644017393</c:v>
                  </c:pt>
                  <c:pt idx="11">
                    <c:v>22.732767698777966</c:v>
                  </c:pt>
                  <c:pt idx="12">
                    <c:v>8.4832120358915013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2.5962372300995554E-5</c:v>
                </c:pt>
                <c:pt idx="1">
                  <c:v>0</c:v>
                </c:pt>
                <c:pt idx="2">
                  <c:v>8.9057852232968031</c:v>
                </c:pt>
                <c:pt idx="3">
                  <c:v>6.6781079477030447</c:v>
                </c:pt>
                <c:pt idx="4">
                  <c:v>20.860365988106203</c:v>
                </c:pt>
                <c:pt idx="5">
                  <c:v>41.957467173579374</c:v>
                </c:pt>
                <c:pt idx="6">
                  <c:v>57.492223276946049</c:v>
                </c:pt>
                <c:pt idx="7">
                  <c:v>108.6626983808367</c:v>
                </c:pt>
                <c:pt idx="8">
                  <c:v>98.332813429711408</c:v>
                </c:pt>
                <c:pt idx="9">
                  <c:v>85.609296907908529</c:v>
                </c:pt>
                <c:pt idx="10">
                  <c:v>94.42927001628631</c:v>
                </c:pt>
                <c:pt idx="11">
                  <c:v>125.73296094993268</c:v>
                </c:pt>
                <c:pt idx="12">
                  <c:v>128.42034069585478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2.5962372300995554E-5</c:v>
                </c:pt>
                <c:pt idx="1">
                  <c:v>0</c:v>
                </c:pt>
                <c:pt idx="2">
                  <c:v>8.9057852232968031</c:v>
                </c:pt>
                <c:pt idx="3">
                  <c:v>6.6781079477030447</c:v>
                </c:pt>
                <c:pt idx="4">
                  <c:v>20.860365988106203</c:v>
                </c:pt>
                <c:pt idx="5">
                  <c:v>41.957467173579374</c:v>
                </c:pt>
                <c:pt idx="6">
                  <c:v>57.492223276946049</c:v>
                </c:pt>
                <c:pt idx="7">
                  <c:v>108.6626983808367</c:v>
                </c:pt>
                <c:pt idx="8">
                  <c:v>98.332813429711408</c:v>
                </c:pt>
                <c:pt idx="9">
                  <c:v>85.609296907908529</c:v>
                </c:pt>
                <c:pt idx="10">
                  <c:v>94.42927001628631</c:v>
                </c:pt>
                <c:pt idx="11">
                  <c:v>125.73296094993268</c:v>
                </c:pt>
                <c:pt idx="12">
                  <c:v>128.42034069585478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63712"/>
        <c:axId val="302164104"/>
      </c:scatterChart>
      <c:valAx>
        <c:axId val="30216371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2164104"/>
        <c:crosses val="autoZero"/>
        <c:crossBetween val="midCat"/>
      </c:valAx>
      <c:valAx>
        <c:axId val="302164104"/>
        <c:scaling>
          <c:orientation val="minMax"/>
          <c:max val="2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0216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4.082262415879032E-9</c:v>
                  </c:pt>
                  <c:pt idx="1">
                    <c:v>0</c:v>
                  </c:pt>
                  <c:pt idx="2">
                    <c:v>1.9279678799367529E-2</c:v>
                  </c:pt>
                  <c:pt idx="3">
                    <c:v>1.4455797881928448E-2</c:v>
                  </c:pt>
                  <c:pt idx="4">
                    <c:v>2.2724522232217773E-2</c:v>
                  </c:pt>
                  <c:pt idx="5">
                    <c:v>1.290725262090598E-2</c:v>
                  </c:pt>
                  <c:pt idx="6">
                    <c:v>6.5103315400162204E-2</c:v>
                  </c:pt>
                  <c:pt idx="7">
                    <c:v>1.8873405946881135E-2</c:v>
                  </c:pt>
                  <c:pt idx="8">
                    <c:v>1.2977390017163299E-2</c:v>
                  </c:pt>
                  <c:pt idx="9">
                    <c:v>1.5154044595636473E-2</c:v>
                  </c:pt>
                  <c:pt idx="10">
                    <c:v>2.7243713305021743E-2</c:v>
                  </c:pt>
                  <c:pt idx="11">
                    <c:v>2.8415959623472459E-2</c:v>
                  </c:pt>
                  <c:pt idx="12">
                    <c:v>1.0604015044864376E-2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4.082262415879032E-9</c:v>
                  </c:pt>
                  <c:pt idx="1">
                    <c:v>0</c:v>
                  </c:pt>
                  <c:pt idx="2">
                    <c:v>1.9279678799367529E-2</c:v>
                  </c:pt>
                  <c:pt idx="3">
                    <c:v>1.4455797881928448E-2</c:v>
                  </c:pt>
                  <c:pt idx="4">
                    <c:v>2.2724522232217773E-2</c:v>
                  </c:pt>
                  <c:pt idx="5">
                    <c:v>1.290725262090598E-2</c:v>
                  </c:pt>
                  <c:pt idx="6">
                    <c:v>6.5103315400162204E-2</c:v>
                  </c:pt>
                  <c:pt idx="7">
                    <c:v>1.8873405946881135E-2</c:v>
                  </c:pt>
                  <c:pt idx="8">
                    <c:v>1.2977390017163299E-2</c:v>
                  </c:pt>
                  <c:pt idx="9">
                    <c:v>1.5154044595636473E-2</c:v>
                  </c:pt>
                  <c:pt idx="10">
                    <c:v>2.7243713305021743E-2</c:v>
                  </c:pt>
                  <c:pt idx="11">
                    <c:v>2.8415959623472459E-2</c:v>
                  </c:pt>
                  <c:pt idx="12">
                    <c:v>1.0604015044864376E-2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3.2452965376244443E-8</c:v>
                </c:pt>
                <c:pt idx="1">
                  <c:v>0</c:v>
                </c:pt>
                <c:pt idx="2">
                  <c:v>1.1132231529121003E-2</c:v>
                </c:pt>
                <c:pt idx="3">
                  <c:v>8.3476349346288062E-3</c:v>
                </c:pt>
                <c:pt idx="4">
                  <c:v>2.6075457485132753E-2</c:v>
                </c:pt>
                <c:pt idx="5">
                  <c:v>5.2446833966974221E-2</c:v>
                </c:pt>
                <c:pt idx="6">
                  <c:v>7.1865279096182566E-2</c:v>
                </c:pt>
                <c:pt idx="7">
                  <c:v>0.13582837297604589</c:v>
                </c:pt>
                <c:pt idx="8">
                  <c:v>0.12291601678713926</c:v>
                </c:pt>
                <c:pt idx="9">
                  <c:v>0.10701162113488566</c:v>
                </c:pt>
                <c:pt idx="10">
                  <c:v>0.11803658752035789</c:v>
                </c:pt>
                <c:pt idx="11">
                  <c:v>0.15716620118741584</c:v>
                </c:pt>
                <c:pt idx="12">
                  <c:v>0.16052542586981847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64888"/>
        <c:axId val="302165280"/>
      </c:scatterChart>
      <c:valAx>
        <c:axId val="30216488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2165280"/>
        <c:crosses val="autoZero"/>
        <c:crossBetween val="midCat"/>
      </c:valAx>
      <c:valAx>
        <c:axId val="302165280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02164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3.2658099327032258E-7</c:v>
                  </c:pt>
                  <c:pt idx="1">
                    <c:v>0</c:v>
                  </c:pt>
                  <c:pt idx="2">
                    <c:v>1.5423743039494022</c:v>
                  </c:pt>
                  <c:pt idx="3">
                    <c:v>1.1564638305542758</c:v>
                  </c:pt>
                  <c:pt idx="4">
                    <c:v>1.817961778577422</c:v>
                  </c:pt>
                  <c:pt idx="5">
                    <c:v>1.0325802096724783</c:v>
                  </c:pt>
                  <c:pt idx="6">
                    <c:v>5.2082652320129759</c:v>
                  </c:pt>
                  <c:pt idx="7">
                    <c:v>1.5098724757504907</c:v>
                  </c:pt>
                  <c:pt idx="8">
                    <c:v>1.0381912013730639</c:v>
                  </c:pt>
                  <c:pt idx="9">
                    <c:v>1.2123235676509179</c:v>
                  </c:pt>
                  <c:pt idx="10">
                    <c:v>2.1794970644017395</c:v>
                  </c:pt>
                  <c:pt idx="11">
                    <c:v>2.2732767698777967</c:v>
                  </c:pt>
                  <c:pt idx="12">
                    <c:v>0.84832120358915009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3.2658099327032258E-7</c:v>
                  </c:pt>
                  <c:pt idx="1">
                    <c:v>0</c:v>
                  </c:pt>
                  <c:pt idx="2">
                    <c:v>1.5423743039494022</c:v>
                  </c:pt>
                  <c:pt idx="3">
                    <c:v>1.1564638305542758</c:v>
                  </c:pt>
                  <c:pt idx="4">
                    <c:v>1.817961778577422</c:v>
                  </c:pt>
                  <c:pt idx="5">
                    <c:v>1.0325802096724783</c:v>
                  </c:pt>
                  <c:pt idx="6">
                    <c:v>5.2082652320129759</c:v>
                  </c:pt>
                  <c:pt idx="7">
                    <c:v>1.5098724757504907</c:v>
                  </c:pt>
                  <c:pt idx="8">
                    <c:v>1.0381912013730639</c:v>
                  </c:pt>
                  <c:pt idx="9">
                    <c:v>1.2123235676509179</c:v>
                  </c:pt>
                  <c:pt idx="10">
                    <c:v>2.1794970644017395</c:v>
                  </c:pt>
                  <c:pt idx="11">
                    <c:v>2.2732767698777967</c:v>
                  </c:pt>
                  <c:pt idx="12">
                    <c:v>0.84832120358915009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2.5962372300995556E-6</c:v>
                </c:pt>
                <c:pt idx="1">
                  <c:v>0</c:v>
                </c:pt>
                <c:pt idx="2">
                  <c:v>0.89057852232968027</c:v>
                </c:pt>
                <c:pt idx="3">
                  <c:v>0.66781079477030447</c:v>
                </c:pt>
                <c:pt idx="4">
                  <c:v>2.0860365988106202</c:v>
                </c:pt>
                <c:pt idx="5">
                  <c:v>4.1957467173579372</c:v>
                </c:pt>
                <c:pt idx="6">
                  <c:v>5.7492223276946053</c:v>
                </c:pt>
                <c:pt idx="7">
                  <c:v>10.866269838083671</c:v>
                </c:pt>
                <c:pt idx="8">
                  <c:v>9.8332813429711408</c:v>
                </c:pt>
                <c:pt idx="9">
                  <c:v>8.5609296907908536</c:v>
                </c:pt>
                <c:pt idx="10">
                  <c:v>9.4429270016286306</c:v>
                </c:pt>
                <c:pt idx="11">
                  <c:v>12.573296094993268</c:v>
                </c:pt>
                <c:pt idx="12">
                  <c:v>12.842034069585477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2.5962372300995556E-6</c:v>
                </c:pt>
                <c:pt idx="1">
                  <c:v>0</c:v>
                </c:pt>
                <c:pt idx="2">
                  <c:v>0.89057852232968027</c:v>
                </c:pt>
                <c:pt idx="3">
                  <c:v>0.66781079477030447</c:v>
                </c:pt>
                <c:pt idx="4">
                  <c:v>2.0860365988106202</c:v>
                </c:pt>
                <c:pt idx="5">
                  <c:v>4.1957467173579372</c:v>
                </c:pt>
                <c:pt idx="6">
                  <c:v>5.7492223276946053</c:v>
                </c:pt>
                <c:pt idx="7">
                  <c:v>10.866269838083671</c:v>
                </c:pt>
                <c:pt idx="8">
                  <c:v>9.8332813429711408</c:v>
                </c:pt>
                <c:pt idx="9">
                  <c:v>8.5609296907908536</c:v>
                </c:pt>
                <c:pt idx="10">
                  <c:v>9.4429270016286306</c:v>
                </c:pt>
                <c:pt idx="11">
                  <c:v>12.573296094993268</c:v>
                </c:pt>
                <c:pt idx="12">
                  <c:v>12.842034069585477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66064"/>
        <c:axId val="302166456"/>
      </c:scatterChart>
      <c:valAx>
        <c:axId val="30216606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2166456"/>
        <c:crosses val="autoZero"/>
        <c:crossBetween val="midCat"/>
      </c:valAx>
      <c:valAx>
        <c:axId val="30216645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0216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B7" sqref="B7:B9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10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51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10 nM MMP-1(S318C)</v>
      </c>
    </row>
    <row r="8" spans="1:3" x14ac:dyDescent="0.25">
      <c r="B8" s="1" t="str">
        <f>CONCATENATE(B1*2," ", B2," a1(I), ", B3, " ", B4, " ", B5)</f>
        <v>1600 nM a1(I), 10 nM MMP-1(S318C)</v>
      </c>
    </row>
    <row r="9" spans="1:3" x14ac:dyDescent="0.25">
      <c r="B9" s="1" t="str">
        <f>CONCATENATE(B1," ", B2," a2(I), ", B3, " ", B4, " ", B5)</f>
        <v>800 nM a2(I), 10 nM MMP-1(S318C)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2"/>
  <sheetViews>
    <sheetView zoomScale="80" zoomScaleNormal="80" workbookViewId="0">
      <pane xSplit="2" ySplit="5" topLeftCell="C206" activePane="bottomRight" state="frozen"/>
      <selection pane="topRight" activeCell="C1" sqref="C1"/>
      <selection pane="bottomLeft" activeCell="A6" sqref="A6"/>
      <selection pane="bottomRight" activeCell="R209" sqref="R209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2" t="s">
        <v>9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R3" s="62" t="s">
        <v>10</v>
      </c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G3" s="62" t="s">
        <v>18</v>
      </c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V3" s="62" t="s">
        <v>32</v>
      </c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K3" s="62" t="s">
        <v>39</v>
      </c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Z3" s="62" t="s">
        <v>40</v>
      </c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O3" s="62" t="s">
        <v>33</v>
      </c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D3" s="62" t="s">
        <v>34</v>
      </c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S3" s="62" t="s">
        <v>38</v>
      </c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</row>
    <row r="4" spans="1:135" x14ac:dyDescent="0.25">
      <c r="C4" s="63" t="s">
        <v>2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R4" s="63" t="s">
        <v>2</v>
      </c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G4" s="63" t="s">
        <v>2</v>
      </c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V4" s="63" t="s">
        <v>2</v>
      </c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K4" s="63" t="s">
        <v>2</v>
      </c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Z4" s="63" t="s">
        <v>2</v>
      </c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O4" s="63" t="s">
        <v>2</v>
      </c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D4" s="63" t="s">
        <v>2</v>
      </c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S4" s="63" t="s">
        <v>2</v>
      </c>
      <c r="DT4" s="63"/>
      <c r="DU4" s="63"/>
      <c r="DV4" s="63"/>
      <c r="DW4" s="63"/>
      <c r="DX4" s="63"/>
      <c r="DY4" s="63"/>
      <c r="DZ4" s="63"/>
      <c r="EA4" s="63"/>
      <c r="EB4" s="63"/>
      <c r="EC4" s="63"/>
      <c r="ED4" s="63"/>
      <c r="EE4" s="63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101.05710000000001</v>
      </c>
      <c r="D6">
        <v>103.214</v>
      </c>
      <c r="E6">
        <v>103.49299999999999</v>
      </c>
      <c r="F6">
        <v>107.94</v>
      </c>
      <c r="G6">
        <v>103.52200000000001</v>
      </c>
      <c r="H6">
        <v>103.03</v>
      </c>
      <c r="I6">
        <v>103.49299999999999</v>
      </c>
      <c r="J6">
        <v>102.254</v>
      </c>
      <c r="K6">
        <v>100.58199999999999</v>
      </c>
      <c r="L6">
        <v>96.134</v>
      </c>
      <c r="M6">
        <v>87.641800000000003</v>
      </c>
      <c r="N6">
        <v>76.388099999999994</v>
      </c>
      <c r="O6">
        <v>65.149299999999997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101.91418635750277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105.23253156341448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106.82320103692304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109.07607227450464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104.82237964812892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103.81608628862813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105.28476775758844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103.88526139856512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101.33114599454595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97.026572789093407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87.713803176297915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77.841979193521937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66.209483529960124</v>
      </c>
      <c r="AE6" s="5"/>
      <c r="AG6" s="5">
        <f t="shared" ref="AG6:AG69" si="0">C6-R6</f>
        <v>-0.85708635750276585</v>
      </c>
      <c r="AH6" s="5">
        <f t="shared" ref="AH6:AH69" si="1">D6-S6</f>
        <v>-2.0185315634144843</v>
      </c>
      <c r="AI6" s="5">
        <f t="shared" ref="AI6:AI69" si="2">E6-T6</f>
        <v>-3.330201036923043</v>
      </c>
      <c r="AJ6" s="5">
        <f t="shared" ref="AJ6:AJ69" si="3">F6-U6</f>
        <v>-1.1360722745046417</v>
      </c>
      <c r="AK6" s="5">
        <f t="shared" ref="AK6:AK69" si="4">G6-V6</f>
        <v>-1.30037964812891</v>
      </c>
      <c r="AL6" s="5">
        <f t="shared" ref="AL6:AL69" si="5">H6-W6</f>
        <v>-0.78608628862812679</v>
      </c>
      <c r="AM6" s="5">
        <f t="shared" ref="AM6:AM69" si="6">I6-X6</f>
        <v>-1.7917677575884454</v>
      </c>
      <c r="AN6" s="5">
        <f t="shared" ref="AN6:AN69" si="7">J6-Y6</f>
        <v>-1.6312613985651154</v>
      </c>
      <c r="AO6" s="5">
        <f t="shared" ref="AO6:AO69" si="8">K6-Z6</f>
        <v>-0.74914599454595532</v>
      </c>
      <c r="AP6" s="5">
        <f t="shared" ref="AP6:AP69" si="9">L6-AA6</f>
        <v>-0.89257278909340698</v>
      </c>
      <c r="AQ6" s="5">
        <f t="shared" ref="AQ6:AQ69" si="10">M6-AB6</f>
        <v>-7.2003176297911864E-2</v>
      </c>
      <c r="AR6" s="5">
        <f t="shared" ref="AR6:AR69" si="11">N6-AC6</f>
        <v>-1.4538791935219422</v>
      </c>
      <c r="AS6" s="5">
        <f t="shared" ref="AS6:AS69" si="12">O6-AD6</f>
        <v>-1.0601835299601277</v>
      </c>
      <c r="AV6" s="2">
        <f t="shared" ref="AV6:AV69" si="13">((1-DS6)*CO6) + (DS6*DD6)</f>
        <v>101.91418635750277</v>
      </c>
      <c r="AW6" s="2">
        <f t="shared" ref="AW6:AW69" si="14">((1-DT6)*CP6) + (DT6*DE6)</f>
        <v>105.23253156341448</v>
      </c>
      <c r="AX6" s="2">
        <f t="shared" ref="AX6:AX69" si="15">((1-DU6)*CQ6) + (DU6*DF6)</f>
        <v>106.82320103692304</v>
      </c>
      <c r="AY6" s="2">
        <f t="shared" ref="AY6:AY69" si="16">((1-DV6)*CR6) + (DV6*DG6)</f>
        <v>109.07607227450464</v>
      </c>
      <c r="AZ6" s="2">
        <f t="shared" ref="AZ6:AZ69" si="17">((1-DW6)*CS6) + (DW6*DH6)</f>
        <v>104.82237964812892</v>
      </c>
      <c r="BA6" s="2">
        <f t="shared" ref="BA6:BA69" si="18">((1-DX6)*CT6) + (DX6*DI6)</f>
        <v>103.81608628862813</v>
      </c>
      <c r="BB6" s="2">
        <f t="shared" ref="BB6:BB69" si="19">((1-DY6)*CU6) + (DY6*DJ6)</f>
        <v>105.28476775758844</v>
      </c>
      <c r="BC6" s="2">
        <f t="shared" ref="BC6:BC69" si="20">((1-DZ6)*CV6) + (DZ6*DK6)</f>
        <v>103.88526139856512</v>
      </c>
      <c r="BD6" s="2">
        <f t="shared" ref="BD6:BD69" si="21">((1-EA6)*CW6) + (EA6*DL6)</f>
        <v>101.33114599454595</v>
      </c>
      <c r="BE6" s="2">
        <f t="shared" ref="BE6:BE69" si="22">((1-EB6)*CX6) + (EB6*DM6)</f>
        <v>97.026572789093407</v>
      </c>
      <c r="BF6" s="2">
        <f t="shared" ref="BF6:BF69" si="23">((1-EC6)*CY6) + (EC6*DN6)</f>
        <v>87.713803176297915</v>
      </c>
      <c r="BG6" s="2">
        <f t="shared" ref="BG6:BG69" si="24">((1-ED6)*CZ6) + (ED6*DO6)</f>
        <v>77.841979193521937</v>
      </c>
      <c r="BH6" s="2">
        <f t="shared" ref="BH6:BH69" si="25">((1-EE6)*DA6) + (EE6*DP6)</f>
        <v>66.209483529960124</v>
      </c>
      <c r="BK6" s="2">
        <f>IF(OR($B6&lt;C$229, AND($B6&gt;C$230, $B6&lt;C$231)), C6, "")</f>
        <v>101.05710000000001</v>
      </c>
      <c r="BL6" s="2">
        <f>IF(OR($B6&lt;D$229, AND($B6&gt;D$230, $B6&lt;D$231)), D6, "")</f>
        <v>103.214</v>
      </c>
      <c r="BM6" s="2">
        <f>IF(OR($B6&lt;E$229, AND($B6&gt;E$230, $B6&lt;E$231)), E6, "")</f>
        <v>103.49299999999999</v>
      </c>
      <c r="BN6" s="2">
        <f>IF(OR($B6&lt;F$229, AND($B6&gt;F$230, $B6&lt;F$231)), F6, "")</f>
        <v>107.94</v>
      </c>
      <c r="BO6" s="2">
        <f>IF(OR($B6&lt;G$229, AND($B6&gt;G$230, $B6&lt;G$231)), G6, "")</f>
        <v>103.52200000000001</v>
      </c>
      <c r="BP6" s="2">
        <f>IF(OR($B6&lt;H$229, AND($B6&gt;H$230, $B6&lt;H$231)), H6, "")</f>
        <v>103.03</v>
      </c>
      <c r="BQ6" s="2">
        <f>IF(OR($B6&lt;I$229, AND($B6&gt;I$230, $B6&lt;I$231)), I6, "")</f>
        <v>103.49299999999999</v>
      </c>
      <c r="BR6" s="2">
        <f>IF(OR($B6&lt;J$229, AND($B6&gt;J$230, $B6&lt;J$231)), J6, "")</f>
        <v>102.254</v>
      </c>
      <c r="BS6" s="2">
        <f>IF(OR($B6&lt;K$229, AND($B6&gt;K$230, $B6&lt;K$231)), K6, "")</f>
        <v>100.58199999999999</v>
      </c>
      <c r="BT6" s="2">
        <f>IF(OR($B6&lt;L$229, AND($B6&gt;L$230, $B6&lt;L$231)), L6, "")</f>
        <v>96.134</v>
      </c>
      <c r="BU6" s="2">
        <f>IF(OR($B6&lt;M$229, AND($B6&gt;M$230, $B6&lt;M$231)), M6, "")</f>
        <v>87.641800000000003</v>
      </c>
      <c r="BV6" s="2">
        <f>IF(OR($B6&lt;N$229, AND($B6&gt;N$230, $B6&lt;N$231)), N6, "")</f>
        <v>76.388099999999994</v>
      </c>
      <c r="BW6" s="2">
        <f>IF(OR($B6&lt;O$229, AND($B6&gt;O$230, $B6&lt;O$231)), O6, "")</f>
        <v>65.149299999999997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101.91377486176764</v>
      </c>
      <c r="CP6" s="2">
        <f>BL$207*$B6+BL$209</f>
        <v>105.23244845323411</v>
      </c>
      <c r="CQ6" s="2">
        <f>BM$207*$B6+BM$209</f>
        <v>106.82270623418282</v>
      </c>
      <c r="CR6" s="2">
        <f>BN$207*$B6+BN$209</f>
        <v>109.07598365492147</v>
      </c>
      <c r="CS6" s="2">
        <f>BO$207*$B6+BO$209</f>
        <v>104.82217897957344</v>
      </c>
      <c r="CT6" s="2">
        <f>BP$207*$B6+BP$209</f>
        <v>103.81515543250501</v>
      </c>
      <c r="CU6" s="2">
        <f>BQ$207*$B6+BQ$209</f>
        <v>105.28370127363227</v>
      </c>
      <c r="CV6" s="2">
        <f>BR$207*$B6+BR$209</f>
        <v>103.88418913132863</v>
      </c>
      <c r="CW6" s="2">
        <f>BS$207*$B6+BS$209</f>
        <v>101.33008131826203</v>
      </c>
      <c r="CX6" s="2">
        <f>BT$207*$B6+BT$209</f>
        <v>97.025811199273264</v>
      </c>
      <c r="CY6" s="2">
        <f>BU$207*$B6+BU$209</f>
        <v>87.713082926731587</v>
      </c>
      <c r="CZ6" s="2">
        <f>BV$207*$B6+BV$209</f>
        <v>77.841429766309744</v>
      </c>
      <c r="DA6" s="2">
        <f>BW$207*$B6+BW$209</f>
        <v>66.208936505890691</v>
      </c>
      <c r="DD6" s="2">
        <f>BZ$207*$B6+BZ$209</f>
        <v>105.27520019297697</v>
      </c>
      <c r="DE6" s="2">
        <f>CA$207*$B6+CA$209</f>
        <v>105.73738065759889</v>
      </c>
      <c r="DF6" s="2">
        <f>CB$207*$B6+CB$209</f>
        <v>109.54607432846018</v>
      </c>
      <c r="DG6" s="2">
        <f>CC$207*$B6+CC$209</f>
        <v>109.50164718885607</v>
      </c>
      <c r="DH6" s="2">
        <f>CD$207*$B6+CD$209</f>
        <v>105.83127115230187</v>
      </c>
      <c r="DI6" s="2">
        <f>CE$207*$B6+CE$209</f>
        <v>108.35078774674129</v>
      </c>
      <c r="DJ6" s="2">
        <f>CF$207*$B6+CF$209</f>
        <v>110.11474298157029</v>
      </c>
      <c r="DK6" s="2">
        <f>CG$207*$B6+CG$209</f>
        <v>108.89815374104052</v>
      </c>
      <c r="DL6" s="2">
        <f>CH$207*$B6+CH$209</f>
        <v>106.95763681112801</v>
      </c>
      <c r="DM6" s="2">
        <f>CI$207*$B6+CI$209</f>
        <v>101.45065414239086</v>
      </c>
      <c r="DN6" s="2">
        <f>CJ$207*$B6+CJ$209</f>
        <v>92.296252876994814</v>
      </c>
      <c r="DO6" s="2">
        <f>CK$207*$B6+CK$209</f>
        <v>81.471055825859764</v>
      </c>
      <c r="DP6" s="2">
        <f>CL$207*$B6+CL$209</f>
        <v>70.393535084927976</v>
      </c>
      <c r="DS6" s="2">
        <f>POWER(10,($B6-C$227)/C$228)/(1+POWER(10,($B6-C$227)/C$228))</f>
        <v>1.2241703878082571E-4</v>
      </c>
      <c r="DT6" s="2">
        <f>POWER(10,($B6-D$227)/D$228)/(1+POWER(10,($B6-D$227)/D$228))</f>
        <v>1.6459671147044835E-4</v>
      </c>
      <c r="DU6" s="2">
        <f>POWER(10,($B6-E$227)/E$228)/(1+POWER(10,($B6-E$227)/E$228))</f>
        <v>1.8168779360316759E-4</v>
      </c>
      <c r="DV6" s="2">
        <f>POWER(10,($B6-F$227)/F$228)/(1+POWER(10,($B6-F$227)/F$228))</f>
        <v>2.0819162577900943E-4</v>
      </c>
      <c r="DW6" s="2">
        <f>POWER(10,($B6-G$227)/G$228)/(1+POWER(10,($B6-G$227)/G$228))</f>
        <v>1.9886048162785143E-4</v>
      </c>
      <c r="DX6" s="2">
        <f>POWER(10,($B6-H$227)/H$228)/(1+POWER(10,($B6-H$227)/H$228))</f>
        <v>2.0523183067403493E-4</v>
      </c>
      <c r="DY6" s="2">
        <f>POWER(10,($B6-I$227)/I$228)/(1+POWER(10,($B6-I$227)/I$228))</f>
        <v>2.2075652015509091E-4</v>
      </c>
      <c r="DZ6" s="2">
        <f>POWER(10,($B6-J$227)/J$228)/(1+POWER(10,($B6-J$227)/J$228))</f>
        <v>2.1385616372769341E-4</v>
      </c>
      <c r="EA6" s="2">
        <f>POWER(10,($B6-K$227)/K$228)/(1+POWER(10,($B6-K$227)/K$228))</f>
        <v>1.8918983300607263E-4</v>
      </c>
      <c r="EB6" s="2">
        <f>POWER(10,($B6-L$227)/L$228)/(1+POWER(10,($B6-L$227)/L$228))</f>
        <v>1.7211680277393846E-4</v>
      </c>
      <c r="EC6" s="2">
        <f>POWER(10,($B6-M$227)/M$228)/(1+POWER(10,($B6-M$227)/M$228))</f>
        <v>1.5715096192015003E-4</v>
      </c>
      <c r="ED6" s="2">
        <f>POWER(10,($B6-N$227)/N$228)/(1+POWER(10,($B6-N$227)/N$228))</f>
        <v>1.513729522475934E-4</v>
      </c>
      <c r="EE6" s="2">
        <f>POWER(10,($B6-O$227)/O$228)/(1+POWER(10,($B6-O$227)/O$228))</f>
        <v>1.3072318863885474E-4</v>
      </c>
    </row>
    <row r="7" spans="1:135" x14ac:dyDescent="0.25">
      <c r="B7" s="2">
        <v>1</v>
      </c>
      <c r="C7">
        <v>98.585700000000003</v>
      </c>
      <c r="D7">
        <v>102.32899999999999</v>
      </c>
      <c r="E7">
        <v>104.52200000000001</v>
      </c>
      <c r="F7">
        <v>107.955</v>
      </c>
      <c r="G7">
        <v>104.866</v>
      </c>
      <c r="H7">
        <v>101.73099999999999</v>
      </c>
      <c r="I7">
        <v>103.821</v>
      </c>
      <c r="J7">
        <v>102.28400000000001</v>
      </c>
      <c r="K7">
        <v>100.851</v>
      </c>
      <c r="L7">
        <v>96.134</v>
      </c>
      <c r="M7">
        <v>86.925399999999996</v>
      </c>
      <c r="N7">
        <v>77.835800000000006</v>
      </c>
      <c r="O7">
        <v>65.268699999999995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101.90249921901435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105.20283792757411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106.80558335833933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109.03203782355052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104.81680899140596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103.84689098729959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105.31286355492365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103.91138651634489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101.35506070262882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97.043633429209351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87.741312459385767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77.862711975303156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66.235733433346454</v>
      </c>
      <c r="AE7" s="5"/>
      <c r="AG7" s="5">
        <f t="shared" si="0"/>
        <v>-3.3167992190143423</v>
      </c>
      <c r="AH7" s="5">
        <f t="shared" si="1"/>
        <v>-2.8738379275741153</v>
      </c>
      <c r="AI7" s="5">
        <f t="shared" si="2"/>
        <v>-2.2835833583393281</v>
      </c>
      <c r="AJ7" s="5">
        <f t="shared" si="3"/>
        <v>-1.0770378235505262</v>
      </c>
      <c r="AK7" s="5">
        <f t="shared" si="4"/>
        <v>4.9191008594036134E-2</v>
      </c>
      <c r="AL7" s="5">
        <f t="shared" si="5"/>
        <v>-2.1158909872995935</v>
      </c>
      <c r="AM7" s="5">
        <f t="shared" si="6"/>
        <v>-1.4918635549236541</v>
      </c>
      <c r="AN7" s="5">
        <f t="shared" si="7"/>
        <v>-1.6273865163448846</v>
      </c>
      <c r="AO7" s="5">
        <f t="shared" si="8"/>
        <v>-0.50406070262881997</v>
      </c>
      <c r="AP7" s="5">
        <f t="shared" si="9"/>
        <v>-0.9096334292093502</v>
      </c>
      <c r="AQ7" s="5">
        <f t="shared" si="10"/>
        <v>-0.81591245938577117</v>
      </c>
      <c r="AR7" s="5">
        <f t="shared" si="11"/>
        <v>-2.6911975303150371E-2</v>
      </c>
      <c r="AS7" s="5">
        <f t="shared" si="12"/>
        <v>-0.96703343334645808</v>
      </c>
      <c r="AV7" s="2">
        <f t="shared" si="13"/>
        <v>101.90249921901435</v>
      </c>
      <c r="AW7" s="2">
        <f t="shared" si="14"/>
        <v>105.20283792757411</v>
      </c>
      <c r="AX7" s="2">
        <f t="shared" si="15"/>
        <v>106.80558335833933</v>
      </c>
      <c r="AY7" s="2">
        <f t="shared" si="16"/>
        <v>109.03203782355051</v>
      </c>
      <c r="AZ7" s="2">
        <f t="shared" si="17"/>
        <v>104.81680899140596</v>
      </c>
      <c r="BA7" s="2">
        <f t="shared" si="18"/>
        <v>103.84689098729959</v>
      </c>
      <c r="BB7" s="2">
        <f t="shared" si="19"/>
        <v>105.31286355492365</v>
      </c>
      <c r="BC7" s="2">
        <f t="shared" si="20"/>
        <v>103.91138651634489</v>
      </c>
      <c r="BD7" s="2">
        <f t="shared" si="21"/>
        <v>101.35506070262882</v>
      </c>
      <c r="BE7" s="2">
        <f t="shared" si="22"/>
        <v>97.043633429209351</v>
      </c>
      <c r="BF7" s="2">
        <f t="shared" si="23"/>
        <v>87.741312459385767</v>
      </c>
      <c r="BG7" s="2">
        <f t="shared" si="24"/>
        <v>77.862711975303156</v>
      </c>
      <c r="BH7" s="2">
        <f t="shared" si="25"/>
        <v>66.235733433346454</v>
      </c>
      <c r="BK7" s="2">
        <f>IF(OR($B7&lt;C$229, AND($B7&gt;C$230, $B7&lt;C$231)), C7, "")</f>
        <v>98.585700000000003</v>
      </c>
      <c r="BL7" s="2">
        <f>IF(OR($B7&lt;D$229, AND($B7&gt;D$230, $B7&lt;D$231)), D7, "")</f>
        <v>102.32899999999999</v>
      </c>
      <c r="BM7" s="2">
        <f>IF(OR($B7&lt;E$229, AND($B7&gt;E$230, $B7&lt;E$231)), E7, "")</f>
        <v>104.52200000000001</v>
      </c>
      <c r="BN7" s="2">
        <f>IF(OR($B7&lt;F$229, AND($B7&gt;F$230, $B7&lt;F$231)), F7, "")</f>
        <v>107.955</v>
      </c>
      <c r="BO7" s="2">
        <f>IF(OR($B7&lt;G$229, AND($B7&gt;G$230, $B7&lt;G$231)), G7, "")</f>
        <v>104.866</v>
      </c>
      <c r="BP7" s="2">
        <f>IF(OR($B7&lt;H$229, AND($B7&gt;H$230, $B7&lt;H$231)), H7, "")</f>
        <v>101.73099999999999</v>
      </c>
      <c r="BQ7" s="2">
        <f>IF(OR($B7&lt;I$229, AND($B7&gt;I$230, $B7&lt;I$231)), I7, "")</f>
        <v>103.821</v>
      </c>
      <c r="BR7" s="2">
        <f>IF(OR($B7&lt;J$229, AND($B7&gt;J$230, $B7&lt;J$231)), J7, "")</f>
        <v>102.28400000000001</v>
      </c>
      <c r="BS7" s="2">
        <f>IF(OR($B7&lt;K$229, AND($B7&gt;K$230, $B7&lt;K$231)), K7, "")</f>
        <v>100.851</v>
      </c>
      <c r="BT7" s="2">
        <f>IF(OR($B7&lt;L$229, AND($B7&gt;L$230, $B7&lt;L$231)), L7, "")</f>
        <v>96.134</v>
      </c>
      <c r="BU7" s="2">
        <f>IF(OR($B7&lt;M$229, AND($B7&gt;M$230, $B7&lt;M$231)), M7, "")</f>
        <v>86.925399999999996</v>
      </c>
      <c r="BV7" s="2">
        <f>IF(OR($B7&lt;N$229, AND($B7&gt;N$230, $B7&lt;N$231)), N7, "")</f>
        <v>77.835800000000006</v>
      </c>
      <c r="BW7" s="2">
        <f>IF(OR($B7&lt;O$229, AND($B7&gt;O$230, $B7&lt;O$231)), O7, "")</f>
        <v>65.268699999999995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101.90205350271769</v>
      </c>
      <c r="CP7" s="2">
        <f>BL$207*$B7+BL$209</f>
        <v>105.20274846587702</v>
      </c>
      <c r="CQ7" s="2">
        <f>BM$207*$B7+BM$209</f>
        <v>106.80504765022661</v>
      </c>
      <c r="CR7" s="2">
        <f>BN$207*$B7+BN$209</f>
        <v>109.03194240464831</v>
      </c>
      <c r="CS7" s="2">
        <f>BO$207*$B7+BO$209</f>
        <v>104.81659213533696</v>
      </c>
      <c r="CT7" s="2">
        <f>BP$207*$B7+BP$209</f>
        <v>103.84588175367327</v>
      </c>
      <c r="CU7" s="2">
        <f>BQ$207*$B7+BQ$209</f>
        <v>105.31170751528043</v>
      </c>
      <c r="CV7" s="2">
        <f>BR$207*$B7+BR$209</f>
        <v>103.91022392180429</v>
      </c>
      <c r="CW7" s="2">
        <f>BS$207*$B7+BS$209</f>
        <v>101.3539063727526</v>
      </c>
      <c r="CX7" s="2">
        <f>BT$207*$B7+BT$209</f>
        <v>97.042808381251504</v>
      </c>
      <c r="CY7" s="2">
        <f>BU$207*$B7+BU$209</f>
        <v>87.74053199516996</v>
      </c>
      <c r="CZ7" s="2">
        <f>BV$207*$B7+BV$209</f>
        <v>77.862116265069872</v>
      </c>
      <c r="DA7" s="2">
        <f>BW$207*$B7+BW$209</f>
        <v>66.235140214988292</v>
      </c>
      <c r="DD7" s="2">
        <f>BZ$207*$B7+BZ$209</f>
        <v>105.2226933323671</v>
      </c>
      <c r="DE7" s="2">
        <f>CA$207*$B7+CA$209</f>
        <v>105.69845298126474</v>
      </c>
      <c r="DF7" s="2">
        <f>CB$207*$B7+CB$209</f>
        <v>109.49416704542149</v>
      </c>
      <c r="DG7" s="2">
        <f>CC$207*$B7+CC$209</f>
        <v>109.44994586998318</v>
      </c>
      <c r="DH7" s="2">
        <f>CD$207*$B7+CD$209</f>
        <v>105.81115313780565</v>
      </c>
      <c r="DI7" s="2">
        <f>CE$207*$B7+CE$209</f>
        <v>108.3308109605023</v>
      </c>
      <c r="DJ7" s="2">
        <f>CF$207*$B7+CF$209</f>
        <v>110.0877528149457</v>
      </c>
      <c r="DK7" s="2">
        <f>CG$207*$B7+CG$209</f>
        <v>108.86832604471795</v>
      </c>
      <c r="DL7" s="2">
        <f>CH$207*$B7+CH$209</f>
        <v>106.9185847611614</v>
      </c>
      <c r="DM7" s="2">
        <f>CI$207*$B7+CI$209</f>
        <v>101.41463706550341</v>
      </c>
      <c r="DN7" s="2">
        <f>CJ$207*$B7+CJ$209</f>
        <v>92.26995140045716</v>
      </c>
      <c r="DO7" s="2">
        <f>CK$207*$B7+CK$209</f>
        <v>81.451278768561451</v>
      </c>
      <c r="DP7" s="2">
        <f>CL$207*$B7+CL$209</f>
        <v>70.373873378663546</v>
      </c>
      <c r="DS7" s="2">
        <f>POWER(10,($B7-C$227)/C$228)/(1+POWER(10,($B7-C$227)/C$228))</f>
        <v>1.3422602857300229E-4</v>
      </c>
      <c r="DT7" s="2">
        <f>POWER(10,($B7-D$227)/D$228)/(1+POWER(10,($B7-D$227)/D$228))</f>
        <v>1.8047383936076517E-4</v>
      </c>
      <c r="DU7" s="2">
        <f>POWER(10,($B7-E$227)/E$228)/(1+POWER(10,($B7-E$227)/E$228))</f>
        <v>1.9921321220065183E-4</v>
      </c>
      <c r="DV7" s="2">
        <f>POWER(10,($B7-F$227)/F$228)/(1+POWER(10,($B7-F$227)/F$228))</f>
        <v>2.2827299320578491E-4</v>
      </c>
      <c r="DW7" s="2">
        <f>POWER(10,($B7-G$227)/G$228)/(1+POWER(10,($B7-G$227)/G$228))</f>
        <v>2.1804199889097306E-4</v>
      </c>
      <c r="DX7" s="2">
        <f>POWER(10,($B7-H$227)/H$228)/(1+POWER(10,($B7-H$227)/H$228))</f>
        <v>2.2502777184945239E-4</v>
      </c>
      <c r="DY7" s="2">
        <f>POWER(10,($B7-I$227)/I$228)/(1+POWER(10,($B7-I$227)/I$228))</f>
        <v>2.4204955578886598E-4</v>
      </c>
      <c r="DZ7" s="2">
        <f>POWER(10,($B7-J$227)/J$228)/(1+POWER(10,($B7-J$227)/J$228))</f>
        <v>2.3448378266170125E-4</v>
      </c>
      <c r="EA7" s="2">
        <f>POWER(10,($B7-K$227)/K$228)/(1+POWER(10,($B7-K$227)/K$228))</f>
        <v>2.0743874050731259E-4</v>
      </c>
      <c r="EB7" s="2">
        <f>POWER(10,($B7-L$227)/L$228)/(1+POWER(10,($B7-L$227)/L$228))</f>
        <v>1.8871918765150871E-4</v>
      </c>
      <c r="EC7" s="2">
        <f>POWER(10,($B7-M$227)/M$228)/(1+POWER(10,($B7-M$227)/M$228))</f>
        <v>1.7230999074609578E-4</v>
      </c>
      <c r="ED7" s="2">
        <f>POWER(10,($B7-N$227)/N$228)/(1+POWER(10,($B7-N$227)/N$228))</f>
        <v>1.6597471769910047E-4</v>
      </c>
      <c r="EE7" s="2">
        <f>POWER(10,($B7-O$227)/O$228)/(1+POWER(10,($B7-O$227)/O$228))</f>
        <v>1.433333183619736E-4</v>
      </c>
    </row>
    <row r="8" spans="1:135" x14ac:dyDescent="0.25">
      <c r="B8" s="2">
        <v>2</v>
      </c>
      <c r="C8">
        <v>98.514300000000006</v>
      </c>
      <c r="D8">
        <v>102.614</v>
      </c>
      <c r="E8">
        <v>104.26900000000001</v>
      </c>
      <c r="F8">
        <v>107.015</v>
      </c>
      <c r="G8">
        <v>103.53700000000001</v>
      </c>
      <c r="H8">
        <v>102.47799999999999</v>
      </c>
      <c r="I8">
        <v>105.119</v>
      </c>
      <c r="J8">
        <v>103.239</v>
      </c>
      <c r="K8">
        <v>101.657</v>
      </c>
      <c r="L8">
        <v>95.477999999999994</v>
      </c>
      <c r="M8">
        <v>86.895499999999998</v>
      </c>
      <c r="N8">
        <v>78.089600000000004</v>
      </c>
      <c r="O8">
        <v>66.2239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101.8908148529742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105.17314474361697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106.7879689663458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108.98800385957175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104.81123959003561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103.87770214336946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105.34096670377174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103.93751908073156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101.37898279821286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97.060699224001468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87.768826656233145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77.883448572902878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66.261987157892264</v>
      </c>
      <c r="AE8" s="5"/>
      <c r="AG8" s="5">
        <f t="shared" si="0"/>
        <v>-3.3765148529741964</v>
      </c>
      <c r="AH8" s="5">
        <f t="shared" si="1"/>
        <v>-2.5591447436169688</v>
      </c>
      <c r="AI8" s="5">
        <f t="shared" si="2"/>
        <v>-2.5189689663457955</v>
      </c>
      <c r="AJ8" s="5">
        <f t="shared" si="3"/>
        <v>-1.9730038595717474</v>
      </c>
      <c r="AK8" s="5">
        <f t="shared" si="4"/>
        <v>-1.2742395900356058</v>
      </c>
      <c r="AL8" s="5">
        <f t="shared" si="5"/>
        <v>-1.399702143369467</v>
      </c>
      <c r="AM8" s="5">
        <f t="shared" si="6"/>
        <v>-0.22196670377174144</v>
      </c>
      <c r="AN8" s="5">
        <f t="shared" si="7"/>
        <v>-0.69851908073155755</v>
      </c>
      <c r="AO8" s="5">
        <f t="shared" si="8"/>
        <v>0.27801720178713651</v>
      </c>
      <c r="AP8" s="5">
        <f t="shared" si="9"/>
        <v>-1.5826992240014732</v>
      </c>
      <c r="AQ8" s="5">
        <f t="shared" si="10"/>
        <v>-0.87332665623314654</v>
      </c>
      <c r="AR8" s="5">
        <f t="shared" si="11"/>
        <v>0.20615142709712586</v>
      </c>
      <c r="AS8" s="5">
        <f t="shared" si="12"/>
        <v>-3.808715789226369E-2</v>
      </c>
      <c r="AV8" s="2">
        <f t="shared" si="13"/>
        <v>101.8908148529742</v>
      </c>
      <c r="AW8" s="2">
        <f t="shared" si="14"/>
        <v>105.17314474361697</v>
      </c>
      <c r="AX8" s="2">
        <f t="shared" si="15"/>
        <v>106.7879689663458</v>
      </c>
      <c r="AY8" s="2">
        <f t="shared" si="16"/>
        <v>108.98800385957171</v>
      </c>
      <c r="AZ8" s="2">
        <f t="shared" si="17"/>
        <v>104.8112395900356</v>
      </c>
      <c r="BA8" s="2">
        <f t="shared" si="18"/>
        <v>103.87770214336945</v>
      </c>
      <c r="BB8" s="2">
        <f t="shared" si="19"/>
        <v>105.34096670377173</v>
      </c>
      <c r="BC8" s="2">
        <f t="shared" si="20"/>
        <v>103.93751908073153</v>
      </c>
      <c r="BD8" s="2">
        <f t="shared" si="21"/>
        <v>101.37898279821286</v>
      </c>
      <c r="BE8" s="2">
        <f t="shared" si="22"/>
        <v>97.060699224001468</v>
      </c>
      <c r="BF8" s="2">
        <f t="shared" si="23"/>
        <v>87.768826656233145</v>
      </c>
      <c r="BG8" s="2">
        <f t="shared" si="24"/>
        <v>77.883448572902878</v>
      </c>
      <c r="BH8" s="2">
        <f t="shared" si="25"/>
        <v>66.261987157892264</v>
      </c>
      <c r="BK8" s="2">
        <f>IF(OR($B8&lt;C$229, AND($B8&gt;C$230, $B8&lt;C$231)), C8, "")</f>
        <v>98.514300000000006</v>
      </c>
      <c r="BL8" s="2">
        <f>IF(OR($B8&lt;D$229, AND($B8&gt;D$230, $B8&lt;D$231)), D8, "")</f>
        <v>102.614</v>
      </c>
      <c r="BM8" s="2">
        <f>IF(OR($B8&lt;E$229, AND($B8&gt;E$230, $B8&lt;E$231)), E8, "")</f>
        <v>104.26900000000001</v>
      </c>
      <c r="BN8" s="2">
        <f>IF(OR($B8&lt;F$229, AND($B8&gt;F$230, $B8&lt;F$231)), F8, "")</f>
        <v>107.015</v>
      </c>
      <c r="BO8" s="2">
        <f>IF(OR($B8&lt;G$229, AND($B8&gt;G$230, $B8&lt;G$231)), G8, "")</f>
        <v>103.53700000000001</v>
      </c>
      <c r="BP8" s="2">
        <f>IF(OR($B8&lt;H$229, AND($B8&gt;H$230, $B8&lt;H$231)), H8, "")</f>
        <v>102.47799999999999</v>
      </c>
      <c r="BQ8" s="2">
        <f>IF(OR($B8&lt;I$229, AND($B8&gt;I$230, $B8&lt;I$231)), I8, "")</f>
        <v>105.119</v>
      </c>
      <c r="BR8" s="2">
        <f>IF(OR($B8&lt;J$229, AND($B8&gt;J$230, $B8&lt;J$231)), J8, "")</f>
        <v>103.239</v>
      </c>
      <c r="BS8" s="2">
        <f>IF(OR($B8&lt;K$229, AND($B8&gt;K$230, $B8&lt;K$231)), K8, "")</f>
        <v>101.657</v>
      </c>
      <c r="BT8" s="2">
        <f>IF(OR($B8&lt;L$229, AND($B8&gt;L$230, $B8&lt;L$231)), L8, "")</f>
        <v>95.477999999999994</v>
      </c>
      <c r="BU8" s="2">
        <f>IF(OR($B8&lt;M$229, AND($B8&gt;M$230, $B8&lt;M$231)), M8, "")</f>
        <v>86.895499999999998</v>
      </c>
      <c r="BV8" s="2">
        <f>IF(OR($B8&lt;N$229, AND($B8&gt;N$230, $B8&lt;N$231)), N8, "")</f>
        <v>78.089600000000004</v>
      </c>
      <c r="BW8" s="2">
        <f>IF(OR($B8&lt;O$229, AND($B8&gt;O$230, $B8&lt;O$231)), O8, "")</f>
        <v>66.2239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101.89033214366775</v>
      </c>
      <c r="CP8" s="2">
        <f>BL$207*$B8+BL$209</f>
        <v>105.17304847851993</v>
      </c>
      <c r="CQ8" s="2">
        <f>BM$207*$B8+BM$209</f>
        <v>106.78738906627039</v>
      </c>
      <c r="CR8" s="2">
        <f>BN$207*$B8+BN$209</f>
        <v>108.98790115437514</v>
      </c>
      <c r="CS8" s="2">
        <f>BO$207*$B8+BO$209</f>
        <v>104.81100529110047</v>
      </c>
      <c r="CT8" s="2">
        <f>BP$207*$B8+BP$209</f>
        <v>103.87660807484153</v>
      </c>
      <c r="CU8" s="2">
        <f>BQ$207*$B8+BQ$209</f>
        <v>105.33971375692857</v>
      </c>
      <c r="CV8" s="2">
        <f>BR$207*$B8+BR$209</f>
        <v>103.93625871227995</v>
      </c>
      <c r="CW8" s="2">
        <f>BS$207*$B8+BS$209</f>
        <v>101.37773142724319</v>
      </c>
      <c r="CX8" s="2">
        <f>BT$207*$B8+BT$209</f>
        <v>97.059805563229745</v>
      </c>
      <c r="CY8" s="2">
        <f>BU$207*$B8+BU$209</f>
        <v>87.767981063608318</v>
      </c>
      <c r="CZ8" s="2">
        <f>BV$207*$B8+BV$209</f>
        <v>77.88280276383</v>
      </c>
      <c r="DA8" s="2">
        <f>BW$207*$B8+BW$209</f>
        <v>66.261343924085878</v>
      </c>
      <c r="DD8" s="2">
        <f>BZ$207*$B8+BZ$209</f>
        <v>105.17018647175725</v>
      </c>
      <c r="DE8" s="2">
        <f>CA$207*$B8+CA$209</f>
        <v>105.65952530493057</v>
      </c>
      <c r="DF8" s="2">
        <f>CB$207*$B8+CB$209</f>
        <v>109.4422597623828</v>
      </c>
      <c r="DG8" s="2">
        <f>CC$207*$B8+CC$209</f>
        <v>109.39824455111028</v>
      </c>
      <c r="DH8" s="2">
        <f>CD$207*$B8+CD$209</f>
        <v>105.79103512330941</v>
      </c>
      <c r="DI8" s="2">
        <f>CE$207*$B8+CE$209</f>
        <v>108.31083417426331</v>
      </c>
      <c r="DJ8" s="2">
        <f>CF$207*$B8+CF$209</f>
        <v>110.0607626483211</v>
      </c>
      <c r="DK8" s="2">
        <f>CG$207*$B8+CG$209</f>
        <v>108.83849834839539</v>
      </c>
      <c r="DL8" s="2">
        <f>CH$207*$B8+CH$209</f>
        <v>106.87953271119477</v>
      </c>
      <c r="DM8" s="2">
        <f>CI$207*$B8+CI$209</f>
        <v>101.37861998861597</v>
      </c>
      <c r="DN8" s="2">
        <f>CJ$207*$B8+CJ$209</f>
        <v>92.243649923919506</v>
      </c>
      <c r="DO8" s="2">
        <f>CK$207*$B8+CK$209</f>
        <v>81.431501711263152</v>
      </c>
      <c r="DP8" s="2">
        <f>CL$207*$B8+CL$209</f>
        <v>70.354211672399117</v>
      </c>
      <c r="DS8" s="2">
        <f>POWER(10,($B8-C$227)/C$228)/(1+POWER(10,($B8-C$227)/C$228))</f>
        <v>1.4717400779869661E-4</v>
      </c>
      <c r="DT8" s="2">
        <f>POWER(10,($B8-D$227)/D$228)/(1+POWER(10,($B8-D$227)/D$228))</f>
        <v>1.9788218435019453E-4</v>
      </c>
      <c r="DU8" s="2">
        <f>POWER(10,($B8-E$227)/E$228)/(1+POWER(10,($B8-E$227)/E$228))</f>
        <v>2.1842874541985169E-4</v>
      </c>
      <c r="DV8" s="2">
        <f>POWER(10,($B8-F$227)/F$228)/(1+POWER(10,($B8-F$227)/F$228))</f>
        <v>2.5029084757138907E-4</v>
      </c>
      <c r="DW8" s="2">
        <f>POWER(10,($B8-G$227)/G$228)/(1+POWER(10,($B8-G$227)/G$228))</f>
        <v>2.3907326841073417E-4</v>
      </c>
      <c r="DX8" s="2">
        <f>POWER(10,($B8-H$227)/H$228)/(1+POWER(10,($B8-H$227)/H$228))</f>
        <v>2.4673268872545156E-4</v>
      </c>
      <c r="DY8" s="2">
        <f>POWER(10,($B8-I$227)/I$228)/(1+POWER(10,($B8-I$227)/I$228))</f>
        <v>2.653958626505528E-4</v>
      </c>
      <c r="DZ8" s="2">
        <f>POWER(10,($B8-J$227)/J$228)/(1+POWER(10,($B8-J$227)/J$228))</f>
        <v>2.5710053876218668E-4</v>
      </c>
      <c r="EA8" s="2">
        <f>POWER(10,($B8-K$227)/K$228)/(1+POWER(10,($B8-K$227)/K$228))</f>
        <v>2.2744750402301582E-4</v>
      </c>
      <c r="EB8" s="2">
        <f>POWER(10,($B8-L$227)/L$228)/(1+POWER(10,($B8-L$227)/L$228))</f>
        <v>2.0692270695266206E-4</v>
      </c>
      <c r="EC8" s="2">
        <f>POWER(10,($B8-M$227)/M$228)/(1+POWER(10,($B8-M$227)/M$228))</f>
        <v>1.8893100701198917E-4</v>
      </c>
      <c r="ED8" s="2">
        <f>POWER(10,($B8-N$227)/N$228)/(1+POWER(10,($B8-N$227)/N$228))</f>
        <v>1.8198474495703296E-4</v>
      </c>
      <c r="EE8" s="2">
        <f>POWER(10,($B8-O$227)/O$228)/(1+POWER(10,($B8-O$227)/O$228))</f>
        <v>1.5715968507576167E-4</v>
      </c>
    </row>
    <row r="9" spans="1:135" x14ac:dyDescent="0.25">
      <c r="B9" s="2">
        <v>3</v>
      </c>
      <c r="C9">
        <v>99.3</v>
      </c>
      <c r="D9">
        <v>102.343</v>
      </c>
      <c r="E9">
        <v>104.642</v>
      </c>
      <c r="F9">
        <v>106.56699999999999</v>
      </c>
      <c r="G9">
        <v>103.41800000000001</v>
      </c>
      <c r="H9">
        <v>102.239</v>
      </c>
      <c r="I9">
        <v>105.119</v>
      </c>
      <c r="J9">
        <v>103.791</v>
      </c>
      <c r="K9">
        <v>101.209</v>
      </c>
      <c r="L9">
        <v>95.730999999999995</v>
      </c>
      <c r="M9">
        <v>85.865700000000004</v>
      </c>
      <c r="N9">
        <v>78.104500000000002</v>
      </c>
      <c r="O9">
        <v>66.656700000000001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101.87913347574325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105.14345203960194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106.77035811423221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108.94397041322489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104.80567153551922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103.90852027299954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105.36907778870759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103.96365968747251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101.40291287195468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97.077770577231931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87.796346154331005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77.90418929167538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66.28824501082542</v>
      </c>
      <c r="AE9" s="5"/>
      <c r="AG9" s="5">
        <f t="shared" si="0"/>
        <v>-2.579133475743248</v>
      </c>
      <c r="AH9" s="5">
        <f t="shared" si="1"/>
        <v>-2.8004520396019359</v>
      </c>
      <c r="AI9" s="5">
        <f t="shared" si="2"/>
        <v>-2.1283581142322134</v>
      </c>
      <c r="AJ9" s="5">
        <f t="shared" si="3"/>
        <v>-2.3769704132248961</v>
      </c>
      <c r="AK9" s="5">
        <f t="shared" si="4"/>
        <v>-1.3876715355192175</v>
      </c>
      <c r="AL9" s="5">
        <f t="shared" si="5"/>
        <v>-1.6695202729995344</v>
      </c>
      <c r="AM9" s="5">
        <f t="shared" si="6"/>
        <v>-0.25007778870758557</v>
      </c>
      <c r="AN9" s="5">
        <f t="shared" si="7"/>
        <v>-0.17265968747251748</v>
      </c>
      <c r="AO9" s="5">
        <f t="shared" si="8"/>
        <v>-0.1939128719546801</v>
      </c>
      <c r="AP9" s="5">
        <f t="shared" si="9"/>
        <v>-1.3467705772319363</v>
      </c>
      <c r="AQ9" s="5">
        <f t="shared" si="10"/>
        <v>-1.9306461543310007</v>
      </c>
      <c r="AR9" s="5">
        <f t="shared" si="11"/>
        <v>0.20031070832462206</v>
      </c>
      <c r="AS9" s="5">
        <f t="shared" si="12"/>
        <v>0.36845498917458031</v>
      </c>
      <c r="AV9" s="2">
        <f t="shared" si="13"/>
        <v>101.87913347574325</v>
      </c>
      <c r="AW9" s="2">
        <f t="shared" si="14"/>
        <v>105.14345203960194</v>
      </c>
      <c r="AX9" s="2">
        <f t="shared" si="15"/>
        <v>106.7703581142322</v>
      </c>
      <c r="AY9" s="2">
        <f t="shared" si="16"/>
        <v>108.94397041322469</v>
      </c>
      <c r="AZ9" s="2">
        <f t="shared" si="17"/>
        <v>104.80567153551915</v>
      </c>
      <c r="BA9" s="2">
        <f t="shared" si="18"/>
        <v>103.90852027299948</v>
      </c>
      <c r="BB9" s="2">
        <f t="shared" si="19"/>
        <v>105.36907778870754</v>
      </c>
      <c r="BC9" s="2">
        <f t="shared" si="20"/>
        <v>103.96365968747234</v>
      </c>
      <c r="BD9" s="2">
        <f t="shared" si="21"/>
        <v>101.40291287195467</v>
      </c>
      <c r="BE9" s="2">
        <f t="shared" si="22"/>
        <v>97.077770577231931</v>
      </c>
      <c r="BF9" s="2">
        <f t="shared" si="23"/>
        <v>87.796346154331005</v>
      </c>
      <c r="BG9" s="2">
        <f t="shared" si="24"/>
        <v>77.904189291675365</v>
      </c>
      <c r="BH9" s="2">
        <f t="shared" si="25"/>
        <v>66.288245010825406</v>
      </c>
      <c r="BK9" s="2">
        <f>IF(OR($B9&lt;C$229, AND($B9&gt;C$230, $B9&lt;C$231)), C9, "")</f>
        <v>99.3</v>
      </c>
      <c r="BL9" s="2">
        <f>IF(OR($B9&lt;D$229, AND($B9&gt;D$230, $B9&lt;D$231)), D9, "")</f>
        <v>102.343</v>
      </c>
      <c r="BM9" s="2">
        <f>IF(OR($B9&lt;E$229, AND($B9&gt;E$230, $B9&lt;E$231)), E9, "")</f>
        <v>104.642</v>
      </c>
      <c r="BN9" s="2">
        <f>IF(OR($B9&lt;F$229, AND($B9&gt;F$230, $B9&lt;F$231)), F9, "")</f>
        <v>106.56699999999999</v>
      </c>
      <c r="BO9" s="2">
        <f>IF(OR($B9&lt;G$229, AND($B9&gt;G$230, $B9&lt;G$231)), G9, "")</f>
        <v>103.41800000000001</v>
      </c>
      <c r="BP9" s="2">
        <f>IF(OR($B9&lt;H$229, AND($B9&gt;H$230, $B9&lt;H$231)), H9, "")</f>
        <v>102.239</v>
      </c>
      <c r="BQ9" s="2">
        <f>IF(OR($B9&lt;I$229, AND($B9&gt;I$230, $B9&lt;I$231)), I9, "")</f>
        <v>105.119</v>
      </c>
      <c r="BR9" s="2">
        <f>IF(OR($B9&lt;J$229, AND($B9&gt;J$230, $B9&lt;J$231)), J9, "")</f>
        <v>103.791</v>
      </c>
      <c r="BS9" s="2">
        <f>IF(OR($B9&lt;K$229, AND($B9&gt;K$230, $B9&lt;K$231)), K9, "")</f>
        <v>101.209</v>
      </c>
      <c r="BT9" s="2">
        <f>IF(OR($B9&lt;L$229, AND($B9&gt;L$230, $B9&lt;L$231)), L9, "")</f>
        <v>95.730999999999995</v>
      </c>
      <c r="BU9" s="2">
        <f>IF(OR($B9&lt;M$229, AND($B9&gt;M$230, $B9&lt;M$231)), M9, "")</f>
        <v>85.865700000000004</v>
      </c>
      <c r="BV9" s="2">
        <f>IF(OR($B9&lt;N$229, AND($B9&gt;N$230, $B9&lt;N$231)), N9, "")</f>
        <v>78.104500000000002</v>
      </c>
      <c r="BW9" s="2">
        <f>IF(OR($B9&lt;O$229, AND($B9&gt;O$230, $B9&lt;O$231)), O9, "")</f>
        <v>66.656700000000001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101.87861078461781</v>
      </c>
      <c r="CP9" s="2">
        <f>BL$207*$B9+BL$209</f>
        <v>105.14334849116283</v>
      </c>
      <c r="CQ9" s="2">
        <f>BM$207*$B9+BM$209</f>
        <v>106.76973048231419</v>
      </c>
      <c r="CR9" s="2">
        <f>BN$207*$B9+BN$209</f>
        <v>108.94385990410197</v>
      </c>
      <c r="CS9" s="2">
        <f>BO$207*$B9+BO$209</f>
        <v>104.805418446864</v>
      </c>
      <c r="CT9" s="2">
        <f>BP$207*$B9+BP$209</f>
        <v>103.90733439600979</v>
      </c>
      <c r="CU9" s="2">
        <f>BQ$207*$B9+BQ$209</f>
        <v>105.36771999857673</v>
      </c>
      <c r="CV9" s="2">
        <f>BR$207*$B9+BR$209</f>
        <v>103.96229350275561</v>
      </c>
      <c r="CW9" s="2">
        <f>BS$207*$B9+BS$209</f>
        <v>101.40155648173376</v>
      </c>
      <c r="CX9" s="2">
        <f>BT$207*$B9+BT$209</f>
        <v>97.076802745207985</v>
      </c>
      <c r="CY9" s="2">
        <f>BU$207*$B9+BU$209</f>
        <v>87.79543013204669</v>
      </c>
      <c r="CZ9" s="2">
        <f>BV$207*$B9+BV$209</f>
        <v>77.903489262590128</v>
      </c>
      <c r="DA9" s="2">
        <f>BW$207*$B9+BW$209</f>
        <v>66.287547633183479</v>
      </c>
      <c r="DD9" s="2">
        <f>BZ$207*$B9+BZ$209</f>
        <v>105.11767961114738</v>
      </c>
      <c r="DE9" s="2">
        <f>CA$207*$B9+CA$209</f>
        <v>105.62059762859641</v>
      </c>
      <c r="DF9" s="2">
        <f>CB$207*$B9+CB$209</f>
        <v>109.39035247934412</v>
      </c>
      <c r="DG9" s="2">
        <f>CC$207*$B9+CC$209</f>
        <v>109.34654323223739</v>
      </c>
      <c r="DH9" s="2">
        <f>CD$207*$B9+CD$209</f>
        <v>105.77091710881319</v>
      </c>
      <c r="DI9" s="2">
        <f>CE$207*$B9+CE$209</f>
        <v>108.29085738802432</v>
      </c>
      <c r="DJ9" s="2">
        <f>CF$207*$B9+CF$209</f>
        <v>110.03377248169652</v>
      </c>
      <c r="DK9" s="2">
        <f>CG$207*$B9+CG$209</f>
        <v>108.80867065207282</v>
      </c>
      <c r="DL9" s="2">
        <f>CH$207*$B9+CH$209</f>
        <v>106.84048066122816</v>
      </c>
      <c r="DM9" s="2">
        <f>CI$207*$B9+CI$209</f>
        <v>101.34260291172853</v>
      </c>
      <c r="DN9" s="2">
        <f>CJ$207*$B9+CJ$209</f>
        <v>92.217348447381852</v>
      </c>
      <c r="DO9" s="2">
        <f>CK$207*$B9+CK$209</f>
        <v>81.411724653964839</v>
      </c>
      <c r="DP9" s="2">
        <f>CL$207*$B9+CL$209</f>
        <v>70.334549966134674</v>
      </c>
      <c r="DS9" s="2">
        <f>POWER(10,($B9-C$227)/C$228)/(1+POWER(10,($B9-C$227)/C$228))</f>
        <v>1.6137079927293886E-4</v>
      </c>
      <c r="DT9" s="2">
        <f>POWER(10,($B9-D$227)/D$228)/(1+POWER(10,($B9-D$227)/D$228))</f>
        <v>2.1696935831455019E-4</v>
      </c>
      <c r="DU9" s="2">
        <f>POWER(10,($B9-E$227)/E$228)/(1+POWER(10,($B9-E$227)/E$228))</f>
        <v>2.3949730969055554E-4</v>
      </c>
      <c r="DV9" s="2">
        <f>POWER(10,($B9-F$227)/F$228)/(1+POWER(10,($B9-F$227)/F$228))</f>
        <v>2.7443183018355997E-4</v>
      </c>
      <c r="DW9" s="2">
        <f>POWER(10,($B9-G$227)/G$228)/(1+POWER(10,($B9-G$227)/G$228))</f>
        <v>2.6213257991134143E-4</v>
      </c>
      <c r="DX9" s="2">
        <f>POWER(10,($B9-H$227)/H$228)/(1+POWER(10,($B9-H$227)/H$228))</f>
        <v>2.7053057366561436E-4</v>
      </c>
      <c r="DY9" s="2">
        <f>POWER(10,($B9-I$227)/I$228)/(1+POWER(10,($B9-I$227)/I$228))</f>
        <v>2.9099332588383226E-4</v>
      </c>
      <c r="DZ9" s="2">
        <f>POWER(10,($B9-J$227)/J$228)/(1+POWER(10,($B9-J$227)/J$228))</f>
        <v>2.8189814259980462E-4</v>
      </c>
      <c r="EA9" s="2">
        <f>POWER(10,($B9-K$227)/K$228)/(1+POWER(10,($B9-K$227)/K$228))</f>
        <v>2.4938575647599071E-4</v>
      </c>
      <c r="EB9" s="2">
        <f>POWER(10,($B9-L$227)/L$228)/(1+POWER(10,($B9-L$227)/L$228))</f>
        <v>2.268817071008652E-4</v>
      </c>
      <c r="EC9" s="2">
        <f>POWER(10,($B9-M$227)/M$228)/(1+POWER(10,($B9-M$227)/M$228))</f>
        <v>2.0715495380095665E-4</v>
      </c>
      <c r="ED9" s="2">
        <f>POWER(10,($B9-N$227)/N$228)/(1+POWER(10,($B9-N$227)/N$228))</f>
        <v>1.9953880146160216E-4</v>
      </c>
      <c r="EE9" s="2">
        <f>POWER(10,($B9-O$227)/O$228)/(1+POWER(10,($B9-O$227)/O$228))</f>
        <v>1.7231955520598911E-4</v>
      </c>
    </row>
    <row r="10" spans="1:135" x14ac:dyDescent="0.25">
      <c r="B10" s="2">
        <v>4</v>
      </c>
      <c r="C10">
        <v>97.6571</v>
      </c>
      <c r="D10">
        <v>102.443</v>
      </c>
      <c r="E10">
        <v>104.687</v>
      </c>
      <c r="F10">
        <v>107.224</v>
      </c>
      <c r="G10">
        <v>104.134</v>
      </c>
      <c r="H10">
        <v>103.896</v>
      </c>
      <c r="I10">
        <v>104.28400000000001</v>
      </c>
      <c r="J10">
        <v>104.49299999999999</v>
      </c>
      <c r="K10">
        <v>102.53700000000001</v>
      </c>
      <c r="L10">
        <v>95.433000000000007</v>
      </c>
      <c r="M10">
        <v>86.522400000000005</v>
      </c>
      <c r="N10">
        <v>77.089600000000004</v>
      </c>
      <c r="O10">
        <v>64.835800000000006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101.86745531961115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105.11375984479355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106.7527510735472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108.89993751654632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104.80010492532004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103.93934593178922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105.39719743861026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103.98980897789103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101.42685155966247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97.094847922556312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87.823871370170934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77.924934460353896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66.314507323067559</v>
      </c>
      <c r="AE10" s="5"/>
      <c r="AG10" s="5">
        <f t="shared" si="0"/>
        <v>-4.2103553196111534</v>
      </c>
      <c r="AH10" s="5">
        <f t="shared" si="1"/>
        <v>-2.670759844793551</v>
      </c>
      <c r="AI10" s="5">
        <f t="shared" si="2"/>
        <v>-2.0657510735472044</v>
      </c>
      <c r="AJ10" s="5">
        <f t="shared" si="3"/>
        <v>-1.6759375165463126</v>
      </c>
      <c r="AK10" s="5">
        <f t="shared" si="4"/>
        <v>-0.66610492532004173</v>
      </c>
      <c r="AL10" s="5">
        <f t="shared" si="5"/>
        <v>-4.3345931789218639E-2</v>
      </c>
      <c r="AM10" s="5">
        <f t="shared" si="6"/>
        <v>-1.113197438610257</v>
      </c>
      <c r="AN10" s="5">
        <f t="shared" si="7"/>
        <v>0.5031910221089646</v>
      </c>
      <c r="AO10" s="5">
        <f t="shared" si="8"/>
        <v>1.1101484403375395</v>
      </c>
      <c r="AP10" s="5">
        <f t="shared" si="9"/>
        <v>-1.661847922556305</v>
      </c>
      <c r="AQ10" s="5">
        <f t="shared" si="10"/>
        <v>-1.3014713701709297</v>
      </c>
      <c r="AR10" s="5">
        <f t="shared" si="11"/>
        <v>-0.83533446035389147</v>
      </c>
      <c r="AS10" s="5">
        <f t="shared" si="12"/>
        <v>-1.4787073230675531</v>
      </c>
      <c r="AV10" s="2">
        <f t="shared" si="13"/>
        <v>101.86745531961115</v>
      </c>
      <c r="AW10" s="2">
        <f t="shared" si="14"/>
        <v>105.11375984479353</v>
      </c>
      <c r="AX10" s="2">
        <f t="shared" si="15"/>
        <v>106.75275107354713</v>
      </c>
      <c r="AY10" s="2">
        <f t="shared" si="16"/>
        <v>108.89993751654536</v>
      </c>
      <c r="AZ10" s="2">
        <f t="shared" si="17"/>
        <v>104.80010492531966</v>
      </c>
      <c r="BA10" s="2">
        <f t="shared" si="18"/>
        <v>103.93934593178895</v>
      </c>
      <c r="BB10" s="2">
        <f t="shared" si="19"/>
        <v>105.39719743861005</v>
      </c>
      <c r="BC10" s="2">
        <f t="shared" si="20"/>
        <v>103.98980897789019</v>
      </c>
      <c r="BD10" s="2">
        <f t="shared" si="21"/>
        <v>101.42685155966238</v>
      </c>
      <c r="BE10" s="2">
        <f t="shared" si="22"/>
        <v>97.094847922556298</v>
      </c>
      <c r="BF10" s="2">
        <f t="shared" si="23"/>
        <v>87.82387137017092</v>
      </c>
      <c r="BG10" s="2">
        <f t="shared" si="24"/>
        <v>77.924934460353853</v>
      </c>
      <c r="BH10" s="2">
        <f t="shared" si="25"/>
        <v>66.314507323067517</v>
      </c>
      <c r="BK10" s="2">
        <f>IF(OR($B10&lt;C$229, AND($B10&gt;C$230, $B10&lt;C$231)), C10, "")</f>
        <v>97.6571</v>
      </c>
      <c r="BL10" s="2">
        <f>IF(OR($B10&lt;D$229, AND($B10&gt;D$230, $B10&lt;D$231)), D10, "")</f>
        <v>102.443</v>
      </c>
      <c r="BM10" s="2">
        <f>IF(OR($B10&lt;E$229, AND($B10&gt;E$230, $B10&lt;E$231)), E10, "")</f>
        <v>104.687</v>
      </c>
      <c r="BN10" s="2">
        <f>IF(OR($B10&lt;F$229, AND($B10&gt;F$230, $B10&lt;F$231)), F10, "")</f>
        <v>107.224</v>
      </c>
      <c r="BO10" s="2">
        <f>IF(OR($B10&lt;G$229, AND($B10&gt;G$230, $B10&lt;G$231)), G10, "")</f>
        <v>104.134</v>
      </c>
      <c r="BP10" s="2">
        <f>IF(OR($B10&lt;H$229, AND($B10&gt;H$230, $B10&lt;H$231)), H10, "")</f>
        <v>103.896</v>
      </c>
      <c r="BQ10" s="2">
        <f>IF(OR($B10&lt;I$229, AND($B10&gt;I$230, $B10&lt;I$231)), I10, "")</f>
        <v>104.28400000000001</v>
      </c>
      <c r="BR10" s="2">
        <f>IF(OR($B10&lt;J$229, AND($B10&gt;J$230, $B10&lt;J$231)), J10, "")</f>
        <v>104.49299999999999</v>
      </c>
      <c r="BS10" s="2">
        <f>IF(OR($B10&lt;K$229, AND($B10&gt;K$230, $B10&lt;K$231)), K10, "")</f>
        <v>102.53700000000001</v>
      </c>
      <c r="BT10" s="2">
        <f>IF(OR($B10&lt;L$229, AND($B10&gt;L$230, $B10&lt;L$231)), L10, "")</f>
        <v>95.433000000000007</v>
      </c>
      <c r="BU10" s="2">
        <f>IF(OR($B10&lt;M$229, AND($B10&gt;M$230, $B10&lt;M$231)), M10, "")</f>
        <v>86.522400000000005</v>
      </c>
      <c r="BV10" s="2">
        <f>IF(OR($B10&lt;N$229, AND($B10&gt;N$230, $B10&lt;N$231)), N10, "")</f>
        <v>77.089600000000004</v>
      </c>
      <c r="BW10" s="2">
        <f>IF(OR($B10&lt;O$229, AND($B10&gt;O$230, $B10&lt;O$231)), O10, "")</f>
        <v>64.835800000000006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101.86688942556788</v>
      </c>
      <c r="CP10" s="2">
        <f>BL$207*$B10+BL$209</f>
        <v>105.11364850380573</v>
      </c>
      <c r="CQ10" s="2">
        <f>BM$207*$B10+BM$209</f>
        <v>106.75207189835797</v>
      </c>
      <c r="CR10" s="2">
        <f>BN$207*$B10+BN$209</f>
        <v>108.8998186538288</v>
      </c>
      <c r="CS10" s="2">
        <f>BO$207*$B10+BO$209</f>
        <v>104.79983160262752</v>
      </c>
      <c r="CT10" s="2">
        <f>BP$207*$B10+BP$209</f>
        <v>103.93806071717805</v>
      </c>
      <c r="CU10" s="2">
        <f>BQ$207*$B10+BQ$209</f>
        <v>105.39572624022487</v>
      </c>
      <c r="CV10" s="2">
        <f>BR$207*$B10+BR$209</f>
        <v>103.98832829323128</v>
      </c>
      <c r="CW10" s="2">
        <f>BS$207*$B10+BS$209</f>
        <v>101.42538153622435</v>
      </c>
      <c r="CX10" s="2">
        <f>BT$207*$B10+BT$209</f>
        <v>97.093799927186225</v>
      </c>
      <c r="CY10" s="2">
        <f>BU$207*$B10+BU$209</f>
        <v>87.822879200485048</v>
      </c>
      <c r="CZ10" s="2">
        <f>BV$207*$B10+BV$209</f>
        <v>77.924175761350256</v>
      </c>
      <c r="DA10" s="2">
        <f>BW$207*$B10+BW$209</f>
        <v>66.313751342281066</v>
      </c>
      <c r="DD10" s="2">
        <f>BZ$207*$B10+BZ$209</f>
        <v>105.06517275053751</v>
      </c>
      <c r="DE10" s="2">
        <f>CA$207*$B10+CA$209</f>
        <v>105.58166995226225</v>
      </c>
      <c r="DF10" s="2">
        <f>CB$207*$B10+CB$209</f>
        <v>109.33844519630543</v>
      </c>
      <c r="DG10" s="2">
        <f>CC$207*$B10+CC$209</f>
        <v>109.29484191336449</v>
      </c>
      <c r="DH10" s="2">
        <f>CD$207*$B10+CD$209</f>
        <v>105.75079909431696</v>
      </c>
      <c r="DI10" s="2">
        <f>CE$207*$B10+CE$209</f>
        <v>108.27088060178532</v>
      </c>
      <c r="DJ10" s="2">
        <f>CF$207*$B10+CF$209</f>
        <v>110.00678231507193</v>
      </c>
      <c r="DK10" s="2">
        <f>CG$207*$B10+CG$209</f>
        <v>108.77884295575025</v>
      </c>
      <c r="DL10" s="2">
        <f>CH$207*$B10+CH$209</f>
        <v>106.80142861126153</v>
      </c>
      <c r="DM10" s="2">
        <f>CI$207*$B10+CI$209</f>
        <v>101.30658583484109</v>
      </c>
      <c r="DN10" s="2">
        <f>CJ$207*$B10+CJ$209</f>
        <v>92.191046970844198</v>
      </c>
      <c r="DO10" s="2">
        <f>CK$207*$B10+CK$209</f>
        <v>81.39194759666654</v>
      </c>
      <c r="DP10" s="2">
        <f>CL$207*$B10+CL$209</f>
        <v>70.314888259870244</v>
      </c>
      <c r="DS10" s="2">
        <f>POWER(10,($B10-C$227)/C$228)/(1+POWER(10,($B10-C$227)/C$228))</f>
        <v>1.7693680820963248E-4</v>
      </c>
      <c r="DT10" s="2">
        <f>POWER(10,($B10-D$227)/D$228)/(1+POWER(10,($B10-D$227)/D$228))</f>
        <v>2.3789719076583923E-4</v>
      </c>
      <c r="DU10" s="2">
        <f>POWER(10,($B10-E$227)/E$228)/(1+POWER(10,($B10-E$227)/E$228))</f>
        <v>2.6259751046208275E-4</v>
      </c>
      <c r="DV10" s="2">
        <f>POWER(10,($B10-F$227)/F$228)/(1+POWER(10,($B10-F$227)/F$228))</f>
        <v>3.0090055127394543E-4</v>
      </c>
      <c r="DW10" s="2">
        <f>POWER(10,($B10-G$227)/G$228)/(1+POWER(10,($B10-G$227)/G$228))</f>
        <v>2.8741538961379328E-4</v>
      </c>
      <c r="DX10" s="2">
        <f>POWER(10,($B10-H$227)/H$228)/(1+POWER(10,($B10-H$227)/H$228))</f>
        <v>2.9662313346116484E-4</v>
      </c>
      <c r="DY10" s="2">
        <f>POWER(10,($B10-I$227)/I$228)/(1+POWER(10,($B10-I$227)/I$228))</f>
        <v>3.1905887963272982E-4</v>
      </c>
      <c r="DZ10" s="2">
        <f>POWER(10,($B10-J$227)/J$228)/(1+POWER(10,($B10-J$227)/J$228))</f>
        <v>3.0908676065380945E-4</v>
      </c>
      <c r="EA10" s="2">
        <f>POWER(10,($B10-K$227)/K$228)/(1+POWER(10,($B10-K$227)/K$228))</f>
        <v>2.734394653723304E-4</v>
      </c>
      <c r="EB10" s="2">
        <f>POWER(10,($B10-L$227)/L$228)/(1+POWER(10,($B10-L$227)/L$228))</f>
        <v>2.4876539967972033E-4</v>
      </c>
      <c r="EC10" s="2">
        <f>POWER(10,($B10-M$227)/M$228)/(1+POWER(10,($B10-M$227)/M$228))</f>
        <v>2.2713635053317255E-4</v>
      </c>
      <c r="ED10" s="2">
        <f>POWER(10,($B10-N$227)/N$228)/(1+POWER(10,($B10-N$227)/N$228))</f>
        <v>2.1878573321161765E-4</v>
      </c>
      <c r="EE10" s="2">
        <f>POWER(10,($B10-O$227)/O$228)/(1+POWER(10,($B10-O$227)/O$228))</f>
        <v>1.8894149388503671E-4</v>
      </c>
    </row>
    <row r="11" spans="1:135" x14ac:dyDescent="0.25">
      <c r="B11" s="2">
        <v>5</v>
      </c>
      <c r="C11">
        <v>98.571399999999997</v>
      </c>
      <c r="D11">
        <v>103.2</v>
      </c>
      <c r="E11">
        <v>104.955</v>
      </c>
      <c r="F11">
        <v>106.821</v>
      </c>
      <c r="G11">
        <v>103.806</v>
      </c>
      <c r="H11">
        <v>103.47799999999999</v>
      </c>
      <c r="I11">
        <v>104.70099999999999</v>
      </c>
      <c r="J11">
        <v>104.38800000000001</v>
      </c>
      <c r="K11">
        <v>101.194</v>
      </c>
      <c r="L11">
        <v>94.730999999999995</v>
      </c>
      <c r="M11">
        <v>85.880600000000001</v>
      </c>
      <c r="N11">
        <v>77.940299999999993</v>
      </c>
      <c r="O11">
        <v>66.522400000000005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101.8557806338537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105.08406818963327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106.7351481352601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108.85590520293374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104.79453986316081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103.97017971757143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105.4253263297592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104.01596764212464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101.45079954549995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97.11193172552754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87.851402751228804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77.945684432715339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66.340774450942703</v>
      </c>
      <c r="AE11" s="5"/>
      <c r="AG11" s="5">
        <f t="shared" si="0"/>
        <v>-3.2843806338537007</v>
      </c>
      <c r="AH11" s="5">
        <f t="shared" si="1"/>
        <v>-1.8840681896332683</v>
      </c>
      <c r="AI11" s="5">
        <f t="shared" si="2"/>
        <v>-1.7801481352601058</v>
      </c>
      <c r="AJ11" s="5">
        <f t="shared" si="3"/>
        <v>-2.0349052029337429</v>
      </c>
      <c r="AK11" s="5">
        <f t="shared" si="4"/>
        <v>-0.98853986316080977</v>
      </c>
      <c r="AL11" s="5">
        <f t="shared" si="5"/>
        <v>-0.49217971757143175</v>
      </c>
      <c r="AM11" s="5">
        <f t="shared" si="6"/>
        <v>-0.72432632975920797</v>
      </c>
      <c r="AN11" s="5">
        <f t="shared" si="7"/>
        <v>0.37203235787536926</v>
      </c>
      <c r="AO11" s="5">
        <f t="shared" si="8"/>
        <v>-0.25679954549994477</v>
      </c>
      <c r="AP11" s="5">
        <f t="shared" si="9"/>
        <v>-2.380931725527546</v>
      </c>
      <c r="AQ11" s="5">
        <f t="shared" si="10"/>
        <v>-1.9708027512288027</v>
      </c>
      <c r="AR11" s="5">
        <f t="shared" si="11"/>
        <v>-5.3844327153456106E-3</v>
      </c>
      <c r="AS11" s="5">
        <f t="shared" si="12"/>
        <v>0.18162554905730133</v>
      </c>
      <c r="AV11" s="2">
        <f t="shared" si="13"/>
        <v>101.85578063385368</v>
      </c>
      <c r="AW11" s="2">
        <f t="shared" si="14"/>
        <v>105.08406818963319</v>
      </c>
      <c r="AX11" s="2">
        <f t="shared" si="15"/>
        <v>106.73514813525976</v>
      </c>
      <c r="AY11" s="2">
        <f t="shared" si="16"/>
        <v>108.85590520292934</v>
      </c>
      <c r="AZ11" s="2">
        <f t="shared" si="17"/>
        <v>104.79453986315902</v>
      </c>
      <c r="BA11" s="2">
        <f t="shared" si="18"/>
        <v>103.97017971757016</v>
      </c>
      <c r="BB11" s="2">
        <f t="shared" si="19"/>
        <v>105.42532632975815</v>
      </c>
      <c r="BC11" s="2">
        <f t="shared" si="20"/>
        <v>104.01596764212076</v>
      </c>
      <c r="BD11" s="2">
        <f t="shared" si="21"/>
        <v>101.45079954549952</v>
      </c>
      <c r="BE11" s="2">
        <f t="shared" si="22"/>
        <v>97.111931725527455</v>
      </c>
      <c r="BF11" s="2">
        <f t="shared" si="23"/>
        <v>87.851402751228733</v>
      </c>
      <c r="BG11" s="2">
        <f t="shared" si="24"/>
        <v>77.94568443271514</v>
      </c>
      <c r="BH11" s="2">
        <f t="shared" si="25"/>
        <v>66.340774450942504</v>
      </c>
      <c r="BK11" s="2">
        <f>IF(OR($B11&lt;C$229, AND($B11&gt;C$230, $B11&lt;C$231)), C11, "")</f>
        <v>98.571399999999997</v>
      </c>
      <c r="BL11" s="2">
        <f>IF(OR($B11&lt;D$229, AND($B11&gt;D$230, $B11&lt;D$231)), D11, "")</f>
        <v>103.2</v>
      </c>
      <c r="BM11" s="2">
        <f>IF(OR($B11&lt;E$229, AND($B11&gt;E$230, $B11&lt;E$231)), E11, "")</f>
        <v>104.955</v>
      </c>
      <c r="BN11" s="2">
        <f>IF(OR($B11&lt;F$229, AND($B11&gt;F$230, $B11&lt;F$231)), F11, "")</f>
        <v>106.821</v>
      </c>
      <c r="BO11" s="2">
        <f>IF(OR($B11&lt;G$229, AND($B11&gt;G$230, $B11&lt;G$231)), G11, "")</f>
        <v>103.806</v>
      </c>
      <c r="BP11" s="2">
        <f>IF(OR($B11&lt;H$229, AND($B11&gt;H$230, $B11&lt;H$231)), H11, "")</f>
        <v>103.47799999999999</v>
      </c>
      <c r="BQ11" s="2">
        <f>IF(OR($B11&lt;I$229, AND($B11&gt;I$230, $B11&lt;I$231)), I11, "")</f>
        <v>104.70099999999999</v>
      </c>
      <c r="BR11" s="2">
        <f>IF(OR($B11&lt;J$229, AND($B11&gt;J$230, $B11&lt;J$231)), J11, "")</f>
        <v>104.38800000000001</v>
      </c>
      <c r="BS11" s="2">
        <f>IF(OR($B11&lt;K$229, AND($B11&gt;K$230, $B11&lt;K$231)), K11, "")</f>
        <v>101.194</v>
      </c>
      <c r="BT11" s="2">
        <f>IF(OR($B11&lt;L$229, AND($B11&gt;L$230, $B11&lt;L$231)), L11, "")</f>
        <v>94.730999999999995</v>
      </c>
      <c r="BU11" s="2">
        <f>IF(OR($B11&lt;M$229, AND($B11&gt;M$230, $B11&lt;M$231)), M11, "")</f>
        <v>85.880600000000001</v>
      </c>
      <c r="BV11" s="2">
        <f>IF(OR($B11&lt;N$229, AND($B11&gt;N$230, $B11&lt;N$231)), N11, "")</f>
        <v>77.940299999999993</v>
      </c>
      <c r="BW11" s="2">
        <f>IF(OR($B11&lt;O$229, AND($B11&gt;O$230, $B11&lt;O$231)), O11, "")</f>
        <v>66.522400000000005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101.85516806651793</v>
      </c>
      <c r="CP11" s="2">
        <f>BL$207*$B11+BL$209</f>
        <v>105.08394851644864</v>
      </c>
      <c r="CQ11" s="2">
        <f>BM$207*$B11+BM$209</f>
        <v>106.73441331440176</v>
      </c>
      <c r="CR11" s="2">
        <f>BN$207*$B11+BN$209</f>
        <v>108.85577740355563</v>
      </c>
      <c r="CS11" s="2">
        <f>BO$207*$B11+BO$209</f>
        <v>104.79424475839103</v>
      </c>
      <c r="CT11" s="2">
        <f>BP$207*$B11+BP$209</f>
        <v>103.96878703834631</v>
      </c>
      <c r="CU11" s="2">
        <f>BQ$207*$B11+BQ$209</f>
        <v>105.42373248187303</v>
      </c>
      <c r="CV11" s="2">
        <f>BR$207*$B11+BR$209</f>
        <v>104.01436308370694</v>
      </c>
      <c r="CW11" s="2">
        <f>BS$207*$B11+BS$209</f>
        <v>101.44920659071492</v>
      </c>
      <c r="CX11" s="2">
        <f>BT$207*$B11+BT$209</f>
        <v>97.110797109164466</v>
      </c>
      <c r="CY11" s="2">
        <f>BU$207*$B11+BU$209</f>
        <v>87.85032826892342</v>
      </c>
      <c r="CZ11" s="2">
        <f>BV$207*$B11+BV$209</f>
        <v>77.944862260110384</v>
      </c>
      <c r="DA11" s="2">
        <f>BW$207*$B11+BW$209</f>
        <v>66.339955051378666</v>
      </c>
      <c r="DD11" s="2">
        <f>BZ$207*$B11+BZ$209</f>
        <v>105.01266588992765</v>
      </c>
      <c r="DE11" s="2">
        <f>CA$207*$B11+CA$209</f>
        <v>105.54274227592809</v>
      </c>
      <c r="DF11" s="2">
        <f>CB$207*$B11+CB$209</f>
        <v>109.28653791326674</v>
      </c>
      <c r="DG11" s="2">
        <f>CC$207*$B11+CC$209</f>
        <v>109.24314059449161</v>
      </c>
      <c r="DH11" s="2">
        <f>CD$207*$B11+CD$209</f>
        <v>105.73068107982074</v>
      </c>
      <c r="DI11" s="2">
        <f>CE$207*$B11+CE$209</f>
        <v>108.25090381554634</v>
      </c>
      <c r="DJ11" s="2">
        <f>CF$207*$B11+CF$209</f>
        <v>109.97979214844734</v>
      </c>
      <c r="DK11" s="2">
        <f>CG$207*$B11+CG$209</f>
        <v>108.74901525942769</v>
      </c>
      <c r="DL11" s="2">
        <f>CH$207*$B11+CH$209</f>
        <v>106.76237656129491</v>
      </c>
      <c r="DM11" s="2">
        <f>CI$207*$B11+CI$209</f>
        <v>101.27056875795364</v>
      </c>
      <c r="DN11" s="2">
        <f>CJ$207*$B11+CJ$209</f>
        <v>92.164745494306544</v>
      </c>
      <c r="DO11" s="2">
        <f>CK$207*$B11+CK$209</f>
        <v>81.372170539368227</v>
      </c>
      <c r="DP11" s="2">
        <f>CL$207*$B11+CL$209</f>
        <v>70.295226553605815</v>
      </c>
      <c r="DS11" s="2">
        <f>POWER(10,($B11-C$227)/C$228)/(1+POWER(10,($B11-C$227)/C$228))</f>
        <v>1.9400404054250355E-4</v>
      </c>
      <c r="DT11" s="2">
        <f>POWER(10,($B11-D$227)/D$228)/(1+POWER(10,($B11-D$227)/D$228))</f>
        <v>2.6084309575593988E-4</v>
      </c>
      <c r="DU11" s="2">
        <f>POWER(10,($B11-E$227)/E$228)/(1+POWER(10,($B11-E$227)/E$228))</f>
        <v>2.8792515001844804E-4</v>
      </c>
      <c r="DV11" s="2">
        <f>POWER(10,($B11-F$227)/F$228)/(1+POWER(10,($B11-F$227)/F$228))</f>
        <v>3.2992131595057663E-4</v>
      </c>
      <c r="DW11" s="2">
        <f>POWER(10,($B11-G$227)/G$228)/(1+POWER(10,($B11-G$227)/G$228))</f>
        <v>3.1513596944190763E-4</v>
      </c>
      <c r="DX11" s="2">
        <f>POWER(10,($B11-H$227)/H$228)/(1+POWER(10,($B11-H$227)/H$228))</f>
        <v>3.2523149094603035E-4</v>
      </c>
      <c r="DY11" s="2">
        <f>POWER(10,($B11-I$227)/I$228)/(1+POWER(10,($B11-I$227)/I$228))</f>
        <v>3.4983033624697929E-4</v>
      </c>
      <c r="DZ11" s="2">
        <f>POWER(10,($B11-J$227)/J$228)/(1+POWER(10,($B11-J$227)/J$228))</f>
        <v>3.3889678782610247E-4</v>
      </c>
      <c r="EA11" s="2">
        <f>POWER(10,($B11-K$227)/K$228)/(1+POWER(10,($B11-K$227)/K$228))</f>
        <v>2.9981250240826093E-4</v>
      </c>
      <c r="EB11" s="2">
        <f>POWER(10,($B11-L$227)/L$228)/(1+POWER(10,($B11-L$227)/L$228))</f>
        <v>2.7275929036148705E-4</v>
      </c>
      <c r="EC11" s="2">
        <f>POWER(10,($B11-M$227)/M$228)/(1+POWER(10,($B11-M$227)/M$228))</f>
        <v>2.4904459842120373E-4</v>
      </c>
      <c r="ED11" s="2">
        <f>POWER(10,($B11-N$227)/N$228)/(1+POWER(10,($B11-N$227)/N$228))</f>
        <v>2.3988872250989797E-4</v>
      </c>
      <c r="EE11" s="2">
        <f>POWER(10,($B11-O$227)/O$228)/(1+POWER(10,($B11-O$227)/O$228))</f>
        <v>2.0716645200941121E-4</v>
      </c>
    </row>
    <row r="12" spans="1:135" x14ac:dyDescent="0.25">
      <c r="B12" s="2">
        <v>6</v>
      </c>
      <c r="C12">
        <v>99.214299999999994</v>
      </c>
      <c r="D12">
        <v>102.943</v>
      </c>
      <c r="E12">
        <v>104.836</v>
      </c>
      <c r="F12">
        <v>107.46299999999999</v>
      </c>
      <c r="G12">
        <v>103.94</v>
      </c>
      <c r="H12">
        <v>102.41800000000001</v>
      </c>
      <c r="I12">
        <v>105.373</v>
      </c>
      <c r="J12">
        <v>105.26900000000001</v>
      </c>
      <c r="K12">
        <v>101.343</v>
      </c>
      <c r="L12">
        <v>95.671999999999997</v>
      </c>
      <c r="M12">
        <v>86.940299999999993</v>
      </c>
      <c r="N12">
        <v>78.477599999999995</v>
      </c>
      <c r="O12">
        <v>67.865700000000004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101.84410968584545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105.05437710569383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106.71754961097615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108.81187350711524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104.78897645932486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104.00102227338074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105.45346518911441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104.04213642256573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101.47475756538792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97.129022485706727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87.87894077806034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77.966439589348056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66.367046777994531</v>
      </c>
      <c r="AE12" s="5"/>
      <c r="AG12" s="5">
        <f t="shared" si="0"/>
        <v>-2.6298096858454585</v>
      </c>
      <c r="AH12" s="5">
        <f t="shared" si="1"/>
        <v>-2.1113771056938333</v>
      </c>
      <c r="AI12" s="5">
        <f t="shared" si="2"/>
        <v>-1.8815496109761511</v>
      </c>
      <c r="AJ12" s="5">
        <f t="shared" si="3"/>
        <v>-1.3488735071152433</v>
      </c>
      <c r="AK12" s="5">
        <f t="shared" si="4"/>
        <v>-0.84897645932485943</v>
      </c>
      <c r="AL12" s="5">
        <f t="shared" si="5"/>
        <v>-1.5830222733807346</v>
      </c>
      <c r="AM12" s="5">
        <f t="shared" si="6"/>
        <v>-8.0465189114406144E-2</v>
      </c>
      <c r="AN12" s="5">
        <f t="shared" si="7"/>
        <v>1.2268635774342727</v>
      </c>
      <c r="AO12" s="5">
        <f t="shared" si="8"/>
        <v>-0.13175756538791461</v>
      </c>
      <c r="AP12" s="5">
        <f t="shared" si="9"/>
        <v>-1.4570224857067302</v>
      </c>
      <c r="AQ12" s="5">
        <f t="shared" si="10"/>
        <v>-0.93864077806034629</v>
      </c>
      <c r="AR12" s="5">
        <f t="shared" si="11"/>
        <v>0.5111604106519394</v>
      </c>
      <c r="AS12" s="5">
        <f t="shared" si="12"/>
        <v>1.4986532220054727</v>
      </c>
      <c r="AV12" s="2">
        <f t="shared" si="13"/>
        <v>101.84410968584538</v>
      </c>
      <c r="AW12" s="2">
        <f t="shared" si="14"/>
        <v>105.0543771056934</v>
      </c>
      <c r="AX12" s="2">
        <f t="shared" si="15"/>
        <v>106.71754961097454</v>
      </c>
      <c r="AY12" s="2">
        <f t="shared" si="16"/>
        <v>108.81187350709568</v>
      </c>
      <c r="AZ12" s="2">
        <f t="shared" si="17"/>
        <v>104.78897645931676</v>
      </c>
      <c r="BA12" s="2">
        <f t="shared" si="18"/>
        <v>104.0010222733749</v>
      </c>
      <c r="BB12" s="2">
        <f t="shared" si="19"/>
        <v>105.45346518910948</v>
      </c>
      <c r="BC12" s="2">
        <f t="shared" si="20"/>
        <v>104.04213642254834</v>
      </c>
      <c r="BD12" s="2">
        <f t="shared" si="21"/>
        <v>101.47475756538589</v>
      </c>
      <c r="BE12" s="2">
        <f t="shared" si="22"/>
        <v>97.129022485706315</v>
      </c>
      <c r="BF12" s="2">
        <f t="shared" si="23"/>
        <v>87.87894077805997</v>
      </c>
      <c r="BG12" s="2">
        <f t="shared" si="24"/>
        <v>77.966439589347118</v>
      </c>
      <c r="BH12" s="2">
        <f t="shared" si="25"/>
        <v>66.367046777993593</v>
      </c>
      <c r="BK12" s="2">
        <f>IF(OR($B12&lt;C$229, AND($B12&gt;C$230, $B12&lt;C$231)), C12, "")</f>
        <v>99.214299999999994</v>
      </c>
      <c r="BL12" s="2">
        <f>IF(OR($B12&lt;D$229, AND($B12&gt;D$230, $B12&lt;D$231)), D12, "")</f>
        <v>102.943</v>
      </c>
      <c r="BM12" s="2">
        <f>IF(OR($B12&lt;E$229, AND($B12&gt;E$230, $B12&lt;E$231)), E12, "")</f>
        <v>104.836</v>
      </c>
      <c r="BN12" s="2">
        <f>IF(OR($B12&lt;F$229, AND($B12&gt;F$230, $B12&lt;F$231)), F12, "")</f>
        <v>107.46299999999999</v>
      </c>
      <c r="BO12" s="2">
        <f>IF(OR($B12&lt;G$229, AND($B12&gt;G$230, $B12&lt;G$231)), G12, "")</f>
        <v>103.94</v>
      </c>
      <c r="BP12" s="2">
        <f>IF(OR($B12&lt;H$229, AND($B12&gt;H$230, $B12&lt;H$231)), H12, "")</f>
        <v>102.41800000000001</v>
      </c>
      <c r="BQ12" s="2">
        <f>IF(OR($B12&lt;I$229, AND($B12&gt;I$230, $B12&lt;I$231)), I12, "")</f>
        <v>105.373</v>
      </c>
      <c r="BR12" s="2">
        <f>IF(OR($B12&lt;J$229, AND($B12&gt;J$230, $B12&lt;J$231)), J12, "")</f>
        <v>105.26900000000001</v>
      </c>
      <c r="BS12" s="2">
        <f>IF(OR($B12&lt;K$229, AND($B12&gt;K$230, $B12&lt;K$231)), K12, "")</f>
        <v>101.343</v>
      </c>
      <c r="BT12" s="2">
        <f>IF(OR($B12&lt;L$229, AND($B12&gt;L$230, $B12&lt;L$231)), L12, "")</f>
        <v>95.671999999999997</v>
      </c>
      <c r="BU12" s="2">
        <f>IF(OR($B12&lt;M$229, AND($B12&gt;M$230, $B12&lt;M$231)), M12, "")</f>
        <v>86.940299999999993</v>
      </c>
      <c r="BV12" s="2">
        <f>IF(OR($B12&lt;N$229, AND($B12&gt;N$230, $B12&lt;N$231)), N12, "")</f>
        <v>78.477599999999995</v>
      </c>
      <c r="BW12" s="2">
        <f>IF(OR($B12&lt;O$229, AND($B12&gt;O$230, $B12&lt;O$231)), O12, "")</f>
        <v>67.865700000000004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101.84344670746799</v>
      </c>
      <c r="CP12" s="2">
        <f>BL$207*$B12+BL$209</f>
        <v>105.05424852909155</v>
      </c>
      <c r="CQ12" s="2">
        <f>BM$207*$B12+BM$209</f>
        <v>106.71675473044554</v>
      </c>
      <c r="CR12" s="2">
        <f>BN$207*$B12+BN$209</f>
        <v>108.81173615328247</v>
      </c>
      <c r="CS12" s="2">
        <f>BO$207*$B12+BO$209</f>
        <v>104.78865791415456</v>
      </c>
      <c r="CT12" s="2">
        <f>BP$207*$B12+BP$209</f>
        <v>103.99951335951457</v>
      </c>
      <c r="CU12" s="2">
        <f>BQ$207*$B12+BQ$209</f>
        <v>105.45173872352117</v>
      </c>
      <c r="CV12" s="2">
        <f>BR$207*$B12+BR$209</f>
        <v>104.0403978741826</v>
      </c>
      <c r="CW12" s="2">
        <f>BS$207*$B12+BS$209</f>
        <v>101.47303164520551</v>
      </c>
      <c r="CX12" s="2">
        <f>BT$207*$B12+BT$209</f>
        <v>97.127794291142706</v>
      </c>
      <c r="CY12" s="2">
        <f>BU$207*$B12+BU$209</f>
        <v>87.877777337361792</v>
      </c>
      <c r="CZ12" s="2">
        <f>BV$207*$B12+BV$209</f>
        <v>77.965548758870511</v>
      </c>
      <c r="DA12" s="2">
        <f>BW$207*$B12+BW$209</f>
        <v>66.366158760476267</v>
      </c>
      <c r="DD12" s="2">
        <f>BZ$207*$B12+BZ$209</f>
        <v>104.96015902931779</v>
      </c>
      <c r="DE12" s="2">
        <f>CA$207*$B12+CA$209</f>
        <v>105.50381459959394</v>
      </c>
      <c r="DF12" s="2">
        <f>CB$207*$B12+CB$209</f>
        <v>109.23463063022807</v>
      </c>
      <c r="DG12" s="2">
        <f>CC$207*$B12+CC$209</f>
        <v>109.19143927561871</v>
      </c>
      <c r="DH12" s="2">
        <f>CD$207*$B12+CD$209</f>
        <v>105.71056306532451</v>
      </c>
      <c r="DI12" s="2">
        <f>CE$207*$B12+CE$209</f>
        <v>108.23092702930734</v>
      </c>
      <c r="DJ12" s="2">
        <f>CF$207*$B12+CF$209</f>
        <v>109.95280198182274</v>
      </c>
      <c r="DK12" s="2">
        <f>CG$207*$B12+CG$209</f>
        <v>108.71918756310512</v>
      </c>
      <c r="DL12" s="2">
        <f>CH$207*$B12+CH$209</f>
        <v>106.72332451132829</v>
      </c>
      <c r="DM12" s="2">
        <f>CI$207*$B12+CI$209</f>
        <v>101.23455168106619</v>
      </c>
      <c r="DN12" s="2">
        <f>CJ$207*$B12+CJ$209</f>
        <v>92.13844401776889</v>
      </c>
      <c r="DO12" s="2">
        <f>CK$207*$B12+CK$209</f>
        <v>81.352393482069928</v>
      </c>
      <c r="DP12" s="2">
        <f>CL$207*$B12+CL$209</f>
        <v>70.275564847341386</v>
      </c>
      <c r="DS12" s="2">
        <f>POWER(10,($B12-C$227)/C$228)/(1+POWER(10,($B12-C$227)/C$228))</f>
        <v>2.1271721895633797E-4</v>
      </c>
      <c r="DT12" s="2">
        <f>POWER(10,($B12-D$227)/D$228)/(1+POWER(10,($B12-D$227)/D$228))</f>
        <v>2.8600156968936662E-4</v>
      </c>
      <c r="DU12" s="2">
        <f>POWER(10,($B12-E$227)/E$228)/(1+POWER(10,($B12-E$227)/E$228))</f>
        <v>3.1569487958655647E-4</v>
      </c>
      <c r="DV12" s="2">
        <f>POWER(10,($B12-F$227)/F$228)/(1+POWER(10,($B12-F$227)/F$228))</f>
        <v>3.6174001512078569E-4</v>
      </c>
      <c r="DW12" s="2">
        <f>POWER(10,($B12-G$227)/G$228)/(1+POWER(10,($B12-G$227)/G$228))</f>
        <v>3.4552921392970291E-4</v>
      </c>
      <c r="DX12" s="2">
        <f>POWER(10,($B12-H$227)/H$228)/(1+POWER(10,($B12-H$227)/H$228))</f>
        <v>3.5659804927788593E-4</v>
      </c>
      <c r="DY12" s="2">
        <f>POWER(10,($B12-I$227)/I$228)/(1+POWER(10,($B12-I$227)/I$228))</f>
        <v>3.8356839022759106E-4</v>
      </c>
      <c r="DZ12" s="2">
        <f>POWER(10,($B12-J$227)/J$228)/(1+POWER(10,($B12-J$227)/J$228))</f>
        <v>3.7158078933277415E-4</v>
      </c>
      <c r="EA12" s="2">
        <f>POWER(10,($B12-K$227)/K$228)/(1+POWER(10,($B12-K$227)/K$228))</f>
        <v>3.2872836323244155E-4</v>
      </c>
      <c r="EB12" s="2">
        <f>POWER(10,($B12-L$227)/L$228)/(1+POWER(10,($B12-L$227)/L$228))</f>
        <v>2.9906674463848126E-4</v>
      </c>
      <c r="EC12" s="2">
        <f>POWER(10,($B12-M$227)/M$228)/(1+POWER(10,($B12-M$227)/M$228))</f>
        <v>2.730654109914341E-4</v>
      </c>
      <c r="ED12" s="2">
        <f>POWER(10,($B12-N$227)/N$228)/(1+POWER(10,($B12-N$227)/N$228))</f>
        <v>2.6302666623537018E-4</v>
      </c>
      <c r="EE12" s="2">
        <f>POWER(10,($B12-O$227)/O$228)/(1+POWER(10,($B12-O$227)/O$228))</f>
        <v>2.27148957564092E-4</v>
      </c>
    </row>
    <row r="13" spans="1:135" x14ac:dyDescent="0.25">
      <c r="B13" s="2">
        <v>7</v>
      </c>
      <c r="C13">
        <v>98.3429</v>
      </c>
      <c r="D13">
        <v>104.18600000000001</v>
      </c>
      <c r="E13">
        <v>106.09</v>
      </c>
      <c r="F13">
        <v>108.015</v>
      </c>
      <c r="G13">
        <v>104.61199999999999</v>
      </c>
      <c r="H13">
        <v>104.41800000000001</v>
      </c>
      <c r="I13">
        <v>105.55200000000001</v>
      </c>
      <c r="J13">
        <v>105.03</v>
      </c>
      <c r="K13">
        <v>100.791</v>
      </c>
      <c r="L13">
        <v>95.790999999999997</v>
      </c>
      <c r="M13">
        <v>86.596999999999994</v>
      </c>
      <c r="N13">
        <v>77.880600000000001</v>
      </c>
      <c r="O13">
        <v>67.4328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101.8324427622286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105.02468662561438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106.69995583420655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108.7678424651144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104.78341483096332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104.03187429060378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105.4816147977904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104.06831611752249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101.4987264106108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97.146120738884164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87.906485966511823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77.987200339527547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66.393324716917689</v>
      </c>
      <c r="AE13" s="5"/>
      <c r="AG13" s="5">
        <f t="shared" si="0"/>
        <v>-3.4895427622285951</v>
      </c>
      <c r="AH13" s="5">
        <f t="shared" si="1"/>
        <v>-0.83868662561437191</v>
      </c>
      <c r="AI13" s="5">
        <f t="shared" si="2"/>
        <v>-0.60995583420654498</v>
      </c>
      <c r="AJ13" s="5">
        <f t="shared" si="3"/>
        <v>-0.7528424651143979</v>
      </c>
      <c r="AK13" s="5">
        <f t="shared" si="4"/>
        <v>-0.17141483096332877</v>
      </c>
      <c r="AL13" s="5">
        <f t="shared" si="5"/>
        <v>0.38612570939622515</v>
      </c>
      <c r="AM13" s="5">
        <f t="shared" si="6"/>
        <v>7.0385202209607201E-2</v>
      </c>
      <c r="AN13" s="5">
        <f t="shared" si="7"/>
        <v>0.96168388247751579</v>
      </c>
      <c r="AO13" s="5">
        <f t="shared" si="8"/>
        <v>-0.70772641061080321</v>
      </c>
      <c r="AP13" s="5">
        <f t="shared" si="9"/>
        <v>-1.3551207388841675</v>
      </c>
      <c r="AQ13" s="5">
        <f t="shared" si="10"/>
        <v>-1.3094859665118292</v>
      </c>
      <c r="AR13" s="5">
        <f t="shared" si="11"/>
        <v>-0.10660033952754588</v>
      </c>
      <c r="AS13" s="5">
        <f t="shared" si="12"/>
        <v>1.0394752830823109</v>
      </c>
      <c r="AV13" s="2">
        <f t="shared" si="13"/>
        <v>101.83244276222827</v>
      </c>
      <c r="AW13" s="2">
        <f t="shared" si="14"/>
        <v>105.02468662561239</v>
      </c>
      <c r="AX13" s="2">
        <f t="shared" si="15"/>
        <v>106.69995583419923</v>
      </c>
      <c r="AY13" s="2">
        <f t="shared" si="16"/>
        <v>108.76784246503082</v>
      </c>
      <c r="AZ13" s="2">
        <f t="shared" si="17"/>
        <v>104.78341483092785</v>
      </c>
      <c r="BA13" s="2">
        <f t="shared" si="18"/>
        <v>104.03187429057783</v>
      </c>
      <c r="BB13" s="2">
        <f t="shared" si="19"/>
        <v>105.48161479776816</v>
      </c>
      <c r="BC13" s="2">
        <f t="shared" si="20"/>
        <v>104.06831611744745</v>
      </c>
      <c r="BD13" s="2">
        <f t="shared" si="21"/>
        <v>101.49872641060152</v>
      </c>
      <c r="BE13" s="2">
        <f t="shared" si="22"/>
        <v>97.146120738882217</v>
      </c>
      <c r="BF13" s="2">
        <f t="shared" si="23"/>
        <v>87.906485966510118</v>
      </c>
      <c r="BG13" s="2">
        <f t="shared" si="24"/>
        <v>77.987200339523298</v>
      </c>
      <c r="BH13" s="2">
        <f t="shared" si="25"/>
        <v>66.39332471691354</v>
      </c>
      <c r="BK13" s="2">
        <f>IF(OR($B13&lt;C$229, AND($B13&gt;C$230, $B13&lt;C$231)), C13, "")</f>
        <v>98.3429</v>
      </c>
      <c r="BL13" s="2">
        <f>IF(OR($B13&lt;D$229, AND($B13&gt;D$230, $B13&lt;D$231)), D13, "")</f>
        <v>104.18600000000001</v>
      </c>
      <c r="BM13" s="2">
        <f>IF(OR($B13&lt;E$229, AND($B13&gt;E$230, $B13&lt;E$231)), E13, "")</f>
        <v>106.09</v>
      </c>
      <c r="BN13" s="2">
        <f>IF(OR($B13&lt;F$229, AND($B13&gt;F$230, $B13&lt;F$231)), F13, "")</f>
        <v>108.015</v>
      </c>
      <c r="BO13" s="2">
        <f>IF(OR($B13&lt;G$229, AND($B13&gt;G$230, $B13&lt;G$231)), G13, "")</f>
        <v>104.61199999999999</v>
      </c>
      <c r="BP13" s="2">
        <f>IF(OR($B13&lt;H$229, AND($B13&gt;H$230, $B13&lt;H$231)), H13, "")</f>
        <v>104.41800000000001</v>
      </c>
      <c r="BQ13" s="2">
        <f>IF(OR($B13&lt;I$229, AND($B13&gt;I$230, $B13&lt;I$231)), I13, "")</f>
        <v>105.55200000000001</v>
      </c>
      <c r="BR13" s="2">
        <f>IF(OR($B13&lt;J$229, AND($B13&gt;J$230, $B13&lt;J$231)), J13, "")</f>
        <v>105.03</v>
      </c>
      <c r="BS13" s="2">
        <f>IF(OR($B13&lt;K$229, AND($B13&gt;K$230, $B13&lt;K$231)), K13, "")</f>
        <v>100.791</v>
      </c>
      <c r="BT13" s="2">
        <f>IF(OR($B13&lt;L$229, AND($B13&gt;L$230, $B13&lt;L$231)), L13, "")</f>
        <v>95.790999999999997</v>
      </c>
      <c r="BU13" s="2">
        <f>IF(OR($B13&lt;M$229, AND($B13&gt;M$230, $B13&lt;M$231)), M13, "")</f>
        <v>86.596999999999994</v>
      </c>
      <c r="BV13" s="2">
        <f>IF(OR($B13&lt;N$229, AND($B13&gt;N$230, $B13&lt;N$231)), N13, "")</f>
        <v>77.880600000000001</v>
      </c>
      <c r="BW13" s="2">
        <f>IF(OR($B13&lt;O$229, AND($B13&gt;O$230, $B13&lt;O$231)), O13, "")</f>
        <v>67.4328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101.83172534841805</v>
      </c>
      <c r="CP13" s="2">
        <f>BL$207*$B13+BL$209</f>
        <v>105.02454854173445</v>
      </c>
      <c r="CQ13" s="2">
        <f>BM$207*$B13+BM$209</f>
        <v>106.69909614648934</v>
      </c>
      <c r="CR13" s="2">
        <f>BN$207*$B13+BN$209</f>
        <v>108.7676949030093</v>
      </c>
      <c r="CS13" s="2">
        <f>BO$207*$B13+BO$209</f>
        <v>104.78307106991808</v>
      </c>
      <c r="CT13" s="2">
        <f>BP$207*$B13+BP$209</f>
        <v>104.03023968068281</v>
      </c>
      <c r="CU13" s="2">
        <f>BQ$207*$B13+BQ$209</f>
        <v>105.47974496516933</v>
      </c>
      <c r="CV13" s="2">
        <f>BR$207*$B13+BR$209</f>
        <v>104.06643266465827</v>
      </c>
      <c r="CW13" s="2">
        <f>BS$207*$B13+BS$209</f>
        <v>101.49685669969608</v>
      </c>
      <c r="CX13" s="2">
        <f>BT$207*$B13+BT$209</f>
        <v>97.144791473120947</v>
      </c>
      <c r="CY13" s="2">
        <f>BU$207*$B13+BU$209</f>
        <v>87.90522640580015</v>
      </c>
      <c r="CZ13" s="2">
        <f>BV$207*$B13+BV$209</f>
        <v>77.986235257630639</v>
      </c>
      <c r="DA13" s="2">
        <f>BW$207*$B13+BW$209</f>
        <v>66.392362469573854</v>
      </c>
      <c r="DD13" s="2">
        <f>BZ$207*$B13+BZ$209</f>
        <v>104.90765216870793</v>
      </c>
      <c r="DE13" s="2">
        <f>CA$207*$B13+CA$209</f>
        <v>105.46488692325977</v>
      </c>
      <c r="DF13" s="2">
        <f>CB$207*$B13+CB$209</f>
        <v>109.18272334718938</v>
      </c>
      <c r="DG13" s="2">
        <f>CC$207*$B13+CC$209</f>
        <v>109.13973795674582</v>
      </c>
      <c r="DH13" s="2">
        <f>CD$207*$B13+CD$209</f>
        <v>105.69044505082829</v>
      </c>
      <c r="DI13" s="2">
        <f>CE$207*$B13+CE$209</f>
        <v>108.21095024306835</v>
      </c>
      <c r="DJ13" s="2">
        <f>CF$207*$B13+CF$209</f>
        <v>109.92581181519816</v>
      </c>
      <c r="DK13" s="2">
        <f>CG$207*$B13+CG$209</f>
        <v>108.68935986678255</v>
      </c>
      <c r="DL13" s="2">
        <f>CH$207*$B13+CH$209</f>
        <v>106.68427246136167</v>
      </c>
      <c r="DM13" s="2">
        <f>CI$207*$B13+CI$209</f>
        <v>101.19853460417875</v>
      </c>
      <c r="DN13" s="2">
        <f>CJ$207*$B13+CJ$209</f>
        <v>92.112142541231236</v>
      </c>
      <c r="DO13" s="2">
        <f>CK$207*$B13+CK$209</f>
        <v>81.332616424771615</v>
      </c>
      <c r="DP13" s="2">
        <f>CL$207*$B13+CL$209</f>
        <v>70.255903141076956</v>
      </c>
      <c r="DS13" s="2">
        <f>POWER(10,($B13-C$227)/C$228)/(1+POWER(10,($B13-C$227)/C$228))</f>
        <v>2.3323500594727082E-4</v>
      </c>
      <c r="DT13" s="2">
        <f>POWER(10,($B13-D$227)/D$228)/(1+POWER(10,($B13-D$227)/D$228))</f>
        <v>3.1358583247972709E-4</v>
      </c>
      <c r="DU13" s="2">
        <f>POWER(10,($B13-E$227)/E$228)/(1+POWER(10,($B13-E$227)/E$228))</f>
        <v>3.4614200942074096E-4</v>
      </c>
      <c r="DV13" s="2">
        <f>POWER(10,($B13-F$227)/F$228)/(1+POWER(10,($B13-F$227)/F$228))</f>
        <v>3.9662619698860156E-4</v>
      </c>
      <c r="DW13" s="2">
        <f>POWER(10,($B13-G$227)/G$228)/(1+POWER(10,($B13-G$227)/G$228))</f>
        <v>3.788526197601173E-4</v>
      </c>
      <c r="DX13" s="2">
        <f>POWER(10,($B13-H$227)/H$228)/(1+POWER(10,($B13-H$227)/H$228))</f>
        <v>3.9098853427567274E-4</v>
      </c>
      <c r="DY13" s="2">
        <f>POWER(10,($B13-I$227)/I$228)/(1+POWER(10,($B13-I$227)/I$228))</f>
        <v>4.2055881342057034E-4</v>
      </c>
      <c r="DZ13" s="2">
        <f>POWER(10,($B13-J$227)/J$228)/(1+POWER(10,($B13-J$227)/J$228))</f>
        <v>4.0741562798520816E-4</v>
      </c>
      <c r="EA13" s="2">
        <f>POWER(10,($B13-K$227)/K$228)/(1+POWER(10,($B13-K$227)/K$228))</f>
        <v>3.6043205159261901E-4</v>
      </c>
      <c r="EB13" s="2">
        <f>POWER(10,($B13-L$227)/L$228)/(1+POWER(10,($B13-L$227)/L$228))</f>
        <v>3.2791070334235435E-4</v>
      </c>
      <c r="EC13" s="2">
        <f>POWER(10,($B13-M$227)/M$228)/(1+POWER(10,($B13-M$227)/M$228))</f>
        <v>2.9940238155967355E-4</v>
      </c>
      <c r="ED13" s="2">
        <f>POWER(10,($B13-N$227)/N$228)/(1+POWER(10,($B13-N$227)/N$228))</f>
        <v>2.8839568610482041E-4</v>
      </c>
      <c r="EE13" s="2">
        <f>POWER(10,($B13-O$227)/O$228)/(1+POWER(10,($B13-O$227)/O$228))</f>
        <v>2.4905842114988723E-4</v>
      </c>
    </row>
    <row r="14" spans="1:135" x14ac:dyDescent="0.25">
      <c r="B14" s="2">
        <v>8</v>
      </c>
      <c r="C14">
        <v>98.671400000000006</v>
      </c>
      <c r="D14">
        <v>104.357</v>
      </c>
      <c r="E14">
        <v>105.373</v>
      </c>
      <c r="F14">
        <v>106.47799999999999</v>
      </c>
      <c r="G14">
        <v>103.373</v>
      </c>
      <c r="H14">
        <v>104</v>
      </c>
      <c r="I14">
        <v>106.687</v>
      </c>
      <c r="J14">
        <v>104</v>
      </c>
      <c r="K14">
        <v>100.28400000000001</v>
      </c>
      <c r="L14">
        <v>94.760999999999996</v>
      </c>
      <c r="M14">
        <v>86.656700000000001</v>
      </c>
      <c r="N14">
        <v>77.343299999999999</v>
      </c>
      <c r="O14">
        <v>66.134299999999996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101.82078017013863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104.9949967830144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106.6823671616964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108.72381211425346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104.7778551024262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104.06273651233467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105.50977599474388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104.09450758515018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101.52270693164327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97.163227059412122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87.934038870049875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78.007967123207038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66.419608711611076</v>
      </c>
      <c r="AE14" s="5"/>
      <c r="AG14" s="5">
        <f t="shared" si="0"/>
        <v>-3.1493801701386275</v>
      </c>
      <c r="AH14" s="5">
        <f t="shared" si="1"/>
        <v>-0.6379967830144011</v>
      </c>
      <c r="AI14" s="5">
        <f t="shared" si="2"/>
        <v>-1.3093671616964002</v>
      </c>
      <c r="AJ14" s="5">
        <f t="shared" si="3"/>
        <v>-2.2458121142534679</v>
      </c>
      <c r="AK14" s="5">
        <f t="shared" si="4"/>
        <v>-1.4048551024261968</v>
      </c>
      <c r="AL14" s="5">
        <f t="shared" si="5"/>
        <v>-6.2736512334666372E-2</v>
      </c>
      <c r="AM14" s="5">
        <f t="shared" si="6"/>
        <v>1.1772240052561216</v>
      </c>
      <c r="AN14" s="5">
        <f t="shared" si="7"/>
        <v>-9.4507585150182649E-2</v>
      </c>
      <c r="AO14" s="5">
        <f t="shared" si="8"/>
        <v>-1.2387069316432644</v>
      </c>
      <c r="AP14" s="5">
        <f t="shared" si="9"/>
        <v>-2.4022270594121267</v>
      </c>
      <c r="AQ14" s="5">
        <f t="shared" si="10"/>
        <v>-1.2773388700498742</v>
      </c>
      <c r="AR14" s="5">
        <f t="shared" si="11"/>
        <v>-0.66466712320703891</v>
      </c>
      <c r="AS14" s="5">
        <f t="shared" si="12"/>
        <v>-0.28530871161107996</v>
      </c>
      <c r="AV14" s="2">
        <f t="shared" si="13"/>
        <v>101.82078017013711</v>
      </c>
      <c r="AW14" s="2">
        <f t="shared" si="14"/>
        <v>104.99499678300538</v>
      </c>
      <c r="AX14" s="2">
        <f t="shared" si="15"/>
        <v>106.68236716166422</v>
      </c>
      <c r="AY14" s="2">
        <f t="shared" si="16"/>
        <v>108.72381211390929</v>
      </c>
      <c r="AZ14" s="2">
        <f t="shared" si="17"/>
        <v>104.7778551022766</v>
      </c>
      <c r="BA14" s="2">
        <f t="shared" si="18"/>
        <v>104.06273651222359</v>
      </c>
      <c r="BB14" s="2">
        <f t="shared" si="19"/>
        <v>105.50977599464724</v>
      </c>
      <c r="BC14" s="2">
        <f t="shared" si="20"/>
        <v>104.09450758483838</v>
      </c>
      <c r="BD14" s="2">
        <f t="shared" si="21"/>
        <v>101.52270693160263</v>
      </c>
      <c r="BE14" s="2">
        <f t="shared" si="22"/>
        <v>97.163227059403255</v>
      </c>
      <c r="BF14" s="2">
        <f t="shared" si="23"/>
        <v>87.934038870042187</v>
      </c>
      <c r="BG14" s="2">
        <f t="shared" si="24"/>
        <v>78.007967123188621</v>
      </c>
      <c r="BH14" s="2">
        <f t="shared" si="25"/>
        <v>66.41960871159344</v>
      </c>
      <c r="BK14" s="2">
        <f>IF(OR($B14&lt;C$229, AND($B14&gt;C$230, $B14&lt;C$231)), C14, "")</f>
        <v>98.671400000000006</v>
      </c>
      <c r="BL14" s="2">
        <f>IF(OR($B14&lt;D$229, AND($B14&gt;D$230, $B14&lt;D$231)), D14, "")</f>
        <v>104.357</v>
      </c>
      <c r="BM14" s="2">
        <f>IF(OR($B14&lt;E$229, AND($B14&gt;E$230, $B14&lt;E$231)), E14, "")</f>
        <v>105.373</v>
      </c>
      <c r="BN14" s="2">
        <f>IF(OR($B14&lt;F$229, AND($B14&gt;F$230, $B14&lt;F$231)), F14, "")</f>
        <v>106.47799999999999</v>
      </c>
      <c r="BO14" s="2">
        <f>IF(OR($B14&lt;G$229, AND($B14&gt;G$230, $B14&lt;G$231)), G14, "")</f>
        <v>103.373</v>
      </c>
      <c r="BP14" s="2">
        <f>IF(OR($B14&lt;H$229, AND($B14&gt;H$230, $B14&lt;H$231)), H14, "")</f>
        <v>104</v>
      </c>
      <c r="BQ14" s="2">
        <f>IF(OR($B14&lt;I$229, AND($B14&gt;I$230, $B14&lt;I$231)), I14, "")</f>
        <v>106.687</v>
      </c>
      <c r="BR14" s="2">
        <f>IF(OR($B14&lt;J$229, AND($B14&gt;J$230, $B14&lt;J$231)), J14, "")</f>
        <v>104</v>
      </c>
      <c r="BS14" s="2">
        <f>IF(OR($B14&lt;K$229, AND($B14&gt;K$230, $B14&lt;K$231)), K14, "")</f>
        <v>100.28400000000001</v>
      </c>
      <c r="BT14" s="2">
        <f>IF(OR($B14&lt;L$229, AND($B14&gt;L$230, $B14&lt;L$231)), L14, "")</f>
        <v>94.760999999999996</v>
      </c>
      <c r="BU14" s="2">
        <f>IF(OR($B14&lt;M$229, AND($B14&gt;M$230, $B14&lt;M$231)), M14, "")</f>
        <v>86.656700000000001</v>
      </c>
      <c r="BV14" s="2">
        <f>IF(OR($B14&lt;N$229, AND($B14&gt;N$230, $B14&lt;N$231)), N14, "")</f>
        <v>77.343299999999999</v>
      </c>
      <c r="BW14" s="2">
        <f>IF(OR($B14&lt;O$229, AND($B14&gt;O$230, $B14&lt;O$231)), O14, "")</f>
        <v>66.134299999999996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101.8200039893681</v>
      </c>
      <c r="CP14" s="2">
        <f>BL$207*$B14+BL$209</f>
        <v>104.99484855437736</v>
      </c>
      <c r="CQ14" s="2">
        <f>BM$207*$B14+BM$209</f>
        <v>106.68143756253312</v>
      </c>
      <c r="CR14" s="2">
        <f>BN$207*$B14+BN$209</f>
        <v>108.72365365273613</v>
      </c>
      <c r="CS14" s="2">
        <f>BO$207*$B14+BO$209</f>
        <v>104.7774842256816</v>
      </c>
      <c r="CT14" s="2">
        <f>BP$207*$B14+BP$209</f>
        <v>104.06096600185107</v>
      </c>
      <c r="CU14" s="2">
        <f>BQ$207*$B14+BQ$209</f>
        <v>105.50775120681749</v>
      </c>
      <c r="CV14" s="2">
        <f>BR$207*$B14+BR$209</f>
        <v>104.09246745513393</v>
      </c>
      <c r="CW14" s="2">
        <f>BS$207*$B14+BS$209</f>
        <v>101.52068175418667</v>
      </c>
      <c r="CX14" s="2">
        <f>BT$207*$B14+BT$209</f>
        <v>97.161788655099187</v>
      </c>
      <c r="CY14" s="2">
        <f>BU$207*$B14+BU$209</f>
        <v>87.932675474238522</v>
      </c>
      <c r="CZ14" s="2">
        <f>BV$207*$B14+BV$209</f>
        <v>78.006921756390767</v>
      </c>
      <c r="DA14" s="2">
        <f>BW$207*$B14+BW$209</f>
        <v>66.418566178671455</v>
      </c>
      <c r="DD14" s="2">
        <f>BZ$207*$B14+BZ$209</f>
        <v>104.85514530809806</v>
      </c>
      <c r="DE14" s="2">
        <f>CA$207*$B14+CA$209</f>
        <v>105.42595924692561</v>
      </c>
      <c r="DF14" s="2">
        <f>CB$207*$B14+CB$209</f>
        <v>109.13081606415069</v>
      </c>
      <c r="DG14" s="2">
        <f>CC$207*$B14+CC$209</f>
        <v>109.08803663787292</v>
      </c>
      <c r="DH14" s="2">
        <f>CD$207*$B14+CD$209</f>
        <v>105.67032703633205</v>
      </c>
      <c r="DI14" s="2">
        <f>CE$207*$B14+CE$209</f>
        <v>108.19097345682935</v>
      </c>
      <c r="DJ14" s="2">
        <f>CF$207*$B14+CF$209</f>
        <v>109.89882164857357</v>
      </c>
      <c r="DK14" s="2">
        <f>CG$207*$B14+CG$209</f>
        <v>108.65953217046</v>
      </c>
      <c r="DL14" s="2">
        <f>CH$207*$B14+CH$209</f>
        <v>106.64522041139504</v>
      </c>
      <c r="DM14" s="2">
        <f>CI$207*$B14+CI$209</f>
        <v>101.1625175272913</v>
      </c>
      <c r="DN14" s="2">
        <f>CJ$207*$B14+CJ$209</f>
        <v>92.085841064693582</v>
      </c>
      <c r="DO14" s="2">
        <f>CK$207*$B14+CK$209</f>
        <v>81.312839367473316</v>
      </c>
      <c r="DP14" s="2">
        <f>CL$207*$B14+CL$209</f>
        <v>70.236241434812513</v>
      </c>
      <c r="DS14" s="2">
        <f>POWER(10,($B14-C$227)/C$228)/(1+POWER(10,($B14-C$227)/C$228))</f>
        <v>2.5573134410810945E-4</v>
      </c>
      <c r="DT14" s="2">
        <f>POWER(10,($B14-D$227)/D$228)/(1+POWER(10,($B14-D$227)/D$228))</f>
        <v>3.4382962564473305E-4</v>
      </c>
      <c r="DU14" s="2">
        <f>POWER(10,($B14-E$227)/E$228)/(1+POWER(10,($B14-E$227)/E$228))</f>
        <v>3.7952449181916407E-4</v>
      </c>
      <c r="DV14" s="2">
        <f>POWER(10,($B14-F$227)/F$228)/(1+POWER(10,($B14-F$227)/F$228))</f>
        <v>4.3487533617323946E-4</v>
      </c>
      <c r="DW14" s="2">
        <f>POWER(10,($B14-G$227)/G$228)/(1+POWER(10,($B14-G$227)/G$228))</f>
        <v>4.1538845424809144E-4</v>
      </c>
      <c r="DX14" s="2">
        <f>POWER(10,($B14-H$227)/H$228)/(1+POWER(10,($B14-H$227)/H$228))</f>
        <v>4.2869423162782572E-4</v>
      </c>
      <c r="DY14" s="2">
        <f>POWER(10,($B14-I$227)/I$228)/(1+POWER(10,($B14-I$227)/I$228))</f>
        <v>4.6111485948873576E-4</v>
      </c>
      <c r="DZ14" s="2">
        <f>POWER(10,($B14-J$227)/J$228)/(1+POWER(10,($B14-J$227)/J$228))</f>
        <v>4.4670479435131511E-4</v>
      </c>
      <c r="EA14" s="2">
        <f>POWER(10,($B14-K$227)/K$228)/(1+POWER(10,($B14-K$227)/K$228))</f>
        <v>3.9519214341640174E-4</v>
      </c>
      <c r="EB14" s="2">
        <f>POWER(10,($B14-L$227)/L$228)/(1+POWER(10,($B14-L$227)/L$228))</f>
        <v>3.5953556214599655E-4</v>
      </c>
      <c r="EC14" s="2">
        <f>POWER(10,($B14-M$227)/M$228)/(1+POWER(10,($B14-M$227)/M$228))</f>
        <v>3.2827870066007736E-4</v>
      </c>
      <c r="ED14" s="2">
        <f>POWER(10,($B14-N$227)/N$228)/(1+POWER(10,($B14-N$227)/N$228))</f>
        <v>3.1621078345987281E-4</v>
      </c>
      <c r="EE14" s="2">
        <f>POWER(10,($B14-O$227)/O$228)/(1+POWER(10,($B14-O$227)/O$228))</f>
        <v>2.7308056658371959E-4</v>
      </c>
    </row>
    <row r="15" spans="1:135" x14ac:dyDescent="0.25">
      <c r="B15" s="2">
        <v>9</v>
      </c>
      <c r="C15">
        <v>99.242900000000006</v>
      </c>
      <c r="D15">
        <v>105.31399999999999</v>
      </c>
      <c r="E15">
        <v>104.328</v>
      </c>
      <c r="F15">
        <v>108.866</v>
      </c>
      <c r="G15">
        <v>102.28400000000001</v>
      </c>
      <c r="H15">
        <v>104.761</v>
      </c>
      <c r="I15">
        <v>105.866</v>
      </c>
      <c r="J15">
        <v>103.71599999999999</v>
      </c>
      <c r="K15">
        <v>100.03</v>
      </c>
      <c r="L15">
        <v>94.254000000000005</v>
      </c>
      <c r="M15">
        <v>86.507499999999993</v>
      </c>
      <c r="N15">
        <v>78.283600000000007</v>
      </c>
      <c r="O15">
        <v>66.522400000000005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101.8091222384878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104.96530761238814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106.66478397482797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108.67978249335316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104.77229740569111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104.0936097370009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105.53794968073467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104.12071174781126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101.54670004222666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97.180342062656436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87.961600082216549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78.028740413137086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66.445899239366383</v>
      </c>
      <c r="AE15" s="5"/>
      <c r="AG15" s="5">
        <f t="shared" si="0"/>
        <v>-2.5662222384877964</v>
      </c>
      <c r="AH15" s="5">
        <f t="shared" si="1"/>
        <v>0.34869238761184818</v>
      </c>
      <c r="AI15" s="5">
        <f t="shared" si="2"/>
        <v>-2.3367839748279664</v>
      </c>
      <c r="AJ15" s="5">
        <f t="shared" si="3"/>
        <v>0.186217506646841</v>
      </c>
      <c r="AK15" s="5">
        <f t="shared" si="4"/>
        <v>-2.4882974056910996</v>
      </c>
      <c r="AL15" s="5">
        <f t="shared" si="5"/>
        <v>0.66739026299909199</v>
      </c>
      <c r="AM15" s="5">
        <f t="shared" si="6"/>
        <v>0.3280503192653299</v>
      </c>
      <c r="AN15" s="5">
        <f t="shared" si="7"/>
        <v>-0.40471174781126251</v>
      </c>
      <c r="AO15" s="5">
        <f t="shared" si="8"/>
        <v>-1.5167000422266597</v>
      </c>
      <c r="AP15" s="5">
        <f t="shared" si="9"/>
        <v>-2.9263420626564312</v>
      </c>
      <c r="AQ15" s="5">
        <f t="shared" si="10"/>
        <v>-1.4541000822165557</v>
      </c>
      <c r="AR15" s="5">
        <f t="shared" si="11"/>
        <v>0.25485958686292065</v>
      </c>
      <c r="AS15" s="5">
        <f t="shared" si="12"/>
        <v>7.6500760633621212E-2</v>
      </c>
      <c r="AV15" s="2">
        <f t="shared" si="13"/>
        <v>101.80912223848102</v>
      </c>
      <c r="AW15" s="2">
        <f t="shared" si="14"/>
        <v>104.96530761234877</v>
      </c>
      <c r="AX15" s="2">
        <f t="shared" si="15"/>
        <v>106.6647839746916</v>
      </c>
      <c r="AY15" s="2">
        <f t="shared" si="16"/>
        <v>108.67978249198734</v>
      </c>
      <c r="AZ15" s="2">
        <f t="shared" si="17"/>
        <v>104.77229740508318</v>
      </c>
      <c r="BA15" s="2">
        <f t="shared" si="18"/>
        <v>104.09360973654306</v>
      </c>
      <c r="BB15" s="2">
        <f t="shared" si="19"/>
        <v>105.53794968033037</v>
      </c>
      <c r="BC15" s="2">
        <f t="shared" si="20"/>
        <v>104.12071174656285</v>
      </c>
      <c r="BD15" s="2">
        <f t="shared" si="21"/>
        <v>101.54670004205505</v>
      </c>
      <c r="BE15" s="2">
        <f t="shared" si="22"/>
        <v>97.180342062617626</v>
      </c>
      <c r="BF15" s="2">
        <f t="shared" si="23"/>
        <v>87.961600082183239</v>
      </c>
      <c r="BG15" s="2">
        <f t="shared" si="24"/>
        <v>78.02874041305995</v>
      </c>
      <c r="BH15" s="2">
        <f t="shared" si="25"/>
        <v>66.445899239293951</v>
      </c>
      <c r="BK15" s="2">
        <f>IF(OR($B15&lt;C$229, AND($B15&gt;C$230, $B15&lt;C$231)), C15, "")</f>
        <v>99.242900000000006</v>
      </c>
      <c r="BL15" s="2">
        <f>IF(OR($B15&lt;D$229, AND($B15&gt;D$230, $B15&lt;D$231)), D15, "")</f>
        <v>105.31399999999999</v>
      </c>
      <c r="BM15" s="2">
        <f>IF(OR($B15&lt;E$229, AND($B15&gt;E$230, $B15&lt;E$231)), E15, "")</f>
        <v>104.328</v>
      </c>
      <c r="BN15" s="2">
        <f>IF(OR($B15&lt;F$229, AND($B15&gt;F$230, $B15&lt;F$231)), F15, "")</f>
        <v>108.866</v>
      </c>
      <c r="BO15" s="2">
        <f>IF(OR($B15&lt;G$229, AND($B15&gt;G$230, $B15&lt;G$231)), G15, "")</f>
        <v>102.28400000000001</v>
      </c>
      <c r="BP15" s="2">
        <f>IF(OR($B15&lt;H$229, AND($B15&gt;H$230, $B15&lt;H$231)), H15, "")</f>
        <v>104.761</v>
      </c>
      <c r="BQ15" s="2">
        <f>IF(OR($B15&lt;I$229, AND($B15&gt;I$230, $B15&lt;I$231)), I15, "")</f>
        <v>105.866</v>
      </c>
      <c r="BR15" s="2">
        <f>IF(OR($B15&lt;J$229, AND($B15&gt;J$230, $B15&lt;J$231)), J15, "")</f>
        <v>103.71599999999999</v>
      </c>
      <c r="BS15" s="2">
        <f>IF(OR($B15&lt;K$229, AND($B15&gt;K$230, $B15&lt;K$231)), K15, "")</f>
        <v>100.03</v>
      </c>
      <c r="BT15" s="2">
        <f>IF(OR($B15&lt;L$229, AND($B15&gt;L$230, $B15&lt;L$231)), L15, "")</f>
        <v>94.254000000000005</v>
      </c>
      <c r="BU15" s="2">
        <f>IF(OR($B15&lt;M$229, AND($B15&gt;M$230, $B15&lt;M$231)), M15, "")</f>
        <v>86.507499999999993</v>
      </c>
      <c r="BV15" s="2">
        <f>IF(OR($B15&lt;N$229, AND($B15&gt;N$230, $B15&lt;N$231)), N15, "")</f>
        <v>78.283600000000007</v>
      </c>
      <c r="BW15" s="2">
        <f>IF(OR($B15&lt;O$229, AND($B15&gt;O$230, $B15&lt;O$231)), O15, "")</f>
        <v>66.522400000000005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101.80828263031816</v>
      </c>
      <c r="CP15" s="2">
        <f>BL$207*$B15+BL$209</f>
        <v>104.96514856702026</v>
      </c>
      <c r="CQ15" s="2">
        <f>BM$207*$B15+BM$209</f>
        <v>106.66377897857691</v>
      </c>
      <c r="CR15" s="2">
        <f>BN$207*$B15+BN$209</f>
        <v>108.67961240246296</v>
      </c>
      <c r="CS15" s="2">
        <f>BO$207*$B15+BO$209</f>
        <v>104.77189738144511</v>
      </c>
      <c r="CT15" s="2">
        <f>BP$207*$B15+BP$209</f>
        <v>104.09169232301933</v>
      </c>
      <c r="CU15" s="2">
        <f>BQ$207*$B15+BQ$209</f>
        <v>105.53575744846563</v>
      </c>
      <c r="CV15" s="2">
        <f>BR$207*$B15+BR$209</f>
        <v>104.11850224560959</v>
      </c>
      <c r="CW15" s="2">
        <f>BS$207*$B15+BS$209</f>
        <v>101.54450680867724</v>
      </c>
      <c r="CX15" s="2">
        <f>BT$207*$B15+BT$209</f>
        <v>97.178785837077427</v>
      </c>
      <c r="CY15" s="2">
        <f>BU$207*$B15+BU$209</f>
        <v>87.960124542676894</v>
      </c>
      <c r="CZ15" s="2">
        <f>BV$207*$B15+BV$209</f>
        <v>78.027608255150895</v>
      </c>
      <c r="DA15" s="2">
        <f>BW$207*$B15+BW$209</f>
        <v>66.444769887769041</v>
      </c>
      <c r="DD15" s="2">
        <f>BZ$207*$B15+BZ$209</f>
        <v>104.80263844748821</v>
      </c>
      <c r="DE15" s="2">
        <f>CA$207*$B15+CA$209</f>
        <v>105.38703157059145</v>
      </c>
      <c r="DF15" s="2">
        <f>CB$207*$B15+CB$209</f>
        <v>109.07890878111201</v>
      </c>
      <c r="DG15" s="2">
        <f>CC$207*$B15+CC$209</f>
        <v>109.03633531900003</v>
      </c>
      <c r="DH15" s="2">
        <f>CD$207*$B15+CD$209</f>
        <v>105.65020902183583</v>
      </c>
      <c r="DI15" s="2">
        <f>CE$207*$B15+CE$209</f>
        <v>108.17099667059037</v>
      </c>
      <c r="DJ15" s="2">
        <f>CF$207*$B15+CF$209</f>
        <v>109.87183148194897</v>
      </c>
      <c r="DK15" s="2">
        <f>CG$207*$B15+CG$209</f>
        <v>108.62970447413743</v>
      </c>
      <c r="DL15" s="2">
        <f>CH$207*$B15+CH$209</f>
        <v>106.60616836142843</v>
      </c>
      <c r="DM15" s="2">
        <f>CI$207*$B15+CI$209</f>
        <v>101.12650045040387</v>
      </c>
      <c r="DN15" s="2">
        <f>CJ$207*$B15+CJ$209</f>
        <v>92.059539588155928</v>
      </c>
      <c r="DO15" s="2">
        <f>CK$207*$B15+CK$209</f>
        <v>81.293062310175003</v>
      </c>
      <c r="DP15" s="2">
        <f>CL$207*$B15+CL$209</f>
        <v>70.216579728548083</v>
      </c>
      <c r="DS15" s="2">
        <f>POWER(10,($B15-C$227)/C$228)/(1+POWER(10,($B15-C$227)/C$228))</f>
        <v>2.8039692479214795E-4</v>
      </c>
      <c r="DT15" s="2">
        <f>POWER(10,($B15-D$227)/D$228)/(1+POWER(10,($B15-D$227)/D$228))</f>
        <v>3.7698918219897432E-4</v>
      </c>
      <c r="DU15" s="2">
        <f>POWER(10,($B15-E$227)/E$228)/(1+POWER(10,($B15-E$227)/E$228))</f>
        <v>4.1612509341287676E-4</v>
      </c>
      <c r="DV15" s="2">
        <f>POWER(10,($B15-F$227)/F$228)/(1+POWER(10,($B15-F$227)/F$228))</f>
        <v>4.768113190644231E-4</v>
      </c>
      <c r="DW15" s="2">
        <f>POWER(10,($B15-G$227)/G$228)/(1+POWER(10,($B15-G$227)/G$228))</f>
        <v>4.5544613058596807E-4</v>
      </c>
      <c r="DX15" s="2">
        <f>POWER(10,($B15-H$227)/H$228)/(1+POWER(10,($B15-H$227)/H$228))</f>
        <v>4.7003443733425364E-4</v>
      </c>
      <c r="DY15" s="2">
        <f>POWER(10,($B15-I$227)/I$228)/(1+POWER(10,($B15-I$227)/I$228))</f>
        <v>5.0557989734624877E-4</v>
      </c>
      <c r="DZ15" s="2">
        <f>POWER(10,($B15-J$227)/J$228)/(1+POWER(10,($B15-J$227)/J$228))</f>
        <v>4.8978095889526038E-4</v>
      </c>
      <c r="EA15" s="2">
        <f>POWER(10,($B15-K$227)/K$228)/(1+POWER(10,($B15-K$227)/K$228))</f>
        <v>4.333030478136626E-4</v>
      </c>
      <c r="EB15" s="2">
        <f>POWER(10,($B15-L$227)/L$228)/(1+POWER(10,($B15-L$227)/L$228))</f>
        <v>3.9420923056057716E-4</v>
      </c>
      <c r="EC15" s="2">
        <f>POWER(10,($B15-M$227)/M$228)/(1+POWER(10,($B15-M$227)/M$228))</f>
        <v>3.5993903763750009E-4</v>
      </c>
      <c r="ED15" s="2">
        <f>POWER(10,($B15-N$227)/N$228)/(1+POWER(10,($B15-N$227)/N$228))</f>
        <v>3.4670765228412838E-4</v>
      </c>
      <c r="EE15" s="2">
        <f>POWER(10,($B15-O$227)/O$228)/(1+POWER(10,($B15-O$227)/O$228))</f>
        <v>2.9941899846058865E-4</v>
      </c>
    </row>
    <row r="16" spans="1:135" x14ac:dyDescent="0.25">
      <c r="B16" s="2">
        <v>10</v>
      </c>
      <c r="C16">
        <v>99.8429</v>
      </c>
      <c r="D16">
        <v>104.571</v>
      </c>
      <c r="E16">
        <v>106.149</v>
      </c>
      <c r="F16">
        <v>106.50700000000001</v>
      </c>
      <c r="G16">
        <v>103.239</v>
      </c>
      <c r="H16">
        <v>104.985</v>
      </c>
      <c r="I16">
        <v>104.119</v>
      </c>
      <c r="J16">
        <v>104.179</v>
      </c>
      <c r="K16">
        <v>99.790999999999997</v>
      </c>
      <c r="L16">
        <v>95.805999999999997</v>
      </c>
      <c r="M16">
        <v>87.209000000000003</v>
      </c>
      <c r="N16">
        <v>77.179100000000005</v>
      </c>
      <c r="O16">
        <v>65.238799999999998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101.79746931931018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104.93561914899855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106.64720668116776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108.63575364368815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104.76674188115892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104.12449482248201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105.56613682276542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104.14692959740219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101.57070672379032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97.19746640758882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87.989170239230461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78.049520717156739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66.472196813231633</v>
      </c>
      <c r="AE16" s="5"/>
      <c r="AG16" s="5">
        <f t="shared" si="0"/>
        <v>-1.9545693193101812</v>
      </c>
      <c r="AH16" s="5">
        <f t="shared" si="1"/>
        <v>-0.36461914899855685</v>
      </c>
      <c r="AI16" s="5">
        <f t="shared" si="2"/>
        <v>-0.49820668116775835</v>
      </c>
      <c r="AJ16" s="5">
        <f t="shared" si="3"/>
        <v>-2.1287536436881425</v>
      </c>
      <c r="AK16" s="5">
        <f t="shared" si="4"/>
        <v>-1.5277418811589172</v>
      </c>
      <c r="AL16" s="5">
        <f t="shared" si="5"/>
        <v>0.86050517751799305</v>
      </c>
      <c r="AM16" s="5">
        <f t="shared" si="6"/>
        <v>-1.4471368227654153</v>
      </c>
      <c r="AN16" s="5">
        <f t="shared" si="7"/>
        <v>3.2070402597810244E-2</v>
      </c>
      <c r="AO16" s="5">
        <f t="shared" si="8"/>
        <v>-1.7797067237903264</v>
      </c>
      <c r="AP16" s="5">
        <f t="shared" si="9"/>
        <v>-1.3914664075888226</v>
      </c>
      <c r="AQ16" s="5">
        <f t="shared" si="10"/>
        <v>-0.7801702392304577</v>
      </c>
      <c r="AR16" s="5">
        <f t="shared" si="11"/>
        <v>-0.8704207171567333</v>
      </c>
      <c r="AS16" s="5">
        <f t="shared" si="12"/>
        <v>-1.2333968132316357</v>
      </c>
      <c r="AV16" s="2">
        <f t="shared" si="13"/>
        <v>101.79746931928109</v>
      </c>
      <c r="AW16" s="2">
        <f t="shared" si="14"/>
        <v>104.93561914883288</v>
      </c>
      <c r="AX16" s="2">
        <f t="shared" si="15"/>
        <v>106.64720668061096</v>
      </c>
      <c r="AY16" s="2">
        <f t="shared" si="16"/>
        <v>108.63575363846486</v>
      </c>
      <c r="AZ16" s="2">
        <f t="shared" si="17"/>
        <v>104.76674187877839</v>
      </c>
      <c r="BA16" s="2">
        <f t="shared" si="18"/>
        <v>104.12449482066387</v>
      </c>
      <c r="BB16" s="2">
        <f t="shared" si="19"/>
        <v>105.56613682113685</v>
      </c>
      <c r="BC16" s="2">
        <f t="shared" si="20"/>
        <v>104.14692959258626</v>
      </c>
      <c r="BD16" s="2">
        <f t="shared" si="21"/>
        <v>101.57070672309219</v>
      </c>
      <c r="BE16" s="2">
        <f t="shared" si="22"/>
        <v>97.197466407425082</v>
      </c>
      <c r="BF16" s="2">
        <f t="shared" si="23"/>
        <v>87.989170239091266</v>
      </c>
      <c r="BG16" s="2">
        <f t="shared" si="24"/>
        <v>78.049520716845265</v>
      </c>
      <c r="BH16" s="2">
        <f t="shared" si="25"/>
        <v>66.472196812944404</v>
      </c>
      <c r="BK16" s="2">
        <f>IF(OR($B16&lt;C$229, AND($B16&gt;C$230, $B16&lt;C$231)), C16, "")</f>
        <v>99.8429</v>
      </c>
      <c r="BL16" s="2">
        <f>IF(OR($B16&lt;D$229, AND($B16&gt;D$230, $B16&lt;D$231)), D16, "")</f>
        <v>104.571</v>
      </c>
      <c r="BM16" s="2">
        <f>IF(OR($B16&lt;E$229, AND($B16&gt;E$230, $B16&lt;E$231)), E16, "")</f>
        <v>106.149</v>
      </c>
      <c r="BN16" s="2">
        <f>IF(OR($B16&lt;F$229, AND($B16&gt;F$230, $B16&lt;F$231)), F16, "")</f>
        <v>106.50700000000001</v>
      </c>
      <c r="BO16" s="2">
        <f>IF(OR($B16&lt;G$229, AND($B16&gt;G$230, $B16&lt;G$231)), G16, "")</f>
        <v>103.239</v>
      </c>
      <c r="BP16" s="2">
        <f>IF(OR($B16&lt;H$229, AND($B16&gt;H$230, $B16&lt;H$231)), H16, "")</f>
        <v>104.985</v>
      </c>
      <c r="BQ16" s="2">
        <f>IF(OR($B16&lt;I$229, AND($B16&gt;I$230, $B16&lt;I$231)), I16, "")</f>
        <v>104.119</v>
      </c>
      <c r="BR16" s="2">
        <f>IF(OR($B16&lt;J$229, AND($B16&gt;J$230, $B16&lt;J$231)), J16, "")</f>
        <v>104.179</v>
      </c>
      <c r="BS16" s="2">
        <f>IF(OR($B16&lt;K$229, AND($B16&gt;K$230, $B16&lt;K$231)), K16, "")</f>
        <v>99.790999999999997</v>
      </c>
      <c r="BT16" s="2">
        <f>IF(OR($B16&lt;L$229, AND($B16&gt;L$230, $B16&lt;L$231)), L16, "")</f>
        <v>95.805999999999997</v>
      </c>
      <c r="BU16" s="2">
        <f>IF(OR($B16&lt;M$229, AND($B16&gt;M$230, $B16&lt;M$231)), M16, "")</f>
        <v>87.209000000000003</v>
      </c>
      <c r="BV16" s="2">
        <f>IF(OR($B16&lt;N$229, AND($B16&gt;N$230, $B16&lt;N$231)), N16, "")</f>
        <v>77.179100000000005</v>
      </c>
      <c r="BW16" s="2">
        <f>IF(OR($B16&lt;O$229, AND($B16&gt;O$230, $B16&lt;O$231)), O16, "")</f>
        <v>65.238799999999998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101.79656127126822</v>
      </c>
      <c r="CP16" s="2">
        <f>BL$207*$B16+BL$209</f>
        <v>104.93544857966317</v>
      </c>
      <c r="CQ16" s="2">
        <f>BM$207*$B16+BM$209</f>
        <v>106.6461203946207</v>
      </c>
      <c r="CR16" s="2">
        <f>BN$207*$B16+BN$209</f>
        <v>108.6355711521898</v>
      </c>
      <c r="CS16" s="2">
        <f>BO$207*$B16+BO$209</f>
        <v>104.76631053720864</v>
      </c>
      <c r="CT16" s="2">
        <f>BP$207*$B16+BP$209</f>
        <v>104.12241864418759</v>
      </c>
      <c r="CU16" s="2">
        <f>BQ$207*$B16+BQ$209</f>
        <v>105.56376369011379</v>
      </c>
      <c r="CV16" s="2">
        <f>BR$207*$B16+BR$209</f>
        <v>104.14453703608525</v>
      </c>
      <c r="CW16" s="2">
        <f>BS$207*$B16+BS$209</f>
        <v>101.56833186316783</v>
      </c>
      <c r="CX16" s="2">
        <f>BT$207*$B16+BT$209</f>
        <v>97.195783019055668</v>
      </c>
      <c r="CY16" s="2">
        <f>BU$207*$B16+BU$209</f>
        <v>87.987573611115252</v>
      </c>
      <c r="CZ16" s="2">
        <f>BV$207*$B16+BV$209</f>
        <v>78.048294753911023</v>
      </c>
      <c r="DA16" s="2">
        <f>BW$207*$B16+BW$209</f>
        <v>66.470973596866642</v>
      </c>
      <c r="DD16" s="2">
        <f>BZ$207*$B16+BZ$209</f>
        <v>104.75013158687834</v>
      </c>
      <c r="DE16" s="2">
        <f>CA$207*$B16+CA$209</f>
        <v>105.34810389425729</v>
      </c>
      <c r="DF16" s="2">
        <f>CB$207*$B16+CB$209</f>
        <v>109.02700149807332</v>
      </c>
      <c r="DG16" s="2">
        <f>CC$207*$B16+CC$209</f>
        <v>108.98463400012713</v>
      </c>
      <c r="DH16" s="2">
        <f>CD$207*$B16+CD$209</f>
        <v>105.6300910073396</v>
      </c>
      <c r="DI16" s="2">
        <f>CE$207*$B16+CE$209</f>
        <v>108.15101988435137</v>
      </c>
      <c r="DJ16" s="2">
        <f>CF$207*$B16+CF$209</f>
        <v>109.84484131532439</v>
      </c>
      <c r="DK16" s="2">
        <f>CG$207*$B16+CG$209</f>
        <v>108.59987677781486</v>
      </c>
      <c r="DL16" s="2">
        <f>CH$207*$B16+CH$209</f>
        <v>106.5671163114618</v>
      </c>
      <c r="DM16" s="2">
        <f>CI$207*$B16+CI$209</f>
        <v>101.09048337351642</v>
      </c>
      <c r="DN16" s="2">
        <f>CJ$207*$B16+CJ$209</f>
        <v>92.033238111618275</v>
      </c>
      <c r="DO16" s="2">
        <f>CK$207*$B16+CK$209</f>
        <v>81.273285252876704</v>
      </c>
      <c r="DP16" s="2">
        <f>CL$207*$B16+CL$209</f>
        <v>70.196918022283654</v>
      </c>
      <c r="DS16" s="2">
        <f>POWER(10,($B16-C$227)/C$228)/(1+POWER(10,($B16-C$227)/C$228))</f>
        <v>3.0744079735347808E-4</v>
      </c>
      <c r="DT16" s="2">
        <f>POWER(10,($B16-D$227)/D$228)/(1+POWER(10,($B16-D$227)/D$228))</f>
        <v>4.1334538458038492E-4</v>
      </c>
      <c r="DU16" s="2">
        <f>POWER(10,($B16-E$227)/E$228)/(1+POWER(10,($B16-E$227)/E$228))</f>
        <v>4.5625377457571579E-4</v>
      </c>
      <c r="DV16" s="2">
        <f>POWER(10,($B16-F$227)/F$228)/(1+POWER(10,($B16-F$227)/F$228))</f>
        <v>5.2278916573559784E-4</v>
      </c>
      <c r="DW16" s="2">
        <f>POWER(10,($B16-G$227)/G$228)/(1+POWER(10,($B16-G$227)/G$228))</f>
        <v>4.9936480930540955E-4</v>
      </c>
      <c r="DX16" s="2">
        <f>POWER(10,($B16-H$227)/H$228)/(1+POWER(10,($B16-H$227)/H$228))</f>
        <v>5.1535914142862777E-4</v>
      </c>
      <c r="DY16" s="2">
        <f>POWER(10,($B16-I$227)/I$228)/(1+POWER(10,($B16-I$227)/I$228))</f>
        <v>5.543302950377037E-4</v>
      </c>
      <c r="DZ16" s="2">
        <f>POWER(10,($B16-J$227)/J$228)/(1+POWER(10,($B16-J$227)/J$228))</f>
        <v>5.3700876694099276E-4</v>
      </c>
      <c r="EA16" s="2">
        <f>POWER(10,($B16-K$227)/K$228)/(1+POWER(10,($B16-K$227)/K$228))</f>
        <v>4.7508748355207313E-4</v>
      </c>
      <c r="EB16" s="2">
        <f>POWER(10,($B16-L$227)/L$228)/(1+POWER(10,($B16-L$227)/L$228))</f>
        <v>4.3222538737474562E-4</v>
      </c>
      <c r="EC16" s="2">
        <f>POWER(10,($B16-M$227)/M$228)/(1+POWER(10,($B16-M$227)/M$228))</f>
        <v>3.9465160193256129E-4</v>
      </c>
      <c r="ED16" s="2">
        <f>POWER(10,($B16-N$227)/N$228)/(1+POWER(10,($B16-N$227)/N$228))</f>
        <v>3.8014466542954487E-4</v>
      </c>
      <c r="EE16" s="2">
        <f>POWER(10,($B16-O$227)/O$228)/(1+POWER(10,($B16-O$227)/O$228))</f>
        <v>3.2829691967703201E-4</v>
      </c>
    </row>
    <row r="17" spans="2:135" x14ac:dyDescent="0.25">
      <c r="B17" s="2">
        <v>11</v>
      </c>
      <c r="C17">
        <v>98.971400000000003</v>
      </c>
      <c r="D17">
        <v>105.5</v>
      </c>
      <c r="E17">
        <v>105.09</v>
      </c>
      <c r="F17">
        <v>107.657</v>
      </c>
      <c r="G17">
        <v>103.97</v>
      </c>
      <c r="H17">
        <v>103.791</v>
      </c>
      <c r="I17">
        <v>105.642</v>
      </c>
      <c r="J17">
        <v>105.29900000000001</v>
      </c>
      <c r="K17">
        <v>99.447999999999993</v>
      </c>
      <c r="L17">
        <v>96.343000000000004</v>
      </c>
      <c r="M17">
        <v>87.701499999999996</v>
      </c>
      <c r="N17">
        <v>78.596999999999994</v>
      </c>
      <c r="O17">
        <v>66.671599999999998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101.78582178918252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104.90593142884998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106.62963571640859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108.59172561256052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104.76118867974441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104.1553926914747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105.59433845970838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104.17316220343076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101.59472803053809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97.214600799602295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88.016750022802967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78.070308580797288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66.498501984672515</v>
      </c>
      <c r="AE17" s="5"/>
      <c r="AG17" s="5">
        <f t="shared" si="0"/>
        <v>-2.8144217891825178</v>
      </c>
      <c r="AH17" s="5">
        <f t="shared" si="1"/>
        <v>0.59406857115001799</v>
      </c>
      <c r="AI17" s="5">
        <f t="shared" si="2"/>
        <v>-1.5396357164085828</v>
      </c>
      <c r="AJ17" s="5">
        <f t="shared" si="3"/>
        <v>-0.934725612560527</v>
      </c>
      <c r="AK17" s="5">
        <f t="shared" si="4"/>
        <v>-0.79118867974440832</v>
      </c>
      <c r="AL17" s="5">
        <f t="shared" si="5"/>
        <v>-0.36439269147470554</v>
      </c>
      <c r="AM17" s="5">
        <f t="shared" si="6"/>
        <v>4.7661540291613846E-2</v>
      </c>
      <c r="AN17" s="5">
        <f t="shared" si="7"/>
        <v>1.1258377965692432</v>
      </c>
      <c r="AO17" s="5">
        <f t="shared" si="8"/>
        <v>-2.1467280305380996</v>
      </c>
      <c r="AP17" s="5">
        <f t="shared" si="9"/>
        <v>-0.87160079960229098</v>
      </c>
      <c r="AQ17" s="5">
        <f t="shared" si="10"/>
        <v>-0.31525002280297088</v>
      </c>
      <c r="AR17" s="5">
        <f t="shared" si="11"/>
        <v>0.5266914192027059</v>
      </c>
      <c r="AS17" s="5">
        <f t="shared" si="12"/>
        <v>0.17309801532748281</v>
      </c>
      <c r="AV17" s="2">
        <f t="shared" si="13"/>
        <v>101.7858217890622</v>
      </c>
      <c r="AW17" s="2">
        <f t="shared" si="14"/>
        <v>104.90593142817835</v>
      </c>
      <c r="AX17" s="2">
        <f t="shared" si="15"/>
        <v>106.62963571421807</v>
      </c>
      <c r="AY17" s="2">
        <f t="shared" si="16"/>
        <v>108.59172559331056</v>
      </c>
      <c r="AZ17" s="2">
        <f t="shared" si="17"/>
        <v>104.76118867076175</v>
      </c>
      <c r="BA17" s="2">
        <f t="shared" si="18"/>
        <v>104.15539268451971</v>
      </c>
      <c r="BB17" s="2">
        <f t="shared" si="19"/>
        <v>105.59433845339234</v>
      </c>
      <c r="BC17" s="2">
        <f t="shared" si="20"/>
        <v>104.17316218553142</v>
      </c>
      <c r="BD17" s="2">
        <f t="shared" si="21"/>
        <v>101.59472802780192</v>
      </c>
      <c r="BE17" s="2">
        <f t="shared" si="22"/>
        <v>97.214600798936644</v>
      </c>
      <c r="BF17" s="2">
        <f t="shared" si="23"/>
        <v>88.016750022242178</v>
      </c>
      <c r="BG17" s="2">
        <f t="shared" si="24"/>
        <v>78.070308579584136</v>
      </c>
      <c r="BH17" s="2">
        <f t="shared" si="25"/>
        <v>66.498501983572922</v>
      </c>
      <c r="BK17" s="2">
        <f>IF(OR($B17&lt;C$229, AND($B17&gt;C$230, $B17&lt;C$231)), C17, "")</f>
        <v>98.971400000000003</v>
      </c>
      <c r="BL17" s="2">
        <f>IF(OR($B17&lt;D$229, AND($B17&gt;D$230, $B17&lt;D$231)), D17, "")</f>
        <v>105.5</v>
      </c>
      <c r="BM17" s="2">
        <f>IF(OR($B17&lt;E$229, AND($B17&gt;E$230, $B17&lt;E$231)), E17, "")</f>
        <v>105.09</v>
      </c>
      <c r="BN17" s="2">
        <f>IF(OR($B17&lt;F$229, AND($B17&gt;F$230, $B17&lt;F$231)), F17, "")</f>
        <v>107.657</v>
      </c>
      <c r="BO17" s="2">
        <f>IF(OR($B17&lt;G$229, AND($B17&gt;G$230, $B17&lt;G$231)), G17, "")</f>
        <v>103.97</v>
      </c>
      <c r="BP17" s="2">
        <f>IF(OR($B17&lt;H$229, AND($B17&gt;H$230, $B17&lt;H$231)), H17, "")</f>
        <v>103.791</v>
      </c>
      <c r="BQ17" s="2">
        <f>IF(OR($B17&lt;I$229, AND($B17&gt;I$230, $B17&lt;I$231)), I17, "")</f>
        <v>105.642</v>
      </c>
      <c r="BR17" s="2">
        <f>IF(OR($B17&lt;J$229, AND($B17&gt;J$230, $B17&lt;J$231)), J17, "")</f>
        <v>105.29900000000001</v>
      </c>
      <c r="BS17" s="2">
        <f>IF(OR($B17&lt;K$229, AND($B17&gt;K$230, $B17&lt;K$231)), K17, "")</f>
        <v>99.447999999999993</v>
      </c>
      <c r="BT17" s="2">
        <f>IF(OR($B17&lt;L$229, AND($B17&gt;L$230, $B17&lt;L$231)), L17, "")</f>
        <v>96.343000000000004</v>
      </c>
      <c r="BU17" s="2">
        <f>IF(OR($B17&lt;M$229, AND($B17&gt;M$230, $B17&lt;M$231)), M17, "")</f>
        <v>87.701499999999996</v>
      </c>
      <c r="BV17" s="2">
        <f>IF(OR($B17&lt;N$229, AND($B17&gt;N$230, $B17&lt;N$231)), N17, "")</f>
        <v>78.596999999999994</v>
      </c>
      <c r="BW17" s="2">
        <f>IF(OR($B17&lt;O$229, AND($B17&gt;O$230, $B17&lt;O$231)), O17, "")</f>
        <v>66.671599999999998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101.78483991221829</v>
      </c>
      <c r="CP17" s="2">
        <f>BL$207*$B17+BL$209</f>
        <v>104.90574859230608</v>
      </c>
      <c r="CQ17" s="2">
        <f>BM$207*$B17+BM$209</f>
        <v>106.62846181066449</v>
      </c>
      <c r="CR17" s="2">
        <f>BN$207*$B17+BN$209</f>
        <v>108.59152990191663</v>
      </c>
      <c r="CS17" s="2">
        <f>BO$207*$B17+BO$209</f>
        <v>104.76072369297216</v>
      </c>
      <c r="CT17" s="2">
        <f>BP$207*$B17+BP$209</f>
        <v>104.15314496535585</v>
      </c>
      <c r="CU17" s="2">
        <f>BQ$207*$B17+BQ$209</f>
        <v>105.59176993176193</v>
      </c>
      <c r="CV17" s="2">
        <f>BR$207*$B17+BR$209</f>
        <v>104.17057182656092</v>
      </c>
      <c r="CW17" s="2">
        <f>BS$207*$B17+BS$209</f>
        <v>101.5921569176584</v>
      </c>
      <c r="CX17" s="2">
        <f>BT$207*$B17+BT$209</f>
        <v>97.212780201033908</v>
      </c>
      <c r="CY17" s="2">
        <f>BU$207*$B17+BU$209</f>
        <v>88.015022679553624</v>
      </c>
      <c r="CZ17" s="2">
        <f>BV$207*$B17+BV$209</f>
        <v>78.068981252671151</v>
      </c>
      <c r="DA17" s="2">
        <f>BW$207*$B17+BW$209</f>
        <v>66.497177305964229</v>
      </c>
      <c r="DD17" s="2">
        <f>BZ$207*$B17+BZ$209</f>
        <v>104.69762472626847</v>
      </c>
      <c r="DE17" s="2">
        <f>CA$207*$B17+CA$209</f>
        <v>105.30917621792314</v>
      </c>
      <c r="DF17" s="2">
        <f>CB$207*$B17+CB$209</f>
        <v>108.97509421503463</v>
      </c>
      <c r="DG17" s="2">
        <f>CC$207*$B17+CC$209</f>
        <v>108.93293268125424</v>
      </c>
      <c r="DH17" s="2">
        <f>CD$207*$B17+CD$209</f>
        <v>105.60997299284338</v>
      </c>
      <c r="DI17" s="2">
        <f>CE$207*$B17+CE$209</f>
        <v>108.13104309811239</v>
      </c>
      <c r="DJ17" s="2">
        <f>CF$207*$B17+CF$209</f>
        <v>109.8178511486998</v>
      </c>
      <c r="DK17" s="2">
        <f>CG$207*$B17+CG$209</f>
        <v>108.5700490814923</v>
      </c>
      <c r="DL17" s="2">
        <f>CH$207*$B17+CH$209</f>
        <v>106.52806426149519</v>
      </c>
      <c r="DM17" s="2">
        <f>CI$207*$B17+CI$209</f>
        <v>101.05446629662897</v>
      </c>
      <c r="DN17" s="2">
        <f>CJ$207*$B17+CJ$209</f>
        <v>92.006936635080621</v>
      </c>
      <c r="DO17" s="2">
        <f>CK$207*$B17+CK$209</f>
        <v>81.253508195578391</v>
      </c>
      <c r="DP17" s="2">
        <f>CL$207*$B17+CL$209</f>
        <v>70.177256316019225</v>
      </c>
      <c r="DS17" s="2">
        <f>POWER(10,($B17-C$227)/C$228)/(1+POWER(10,($B17-C$227)/C$228))</f>
        <v>3.370921323007913E-4</v>
      </c>
      <c r="DT17" s="2">
        <f>POWER(10,($B17-D$227)/D$228)/(1+POWER(10,($B17-D$227)/D$228))</f>
        <v>4.5320612834451584E-4</v>
      </c>
      <c r="DU17" s="2">
        <f>POWER(10,($B17-E$227)/E$228)/(1+POWER(10,($B17-E$227)/E$228))</f>
        <v>5.0025029544208252E-4</v>
      </c>
      <c r="DV17" s="2">
        <f>POWER(10,($B17-F$227)/F$228)/(1+POWER(10,($B17-F$227)/F$228))</f>
        <v>5.7319801058775867E-4</v>
      </c>
      <c r="DW17" s="2">
        <f>POWER(10,($B17-G$227)/G$228)/(1+POWER(10,($B17-G$227)/G$228))</f>
        <v>5.4751624718755683E-4</v>
      </c>
      <c r="DX17" s="2">
        <f>POWER(10,($B17-H$227)/H$228)/(1+POWER(10,($B17-H$227)/H$228))</f>
        <v>5.6505196685573524E-4</v>
      </c>
      <c r="DY17" s="2">
        <f>POWER(10,($B17-I$227)/I$228)/(1+POWER(10,($B17-I$227)/I$228))</f>
        <v>6.0777857749385591E-4</v>
      </c>
      <c r="DZ17" s="2">
        <f>POWER(10,($B17-J$227)/J$228)/(1+POWER(10,($B17-J$227)/J$228))</f>
        <v>5.8878789920112102E-4</v>
      </c>
      <c r="EA17" s="2">
        <f>POWER(10,($B17-K$227)/K$228)/(1+POWER(10,($B17-K$227)/K$228))</f>
        <v>5.2089919125704667E-4</v>
      </c>
      <c r="EB17" s="2">
        <f>POWER(10,($B17-L$227)/L$228)/(1+POWER(10,($B17-L$227)/L$228))</f>
        <v>4.7390595104344039E-4</v>
      </c>
      <c r="EC17" s="2">
        <f>POWER(10,($B17-M$227)/M$228)/(1+POWER(10,($B17-M$227)/M$228))</f>
        <v>4.3271040102466622E-4</v>
      </c>
      <c r="ED17" s="2">
        <f>POWER(10,($B17-N$227)/N$228)/(1+POWER(10,($B17-N$227)/N$228))</f>
        <v>4.1680505041849421E-4</v>
      </c>
      <c r="EE17" s="2">
        <f>POWER(10,($B17-O$227)/O$228)/(1+POWER(10,($B17-O$227)/O$228))</f>
        <v>3.5995901312697398E-4</v>
      </c>
    </row>
    <row r="18" spans="2:135" x14ac:dyDescent="0.25">
      <c r="B18" s="2">
        <v>12</v>
      </c>
      <c r="C18">
        <v>100.17140000000001</v>
      </c>
      <c r="D18">
        <v>104.914</v>
      </c>
      <c r="E18">
        <v>104.821</v>
      </c>
      <c r="F18">
        <v>106.97</v>
      </c>
      <c r="G18">
        <v>104.328</v>
      </c>
      <c r="H18">
        <v>106.134</v>
      </c>
      <c r="I18">
        <v>104.26900000000001</v>
      </c>
      <c r="J18">
        <v>104.149</v>
      </c>
      <c r="K18">
        <v>100.761</v>
      </c>
      <c r="L18">
        <v>96.179000000000002</v>
      </c>
      <c r="M18">
        <v>86.820899999999995</v>
      </c>
      <c r="N18">
        <v>77.731300000000005</v>
      </c>
      <c r="O18">
        <v>65.925399999999996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101.77418005077767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104.87624448903408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106.61207154757487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108.54769846541258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104.75563796929943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104.18630434059031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105.62255571149079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104.19941072954339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101.6187650962783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97.231745993846602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88.044340163414034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78.091104590669815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66.524815346935782</v>
      </c>
      <c r="AE18" s="5"/>
      <c r="AG18" s="5">
        <f t="shared" si="0"/>
        <v>-1.6027800507776675</v>
      </c>
      <c r="AH18" s="5">
        <f t="shared" si="1"/>
        <v>3.7755510965922667E-2</v>
      </c>
      <c r="AI18" s="5">
        <f t="shared" si="2"/>
        <v>-1.7910715475748731</v>
      </c>
      <c r="AJ18" s="5">
        <f t="shared" si="3"/>
        <v>-1.5776984654125812</v>
      </c>
      <c r="AK18" s="5">
        <f t="shared" si="4"/>
        <v>-0.42763796929942544</v>
      </c>
      <c r="AL18" s="5">
        <f t="shared" si="5"/>
        <v>1.947695659409689</v>
      </c>
      <c r="AM18" s="5">
        <f t="shared" si="6"/>
        <v>-1.3535557114907846</v>
      </c>
      <c r="AN18" s="5">
        <f t="shared" si="7"/>
        <v>-5.0410729543386879E-2</v>
      </c>
      <c r="AO18" s="5">
        <f t="shared" si="8"/>
        <v>-0.85776509627829967</v>
      </c>
      <c r="AP18" s="5">
        <f t="shared" si="9"/>
        <v>-1.0527459938465995</v>
      </c>
      <c r="AQ18" s="5">
        <f t="shared" si="10"/>
        <v>-1.2234401634140397</v>
      </c>
      <c r="AR18" s="5">
        <f t="shared" si="11"/>
        <v>-0.35980459066981041</v>
      </c>
      <c r="AS18" s="5">
        <f t="shared" si="12"/>
        <v>-0.59941534693578546</v>
      </c>
      <c r="AV18" s="2">
        <f t="shared" si="13"/>
        <v>101.77418005029749</v>
      </c>
      <c r="AW18" s="2">
        <f t="shared" si="14"/>
        <v>104.8762444864102</v>
      </c>
      <c r="AX18" s="2">
        <f t="shared" si="15"/>
        <v>106.61207153927104</v>
      </c>
      <c r="AY18" s="2">
        <f t="shared" si="16"/>
        <v>108.54769839704454</v>
      </c>
      <c r="AZ18" s="2">
        <f t="shared" si="17"/>
        <v>104.75563793663716</v>
      </c>
      <c r="BA18" s="2">
        <f t="shared" si="18"/>
        <v>104.18630431496099</v>
      </c>
      <c r="BB18" s="2">
        <f t="shared" si="19"/>
        <v>105.62255568790657</v>
      </c>
      <c r="BC18" s="2">
        <f t="shared" si="20"/>
        <v>104.19941066544776</v>
      </c>
      <c r="BD18" s="2">
        <f t="shared" si="21"/>
        <v>101.61876508594692</v>
      </c>
      <c r="BE18" s="2">
        <f t="shared" si="22"/>
        <v>97.231745991239507</v>
      </c>
      <c r="BF18" s="2">
        <f t="shared" si="23"/>
        <v>88.044340161236107</v>
      </c>
      <c r="BG18" s="2">
        <f t="shared" si="24"/>
        <v>78.09110458611238</v>
      </c>
      <c r="BH18" s="2">
        <f t="shared" si="25"/>
        <v>66.524815342872259</v>
      </c>
      <c r="BK18" s="2">
        <f>IF(OR($B18&lt;C$229, AND($B18&gt;C$230, $B18&lt;C$231)), C18, "")</f>
        <v>100.17140000000001</v>
      </c>
      <c r="BL18" s="2">
        <f>IF(OR($B18&lt;D$229, AND($B18&gt;D$230, $B18&lt;D$231)), D18, "")</f>
        <v>104.914</v>
      </c>
      <c r="BM18" s="2">
        <f>IF(OR($B18&lt;E$229, AND($B18&gt;E$230, $B18&lt;E$231)), E18, "")</f>
        <v>104.821</v>
      </c>
      <c r="BN18" s="2">
        <f>IF(OR($B18&lt;F$229, AND($B18&gt;F$230, $B18&lt;F$231)), F18, "")</f>
        <v>106.97</v>
      </c>
      <c r="BO18" s="2">
        <f>IF(OR($B18&lt;G$229, AND($B18&gt;G$230, $B18&lt;G$231)), G18, "")</f>
        <v>104.328</v>
      </c>
      <c r="BP18" s="2">
        <f>IF(OR($B18&lt;H$229, AND($B18&gt;H$230, $B18&lt;H$231)), H18, "")</f>
        <v>106.134</v>
      </c>
      <c r="BQ18" s="2">
        <f>IF(OR($B18&lt;I$229, AND($B18&gt;I$230, $B18&lt;I$231)), I18, "")</f>
        <v>104.26900000000001</v>
      </c>
      <c r="BR18" s="2">
        <f>IF(OR($B18&lt;J$229, AND($B18&gt;J$230, $B18&lt;J$231)), J18, "")</f>
        <v>104.149</v>
      </c>
      <c r="BS18" s="2">
        <f>IF(OR($B18&lt;K$229, AND($B18&gt;K$230, $B18&lt;K$231)), K18, "")</f>
        <v>100.761</v>
      </c>
      <c r="BT18" s="2">
        <f>IF(OR($B18&lt;L$229, AND($B18&gt;L$230, $B18&lt;L$231)), L18, "")</f>
        <v>96.179000000000002</v>
      </c>
      <c r="BU18" s="2">
        <f>IF(OR($B18&lt;M$229, AND($B18&gt;M$230, $B18&lt;M$231)), M18, "")</f>
        <v>86.820899999999995</v>
      </c>
      <c r="BV18" s="2">
        <f>IF(OR($B18&lt;N$229, AND($B18&gt;N$230, $B18&lt;N$231)), N18, "")</f>
        <v>77.731300000000005</v>
      </c>
      <c r="BW18" s="2">
        <f>IF(OR($B18&lt;O$229, AND($B18&gt;O$230, $B18&lt;O$231)), O18, "")</f>
        <v>65.925399999999996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101.77311855316835</v>
      </c>
      <c r="CP18" s="2">
        <f>BL$207*$B18+BL$209</f>
        <v>104.87604860494898</v>
      </c>
      <c r="CQ18" s="2">
        <f>BM$207*$B18+BM$209</f>
        <v>106.61080322670827</v>
      </c>
      <c r="CR18" s="2">
        <f>BN$207*$B18+BN$209</f>
        <v>108.54748865164346</v>
      </c>
      <c r="CS18" s="2">
        <f>BO$207*$B18+BO$209</f>
        <v>104.75513684873567</v>
      </c>
      <c r="CT18" s="2">
        <f>BP$207*$B18+BP$209</f>
        <v>104.18387128652411</v>
      </c>
      <c r="CU18" s="2">
        <f>BQ$207*$B18+BQ$209</f>
        <v>105.61977617341009</v>
      </c>
      <c r="CV18" s="2">
        <f>BR$207*$B18+BR$209</f>
        <v>104.19660661703658</v>
      </c>
      <c r="CW18" s="2">
        <f>BS$207*$B18+BS$209</f>
        <v>101.61598197214899</v>
      </c>
      <c r="CX18" s="2">
        <f>BT$207*$B18+BT$209</f>
        <v>97.229777383012149</v>
      </c>
      <c r="CY18" s="2">
        <f>BU$207*$B18+BU$209</f>
        <v>88.042471747991982</v>
      </c>
      <c r="CZ18" s="2">
        <f>BV$207*$B18+BV$209</f>
        <v>78.089667751431278</v>
      </c>
      <c r="DA18" s="2">
        <f>BW$207*$B18+BW$209</f>
        <v>66.52338101506183</v>
      </c>
      <c r="DD18" s="2">
        <f>BZ$207*$B18+BZ$209</f>
        <v>104.64511786565862</v>
      </c>
      <c r="DE18" s="2">
        <f>CA$207*$B18+CA$209</f>
        <v>105.27024854158897</v>
      </c>
      <c r="DF18" s="2">
        <f>CB$207*$B18+CB$209</f>
        <v>108.92318693199594</v>
      </c>
      <c r="DG18" s="2">
        <f>CC$207*$B18+CC$209</f>
        <v>108.88123136238134</v>
      </c>
      <c r="DH18" s="2">
        <f>CD$207*$B18+CD$209</f>
        <v>105.58985497834716</v>
      </c>
      <c r="DI18" s="2">
        <f>CE$207*$B18+CE$209</f>
        <v>108.1110663118734</v>
      </c>
      <c r="DJ18" s="2">
        <f>CF$207*$B18+CF$209</f>
        <v>109.79086098207522</v>
      </c>
      <c r="DK18" s="2">
        <f>CG$207*$B18+CG$209</f>
        <v>108.54022138516973</v>
      </c>
      <c r="DL18" s="2">
        <f>CH$207*$B18+CH$209</f>
        <v>106.48901221152857</v>
      </c>
      <c r="DM18" s="2">
        <f>CI$207*$B18+CI$209</f>
        <v>101.01844921974153</v>
      </c>
      <c r="DN18" s="2">
        <f>CJ$207*$B18+CJ$209</f>
        <v>91.980635158542967</v>
      </c>
      <c r="DO18" s="2">
        <f>CK$207*$B18+CK$209</f>
        <v>81.233731138280092</v>
      </c>
      <c r="DP18" s="2">
        <f>CL$207*$B18+CL$209</f>
        <v>70.157594609754796</v>
      </c>
      <c r="DS18" s="2">
        <f>POWER(10,($B18-C$227)/C$228)/(1+POWER(10,($B18-C$227)/C$228))</f>
        <v>3.6960215294291231E-4</v>
      </c>
      <c r="DT18" s="2">
        <f>POWER(10,($B18-D$227)/D$228)/(1+POWER(10,($B18-D$227)/D$228))</f>
        <v>4.9690891098971141E-4</v>
      </c>
      <c r="DU18" s="2">
        <f>POWER(10,($B18-E$227)/E$228)/(1+POWER(10,($B18-E$227)/E$228))</f>
        <v>5.4848706979998454E-4</v>
      </c>
      <c r="DV18" s="2">
        <f>POWER(10,($B18-F$227)/F$228)/(1+POWER(10,($B18-F$227)/F$228))</f>
        <v>6.2846436590503817E-4</v>
      </c>
      <c r="DW18" s="2">
        <f>POWER(10,($B18-G$227)/G$228)/(1+POWER(10,($B18-G$227)/G$228))</f>
        <v>6.0030791678216051E-4</v>
      </c>
      <c r="DX18" s="2">
        <f>POWER(10,($B18-H$227)/H$228)/(1+POWER(10,($B18-H$227)/H$228))</f>
        <v>6.1953338736203103E-4</v>
      </c>
      <c r="DY18" s="2">
        <f>POWER(10,($B18-I$227)/I$228)/(1+POWER(10,($B18-I$227)/I$228))</f>
        <v>6.663768837098401E-4</v>
      </c>
      <c r="DZ18" s="2">
        <f>POWER(10,($B18-J$227)/J$228)/(1+POWER(10,($B18-J$227)/J$228))</f>
        <v>6.4555642266887845E-4</v>
      </c>
      <c r="EA18" s="2">
        <f>POWER(10,($B18-K$227)/K$228)/(1+POWER(10,($B18-K$227)/K$228))</f>
        <v>5.7112590343305007E-4</v>
      </c>
      <c r="EB18" s="2">
        <f>POWER(10,($B18-L$227)/L$228)/(1+POWER(10,($B18-L$227)/L$228))</f>
        <v>5.1960378522972661E-4</v>
      </c>
      <c r="EC18" s="2">
        <f>POWER(10,($B18-M$227)/M$228)/(1+POWER(10,($B18-M$227)/M$228))</f>
        <v>4.7443771356026055E-4</v>
      </c>
      <c r="ED18" s="2">
        <f>POWER(10,($B18-N$227)/N$228)/(1+POWER(10,($B18-N$227)/N$228))</f>
        <v>4.5699927269755706E-4</v>
      </c>
      <c r="EE18" s="2">
        <f>POWER(10,($B18-O$227)/O$228)/(1+POWER(10,($B18-O$227)/O$228))</f>
        <v>3.9467350310006639E-4</v>
      </c>
    </row>
    <row r="19" spans="2:135" x14ac:dyDescent="0.25">
      <c r="B19" s="2">
        <v>13</v>
      </c>
      <c r="C19">
        <v>100.25709999999999</v>
      </c>
      <c r="D19">
        <v>105.857</v>
      </c>
      <c r="E19">
        <v>106.209</v>
      </c>
      <c r="F19">
        <v>107.59699999999999</v>
      </c>
      <c r="G19">
        <v>103.47799999999999</v>
      </c>
      <c r="H19">
        <v>104.642</v>
      </c>
      <c r="I19">
        <v>104.43300000000001</v>
      </c>
      <c r="J19">
        <v>103.657</v>
      </c>
      <c r="K19">
        <v>101.26900000000001</v>
      </c>
      <c r="L19">
        <v>97.103999999999999</v>
      </c>
      <c r="M19">
        <v>87.656700000000001</v>
      </c>
      <c r="N19">
        <v>77.671599999999998</v>
      </c>
      <c r="O19">
        <v>66.119399999999999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101.76254453475127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104.84655836946203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106.59451468034916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108.50367232447037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104.75008995486434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104.21723086104943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105.65078979944533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104.2256764759513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101.642819146503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97.248902800099785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88.071941444874184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78.111909380165699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66.551137540400134</v>
      </c>
      <c r="AE19" s="5"/>
      <c r="AG19" s="5">
        <f t="shared" si="0"/>
        <v>-1.5054445347512768</v>
      </c>
      <c r="AH19" s="5">
        <f t="shared" si="1"/>
        <v>1.0104416305379686</v>
      </c>
      <c r="AI19" s="5">
        <f t="shared" si="2"/>
        <v>-0.3855146803491607</v>
      </c>
      <c r="AJ19" s="5">
        <f t="shared" si="3"/>
        <v>-0.90667232447037804</v>
      </c>
      <c r="AK19" s="5">
        <f t="shared" si="4"/>
        <v>-1.2720899548643416</v>
      </c>
      <c r="AL19" s="5">
        <f t="shared" si="5"/>
        <v>0.42476913895056612</v>
      </c>
      <c r="AM19" s="5">
        <f t="shared" si="6"/>
        <v>-1.2177897994453275</v>
      </c>
      <c r="AN19" s="5">
        <f t="shared" si="7"/>
        <v>-0.56867647595130677</v>
      </c>
      <c r="AO19" s="5">
        <f t="shared" si="8"/>
        <v>-0.37381914650299564</v>
      </c>
      <c r="AP19" s="5">
        <f t="shared" si="9"/>
        <v>-0.14490280009978562</v>
      </c>
      <c r="AQ19" s="5">
        <f t="shared" si="10"/>
        <v>-0.41524144487418368</v>
      </c>
      <c r="AR19" s="5">
        <f t="shared" si="11"/>
        <v>-0.44030938016570076</v>
      </c>
      <c r="AS19" s="5">
        <f t="shared" si="12"/>
        <v>-0.43173754040013534</v>
      </c>
      <c r="AV19" s="2">
        <f t="shared" si="13"/>
        <v>101.76254453290235</v>
      </c>
      <c r="AW19" s="2">
        <f t="shared" si="14"/>
        <v>104.84655835958357</v>
      </c>
      <c r="AX19" s="2">
        <f t="shared" si="15"/>
        <v>106.59451465001781</v>
      </c>
      <c r="AY19" s="2">
        <f t="shared" si="16"/>
        <v>108.5036720904718</v>
      </c>
      <c r="AZ19" s="2">
        <f t="shared" si="17"/>
        <v>104.75008984041918</v>
      </c>
      <c r="BA19" s="2">
        <f t="shared" si="18"/>
        <v>104.21723077006921</v>
      </c>
      <c r="BB19" s="2">
        <f t="shared" si="19"/>
        <v>105.65078971465725</v>
      </c>
      <c r="BC19" s="2">
        <f t="shared" si="20"/>
        <v>104.2256762548181</v>
      </c>
      <c r="BD19" s="2">
        <f t="shared" si="21"/>
        <v>101.64281910892022</v>
      </c>
      <c r="BE19" s="2">
        <f t="shared" si="22"/>
        <v>97.248902790262093</v>
      </c>
      <c r="BF19" s="2">
        <f t="shared" si="23"/>
        <v>88.071941436720593</v>
      </c>
      <c r="BG19" s="2">
        <f t="shared" si="24"/>
        <v>78.111909363652302</v>
      </c>
      <c r="BH19" s="2">
        <f t="shared" si="25"/>
        <v>66.551137525903712</v>
      </c>
      <c r="BK19" s="2">
        <f>IF(OR($B19&lt;C$229, AND($B19&gt;C$230, $B19&lt;C$231)), C19, "")</f>
        <v>100.25709999999999</v>
      </c>
      <c r="BL19" s="2">
        <f>IF(OR($B19&lt;D$229, AND($B19&gt;D$230, $B19&lt;D$231)), D19, "")</f>
        <v>105.857</v>
      </c>
      <c r="BM19" s="2">
        <f>IF(OR($B19&lt;E$229, AND($B19&gt;E$230, $B19&lt;E$231)), E19, "")</f>
        <v>106.209</v>
      </c>
      <c r="BN19" s="2">
        <f>IF(OR($B19&lt;F$229, AND($B19&gt;F$230, $B19&lt;F$231)), F19, "")</f>
        <v>107.59699999999999</v>
      </c>
      <c r="BO19" s="2">
        <f>IF(OR($B19&lt;G$229, AND($B19&gt;G$230, $B19&lt;G$231)), G19, "")</f>
        <v>103.47799999999999</v>
      </c>
      <c r="BP19" s="2">
        <f>IF(OR($B19&lt;H$229, AND($B19&gt;H$230, $B19&lt;H$231)), H19, "")</f>
        <v>104.642</v>
      </c>
      <c r="BQ19" s="2">
        <f>IF(OR($B19&lt;I$229, AND($B19&gt;I$230, $B19&lt;I$231)), I19, "")</f>
        <v>104.43300000000001</v>
      </c>
      <c r="BR19" s="2">
        <f>IF(OR($B19&lt;J$229, AND($B19&gt;J$230, $B19&lt;J$231)), J19, "")</f>
        <v>103.657</v>
      </c>
      <c r="BS19" s="2">
        <f>IF(OR($B19&lt;K$229, AND($B19&gt;K$230, $B19&lt;K$231)), K19, "")</f>
        <v>101.26900000000001</v>
      </c>
      <c r="BT19" s="2">
        <f>IF(OR($B19&lt;L$229, AND($B19&gt;L$230, $B19&lt;L$231)), L19, "")</f>
        <v>97.103999999999999</v>
      </c>
      <c r="BU19" s="2">
        <f>IF(OR($B19&lt;M$229, AND($B19&gt;M$230, $B19&lt;M$231)), M19, "")</f>
        <v>87.656700000000001</v>
      </c>
      <c r="BV19" s="2">
        <f>IF(OR($B19&lt;N$229, AND($B19&gt;N$230, $B19&lt;N$231)), N19, "")</f>
        <v>77.671599999999998</v>
      </c>
      <c r="BW19" s="2">
        <f>IF(OR($B19&lt;O$229, AND($B19&gt;O$230, $B19&lt;O$231)), O19, "")</f>
        <v>66.119399999999999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101.7613971941184</v>
      </c>
      <c r="CP19" s="2">
        <f>BL$207*$B19+BL$209</f>
        <v>104.84634861759189</v>
      </c>
      <c r="CQ19" s="2">
        <f>BM$207*$B19+BM$209</f>
        <v>106.59314464275207</v>
      </c>
      <c r="CR19" s="2">
        <f>BN$207*$B19+BN$209</f>
        <v>108.50344740137029</v>
      </c>
      <c r="CS19" s="2">
        <f>BO$207*$B19+BO$209</f>
        <v>104.7495500044992</v>
      </c>
      <c r="CT19" s="2">
        <f>BP$207*$B19+BP$209</f>
        <v>104.21459760769237</v>
      </c>
      <c r="CU19" s="2">
        <f>BQ$207*$B19+BQ$209</f>
        <v>105.64778241505823</v>
      </c>
      <c r="CV19" s="2">
        <f>BR$207*$B19+BR$209</f>
        <v>104.22264140751224</v>
      </c>
      <c r="CW19" s="2">
        <f>BS$207*$B19+BS$209</f>
        <v>101.63980702663956</v>
      </c>
      <c r="CX19" s="2">
        <f>BT$207*$B19+BT$209</f>
        <v>97.246774564990389</v>
      </c>
      <c r="CY19" s="2">
        <f>BU$207*$B19+BU$209</f>
        <v>88.069920816430354</v>
      </c>
      <c r="CZ19" s="2">
        <f>BV$207*$B19+BV$209</f>
        <v>78.110354250191406</v>
      </c>
      <c r="DA19" s="2">
        <f>BW$207*$B19+BW$209</f>
        <v>66.54958472415943</v>
      </c>
      <c r="DD19" s="2">
        <f>BZ$207*$B19+BZ$209</f>
        <v>104.59261100504875</v>
      </c>
      <c r="DE19" s="2">
        <f>CA$207*$B19+CA$209</f>
        <v>105.23132086525482</v>
      </c>
      <c r="DF19" s="2">
        <f>CB$207*$B19+CB$209</f>
        <v>108.87127964895726</v>
      </c>
      <c r="DG19" s="2">
        <f>CC$207*$B19+CC$209</f>
        <v>108.82953004350846</v>
      </c>
      <c r="DH19" s="2">
        <f>CD$207*$B19+CD$209</f>
        <v>105.56973696385093</v>
      </c>
      <c r="DI19" s="2">
        <f>CE$207*$B19+CE$209</f>
        <v>108.0910895256344</v>
      </c>
      <c r="DJ19" s="2">
        <f>CF$207*$B19+CF$209</f>
        <v>109.76387081545062</v>
      </c>
      <c r="DK19" s="2">
        <f>CG$207*$B19+CG$209</f>
        <v>108.51039368884716</v>
      </c>
      <c r="DL19" s="2">
        <f>CH$207*$B19+CH$209</f>
        <v>106.44996016156195</v>
      </c>
      <c r="DM19" s="2">
        <f>CI$207*$B19+CI$209</f>
        <v>100.98243214285408</v>
      </c>
      <c r="DN19" s="2">
        <f>CJ$207*$B19+CJ$209</f>
        <v>91.954333682005313</v>
      </c>
      <c r="DO19" s="2">
        <f>CK$207*$B19+CK$209</f>
        <v>81.213954080981779</v>
      </c>
      <c r="DP19" s="2">
        <f>CL$207*$B19+CL$209</f>
        <v>70.137932903490352</v>
      </c>
      <c r="DS19" s="2">
        <f>POWER(10,($B19-C$227)/C$228)/(1+POWER(10,($B19-C$227)/C$228))</f>
        <v>4.052462514561646E-4</v>
      </c>
      <c r="DT19" s="2">
        <f>POWER(10,($B19-D$227)/D$228)/(1+POWER(10,($B19-D$227)/D$228))</f>
        <v>5.4482366704594728E-4</v>
      </c>
      <c r="DU19" s="2">
        <f>POWER(10,($B19-E$227)/E$228)/(1+POWER(10,($B19-E$227)/E$228))</f>
        <v>6.0137229005875455E-4</v>
      </c>
      <c r="DV19" s="2">
        <f>POWER(10,($B19-F$227)/F$228)/(1+POWER(10,($B19-F$227)/F$228))</f>
        <v>6.890556946792237E-4</v>
      </c>
      <c r="DW19" s="2">
        <f>POWER(10,($B19-G$227)/G$228)/(1+POWER(10,($B19-G$227)/G$228))</f>
        <v>6.5818642178764447E-4</v>
      </c>
      <c r="DX19" s="2">
        <f>POWER(10,($B19-H$227)/H$228)/(1+POWER(10,($B19-H$227)/H$228))</f>
        <v>6.7926425040673556E-4</v>
      </c>
      <c r="DY19" s="2">
        <f>POWER(10,($B19-I$227)/I$228)/(1+POWER(10,($B19-I$227)/I$228))</f>
        <v>7.3062075118009325E-4</v>
      </c>
      <c r="DZ19" s="2">
        <f>POWER(10,($B19-J$227)/J$228)/(1+POWER(10,($B19-J$227)/J$228))</f>
        <v>7.0779445889778368E-4</v>
      </c>
      <c r="EA19" s="2">
        <f>POWER(10,($B19-K$227)/K$228)/(1+POWER(10,($B19-K$227)/K$228))</f>
        <v>6.2619259640534473E-4</v>
      </c>
      <c r="EB19" s="2">
        <f>POWER(10,($B19-L$227)/L$228)/(1+POWER(10,($B19-L$227)/L$228))</f>
        <v>5.6970566154470931E-4</v>
      </c>
      <c r="EC19" s="2">
        <f>POWER(10,($B19-M$227)/M$228)/(1+POWER(10,($B19-M$227)/M$228))</f>
        <v>5.2018679789128251E-4</v>
      </c>
      <c r="ED19" s="2">
        <f>POWER(10,($B19-N$227)/N$228)/(1+POWER(10,($B19-N$227)/N$228))</f>
        <v>5.0106764586042797E-4</v>
      </c>
      <c r="EE19" s="2">
        <f>POWER(10,($B19-O$227)/O$228)/(1+POWER(10,($B19-O$227)/O$228))</f>
        <v>4.3273441334866849E-4</v>
      </c>
    </row>
    <row r="20" spans="2:135" x14ac:dyDescent="0.25">
      <c r="B20" s="2">
        <v>14</v>
      </c>
      <c r="C20">
        <v>101.4286</v>
      </c>
      <c r="D20">
        <v>104.929</v>
      </c>
      <c r="E20">
        <v>106.224</v>
      </c>
      <c r="F20">
        <v>109.70099999999999</v>
      </c>
      <c r="G20">
        <v>104.985</v>
      </c>
      <c r="H20">
        <v>104.40300000000001</v>
      </c>
      <c r="I20">
        <v>105.313</v>
      </c>
      <c r="J20">
        <v>104.045</v>
      </c>
      <c r="K20">
        <v>102.239</v>
      </c>
      <c r="L20">
        <v>96.358000000000004</v>
      </c>
      <c r="M20">
        <v>86.626900000000006</v>
      </c>
      <c r="N20">
        <v>77.029899999999998</v>
      </c>
      <c r="O20">
        <v>66.059700000000007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101.75091570264181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104.81687311929343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106.57696567950092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108.45964748616885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104.74454494112071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104.2481734947937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105.6790421011616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104.25196099884863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101.66689152665251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97.266072092497069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88.099554712851159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78.132723642241288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66.577469263865254</v>
      </c>
      <c r="AE20" s="5"/>
      <c r="AG20" s="5">
        <f t="shared" si="0"/>
        <v>-0.3223157026418022</v>
      </c>
      <c r="AH20" s="5">
        <f t="shared" si="1"/>
        <v>0.11212688070656895</v>
      </c>
      <c r="AI20" s="5">
        <f t="shared" si="2"/>
        <v>-0.35296567950091173</v>
      </c>
      <c r="AJ20" s="5">
        <f t="shared" si="3"/>
        <v>1.2413525138311456</v>
      </c>
      <c r="AK20" s="5">
        <f t="shared" si="4"/>
        <v>0.24045505887929153</v>
      </c>
      <c r="AL20" s="5">
        <f t="shared" si="5"/>
        <v>0.15482650520630159</v>
      </c>
      <c r="AM20" s="5">
        <f t="shared" si="6"/>
        <v>-0.36604210116159663</v>
      </c>
      <c r="AN20" s="5">
        <f t="shared" si="7"/>
        <v>-0.20696099884862917</v>
      </c>
      <c r="AO20" s="5">
        <f t="shared" si="8"/>
        <v>0.57210847334749815</v>
      </c>
      <c r="AP20" s="5">
        <f t="shared" si="9"/>
        <v>-0.90807209249706489</v>
      </c>
      <c r="AQ20" s="5">
        <f t="shared" si="10"/>
        <v>-1.4726547128511527</v>
      </c>
      <c r="AR20" s="5">
        <f t="shared" si="11"/>
        <v>-1.1028236422412903</v>
      </c>
      <c r="AS20" s="5">
        <f t="shared" si="12"/>
        <v>-0.51776926386524735</v>
      </c>
      <c r="AV20" s="2">
        <f t="shared" si="13"/>
        <v>101.75091569577349</v>
      </c>
      <c r="AW20" s="2">
        <f t="shared" si="14"/>
        <v>104.81687308345349</v>
      </c>
      <c r="AX20" s="2">
        <f t="shared" si="15"/>
        <v>106.57696557274629</v>
      </c>
      <c r="AY20" s="2">
        <f t="shared" si="16"/>
        <v>108.45964671435901</v>
      </c>
      <c r="AZ20" s="2">
        <f t="shared" si="17"/>
        <v>104.744544554702</v>
      </c>
      <c r="BA20" s="2">
        <f t="shared" si="18"/>
        <v>104.24817318367485</v>
      </c>
      <c r="BB20" s="2">
        <f t="shared" si="19"/>
        <v>105.67904180767729</v>
      </c>
      <c r="BC20" s="2">
        <f t="shared" si="20"/>
        <v>104.25196026380397</v>
      </c>
      <c r="BD20" s="2">
        <f t="shared" si="21"/>
        <v>101.66689139493751</v>
      </c>
      <c r="BE20" s="2">
        <f t="shared" si="22"/>
        <v>97.266072056732511</v>
      </c>
      <c r="BF20" s="2">
        <f t="shared" si="23"/>
        <v>88.099554683426362</v>
      </c>
      <c r="BG20" s="2">
        <f t="shared" si="24"/>
        <v>78.132723584529984</v>
      </c>
      <c r="BH20" s="2">
        <f t="shared" si="25"/>
        <v>66.577469213942081</v>
      </c>
      <c r="BK20" s="2">
        <f>IF(OR($B20&lt;C$229, AND($B20&gt;C$230, $B20&lt;C$231)), C20, "")</f>
        <v>101.4286</v>
      </c>
      <c r="BL20" s="2">
        <f>IF(OR($B20&lt;D$229, AND($B20&gt;D$230, $B20&lt;D$231)), D20, "")</f>
        <v>104.929</v>
      </c>
      <c r="BM20" s="2">
        <f>IF(OR($B20&lt;E$229, AND($B20&gt;E$230, $B20&lt;E$231)), E20, "")</f>
        <v>106.224</v>
      </c>
      <c r="BN20" s="2">
        <f>IF(OR($B20&lt;F$229, AND($B20&gt;F$230, $B20&lt;F$231)), F20, "")</f>
        <v>109.70099999999999</v>
      </c>
      <c r="BO20" s="2">
        <f>IF(OR($B20&lt;G$229, AND($B20&gt;G$230, $B20&lt;G$231)), G20, "")</f>
        <v>104.985</v>
      </c>
      <c r="BP20" s="2">
        <f>IF(OR($B20&lt;H$229, AND($B20&gt;H$230, $B20&lt;H$231)), H20, "")</f>
        <v>104.40300000000001</v>
      </c>
      <c r="BQ20" s="2">
        <f>IF(OR($B20&lt;I$229, AND($B20&gt;I$230, $B20&lt;I$231)), I20, "")</f>
        <v>105.313</v>
      </c>
      <c r="BR20" s="2">
        <f>IF(OR($B20&lt;J$229, AND($B20&gt;J$230, $B20&lt;J$231)), J20, "")</f>
        <v>104.045</v>
      </c>
      <c r="BS20" s="2">
        <f>IF(OR($B20&lt;K$229, AND($B20&gt;K$230, $B20&lt;K$231)), K20, "")</f>
        <v>102.239</v>
      </c>
      <c r="BT20" s="2">
        <f>IF(OR($B20&lt;L$229, AND($B20&gt;L$230, $B20&lt;L$231)), L20, "")</f>
        <v>96.358000000000004</v>
      </c>
      <c r="BU20" s="2">
        <f>IF(OR($B20&lt;M$229, AND($B20&gt;M$230, $B20&lt;M$231)), M20, "")</f>
        <v>86.626900000000006</v>
      </c>
      <c r="BV20" s="2">
        <f>IF(OR($B20&lt;N$229, AND($B20&gt;N$230, $B20&lt;N$231)), N20, "")</f>
        <v>77.029899999999998</v>
      </c>
      <c r="BW20" s="2">
        <f>IF(OR($B20&lt;O$229, AND($B20&gt;O$230, $B20&lt;O$231)), O20, "")</f>
        <v>66.059700000000007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101.74967583506846</v>
      </c>
      <c r="CP20" s="2">
        <f>BL$207*$B20+BL$209</f>
        <v>104.81664863023479</v>
      </c>
      <c r="CQ20" s="2">
        <f>BM$207*$B20+BM$209</f>
        <v>106.57548605879585</v>
      </c>
      <c r="CR20" s="2">
        <f>BN$207*$B20+BN$209</f>
        <v>108.45940615109713</v>
      </c>
      <c r="CS20" s="2">
        <f>BO$207*$B20+BO$209</f>
        <v>104.74396316026272</v>
      </c>
      <c r="CT20" s="2">
        <f>BP$207*$B20+BP$209</f>
        <v>104.24532392886063</v>
      </c>
      <c r="CU20" s="2">
        <f>BQ$207*$B20+BQ$209</f>
        <v>105.67578865670639</v>
      </c>
      <c r="CV20" s="2">
        <f>BR$207*$B20+BR$209</f>
        <v>104.2486761979879</v>
      </c>
      <c r="CW20" s="2">
        <f>BS$207*$B20+BS$209</f>
        <v>101.66363208113015</v>
      </c>
      <c r="CX20" s="2">
        <f>BT$207*$B20+BT$209</f>
        <v>97.263771746968629</v>
      </c>
      <c r="CY20" s="2">
        <f>BU$207*$B20+BU$209</f>
        <v>88.097369884868726</v>
      </c>
      <c r="CZ20" s="2">
        <f>BV$207*$B20+BV$209</f>
        <v>78.131040748951534</v>
      </c>
      <c r="DA20" s="2">
        <f>BW$207*$B20+BW$209</f>
        <v>66.575788433257017</v>
      </c>
      <c r="DD20" s="2">
        <f>BZ$207*$B20+BZ$209</f>
        <v>104.54010414443889</v>
      </c>
      <c r="DE20" s="2">
        <f>CA$207*$B20+CA$209</f>
        <v>105.19239318892065</v>
      </c>
      <c r="DF20" s="2">
        <f>CB$207*$B20+CB$209</f>
        <v>108.81937236591857</v>
      </c>
      <c r="DG20" s="2">
        <f>CC$207*$B20+CC$209</f>
        <v>108.77782872463555</v>
      </c>
      <c r="DH20" s="2">
        <f>CD$207*$B20+CD$209</f>
        <v>105.54961894935471</v>
      </c>
      <c r="DI20" s="2">
        <f>CE$207*$B20+CE$209</f>
        <v>108.07111273939542</v>
      </c>
      <c r="DJ20" s="2">
        <f>CF$207*$B20+CF$209</f>
        <v>109.73688064882603</v>
      </c>
      <c r="DK20" s="2">
        <f>CG$207*$B20+CG$209</f>
        <v>108.4805659925246</v>
      </c>
      <c r="DL20" s="2">
        <f>CH$207*$B20+CH$209</f>
        <v>106.41090811159533</v>
      </c>
      <c r="DM20" s="2">
        <f>CI$207*$B20+CI$209</f>
        <v>100.94641506596663</v>
      </c>
      <c r="DN20" s="2">
        <f>CJ$207*$B20+CJ$209</f>
        <v>91.928032205467659</v>
      </c>
      <c r="DO20" s="2">
        <f>CK$207*$B20+CK$209</f>
        <v>81.19417702368348</v>
      </c>
      <c r="DP20" s="2">
        <f>CL$207*$B20+CL$209</f>
        <v>70.118271197225923</v>
      </c>
      <c r="DS20" s="2">
        <f>POWER(10,($B20-C$227)/C$228)/(1+POWER(10,($B20-C$227)/C$228))</f>
        <v>4.443263067749513E-4</v>
      </c>
      <c r="DT20" s="2">
        <f>POWER(10,($B20-D$227)/D$228)/(1+POWER(10,($B20-D$227)/D$228))</f>
        <v>5.9735587248076162E-4</v>
      </c>
      <c r="DU20" s="2">
        <f>POWER(10,($B20-E$227)/E$228)/(1+POWER(10,($B20-E$227)/E$228))</f>
        <v>6.5935334858531242E-4</v>
      </c>
      <c r="DV20" s="2">
        <f>POWER(10,($B20-F$227)/F$228)/(1+POWER(10,($B20-F$227)/F$228))</f>
        <v>7.5548432141483263E-4</v>
      </c>
      <c r="DW20" s="2">
        <f>POWER(10,($B20-G$227)/G$228)/(1+POWER(10,($B20-G$227)/G$228))</f>
        <v>7.2164123580826817E-4</v>
      </c>
      <c r="DX20" s="2">
        <f>POWER(10,($B20-H$227)/H$228)/(1+POWER(10,($B20-H$227)/H$228))</f>
        <v>7.4474963342686094E-4</v>
      </c>
      <c r="DY20" s="2">
        <f>POWER(10,($B20-I$227)/I$228)/(1+POWER(10,($B20-I$227)/I$228))</f>
        <v>8.0105325789794901E-4</v>
      </c>
      <c r="DZ20" s="2">
        <f>POWER(10,($B20-J$227)/J$228)/(1+POWER(10,($B20-J$227)/J$228))</f>
        <v>7.7602819910223503E-4</v>
      </c>
      <c r="EA20" s="2">
        <f>POWER(10,($B20-K$227)/K$228)/(1+POWER(10,($B20-K$227)/K$228))</f>
        <v>6.8656505045038257E-4</v>
      </c>
      <c r="EB20" s="2">
        <f>POWER(10,($B20-L$227)/L$228)/(1+POWER(10,($B20-L$227)/L$228))</f>
        <v>6.2463550352825068E-4</v>
      </c>
      <c r="EC20" s="2">
        <f>POWER(10,($B20-M$227)/M$228)/(1+POWER(10,($B20-M$227)/M$228))</f>
        <v>5.7034485809221553E-4</v>
      </c>
      <c r="ED20" s="2">
        <f>POWER(10,($B20-N$227)/N$228)/(1+POWER(10,($B20-N$227)/N$228))</f>
        <v>5.4938319014019945E-4</v>
      </c>
      <c r="EE20" s="2">
        <f>POWER(10,($B20-O$227)/O$228)/(1+POWER(10,($B20-O$227)/O$228))</f>
        <v>4.7446404035172577E-4</v>
      </c>
    </row>
    <row r="21" spans="2:135" x14ac:dyDescent="0.25">
      <c r="B21" s="2">
        <v>15</v>
      </c>
      <c r="C21">
        <v>101.1143</v>
      </c>
      <c r="D21">
        <v>105.18600000000001</v>
      </c>
      <c r="E21">
        <v>108.209</v>
      </c>
      <c r="F21">
        <v>109.806</v>
      </c>
      <c r="G21">
        <v>103.985</v>
      </c>
      <c r="H21">
        <v>104.672</v>
      </c>
      <c r="I21">
        <v>104.358</v>
      </c>
      <c r="J21">
        <v>102.881</v>
      </c>
      <c r="K21">
        <v>100.59699999999999</v>
      </c>
      <c r="L21">
        <v>96.403000000000006</v>
      </c>
      <c r="M21">
        <v>87.343299999999999</v>
      </c>
      <c r="N21">
        <v>77.134299999999996</v>
      </c>
      <c r="O21">
        <v>65.731300000000005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101.73929405298341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104.78718881838846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106.55942522939294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108.41562476231135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104.7390035180521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104.27913379496204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105.70731430821401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104.27826644973359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101.69098377919423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97.283254834488133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88.127180895671884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78.153548163552244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66.603811303432579</v>
      </c>
      <c r="AE21" s="5"/>
      <c r="AG21" s="5">
        <f t="shared" si="0"/>
        <v>-0.6249940529834106</v>
      </c>
      <c r="AH21" s="5">
        <f t="shared" si="1"/>
        <v>0.39881118161154916</v>
      </c>
      <c r="AI21" s="5">
        <f t="shared" si="2"/>
        <v>1.6495747706070603</v>
      </c>
      <c r="AJ21" s="5">
        <f t="shared" si="3"/>
        <v>1.3903752376886445</v>
      </c>
      <c r="AK21" s="5">
        <f t="shared" si="4"/>
        <v>-0.75400351805210164</v>
      </c>
      <c r="AL21" s="5">
        <f t="shared" si="5"/>
        <v>0.39286620503796144</v>
      </c>
      <c r="AM21" s="5">
        <f t="shared" si="6"/>
        <v>-1.3493143082140051</v>
      </c>
      <c r="AN21" s="5">
        <f t="shared" si="7"/>
        <v>-1.3972664497335927</v>
      </c>
      <c r="AO21" s="5">
        <f t="shared" si="8"/>
        <v>-1.0939837791942324</v>
      </c>
      <c r="AP21" s="5">
        <f t="shared" si="9"/>
        <v>-0.88025483448812736</v>
      </c>
      <c r="AQ21" s="5">
        <f t="shared" si="10"/>
        <v>-0.78388089567188501</v>
      </c>
      <c r="AR21" s="5">
        <f t="shared" si="11"/>
        <v>-1.0192481635522483</v>
      </c>
      <c r="AS21" s="5">
        <f t="shared" si="12"/>
        <v>-0.87251130343257444</v>
      </c>
      <c r="AV21" s="2">
        <f t="shared" si="13"/>
        <v>101.73929402836814</v>
      </c>
      <c r="AW21" s="2">
        <f t="shared" si="14"/>
        <v>104.78718869308082</v>
      </c>
      <c r="AX21" s="2">
        <f t="shared" si="15"/>
        <v>106.55942486734739</v>
      </c>
      <c r="AY21" s="2">
        <f t="shared" si="16"/>
        <v>108.4156223090465</v>
      </c>
      <c r="AZ21" s="2">
        <f t="shared" si="17"/>
        <v>104.73900226078216</v>
      </c>
      <c r="BA21" s="2">
        <f t="shared" si="18"/>
        <v>104.27913277007694</v>
      </c>
      <c r="BB21" s="2">
        <f t="shared" si="19"/>
        <v>105.70731333013985</v>
      </c>
      <c r="BC21" s="2">
        <f t="shared" si="20"/>
        <v>104.27826409572685</v>
      </c>
      <c r="BD21" s="2">
        <f t="shared" si="21"/>
        <v>101.69098333446345</v>
      </c>
      <c r="BE21" s="2">
        <f t="shared" si="22"/>
        <v>97.283254709220969</v>
      </c>
      <c r="BF21" s="2">
        <f t="shared" si="23"/>
        <v>88.127180793310274</v>
      </c>
      <c r="BG21" s="2">
        <f t="shared" si="24"/>
        <v>78.153547969018945</v>
      </c>
      <c r="BH21" s="2">
        <f t="shared" si="25"/>
        <v>66.603811137463396</v>
      </c>
      <c r="BK21" s="2">
        <f>IF(OR($B21&lt;C$229, AND($B21&gt;C$230, $B21&lt;C$231)), C21, "")</f>
        <v>101.1143</v>
      </c>
      <c r="BL21" s="2">
        <f>IF(OR($B21&lt;D$229, AND($B21&gt;D$230, $B21&lt;D$231)), D21, "")</f>
        <v>105.18600000000001</v>
      </c>
      <c r="BM21" s="2">
        <f>IF(OR($B21&lt;E$229, AND($B21&gt;E$230, $B21&lt;E$231)), E21, "")</f>
        <v>108.209</v>
      </c>
      <c r="BN21" s="2">
        <f>IF(OR($B21&lt;F$229, AND($B21&gt;F$230, $B21&lt;F$231)), F21, "")</f>
        <v>109.806</v>
      </c>
      <c r="BO21" s="2">
        <f>IF(OR($B21&lt;G$229, AND($B21&gt;G$230, $B21&lt;G$231)), G21, "")</f>
        <v>103.985</v>
      </c>
      <c r="BP21" s="2">
        <f>IF(OR($B21&lt;H$229, AND($B21&gt;H$230, $B21&lt;H$231)), H21, "")</f>
        <v>104.672</v>
      </c>
      <c r="BQ21" s="2">
        <f>IF(OR($B21&lt;I$229, AND($B21&gt;I$230, $B21&lt;I$231)), I21, "")</f>
        <v>104.358</v>
      </c>
      <c r="BR21" s="2">
        <f>IF(OR($B21&lt;J$229, AND($B21&gt;J$230, $B21&lt;J$231)), J21, "")</f>
        <v>102.881</v>
      </c>
      <c r="BS21" s="2">
        <f>IF(OR($B21&lt;K$229, AND($B21&gt;K$230, $B21&lt;K$231)), K21, "")</f>
        <v>100.59699999999999</v>
      </c>
      <c r="BT21" s="2">
        <f>IF(OR($B21&lt;L$229, AND($B21&gt;L$230, $B21&lt;L$231)), L21, "")</f>
        <v>96.403000000000006</v>
      </c>
      <c r="BU21" s="2">
        <f>IF(OR($B21&lt;M$229, AND($B21&gt;M$230, $B21&lt;M$231)), M21, "")</f>
        <v>87.343299999999999</v>
      </c>
      <c r="BV21" s="2">
        <f>IF(OR($B21&lt;N$229, AND($B21&gt;N$230, $B21&lt;N$231)), N21, "")</f>
        <v>77.134299999999996</v>
      </c>
      <c r="BW21" s="2">
        <f>IF(OR($B21&lt;O$229, AND($B21&gt;O$230, $B21&lt;O$231)), O21, "")</f>
        <v>65.731300000000005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101.73795447601852</v>
      </c>
      <c r="CP21" s="2">
        <f>BL$207*$B21+BL$209</f>
        <v>104.7869486428777</v>
      </c>
      <c r="CQ21" s="2">
        <f>BM$207*$B21+BM$209</f>
        <v>106.55782747483964</v>
      </c>
      <c r="CR21" s="2">
        <f>BN$207*$B21+BN$209</f>
        <v>108.41536490082396</v>
      </c>
      <c r="CS21" s="2">
        <f>BO$207*$B21+BO$209</f>
        <v>104.73837631602623</v>
      </c>
      <c r="CT21" s="2">
        <f>BP$207*$B21+BP$209</f>
        <v>104.27605025002889</v>
      </c>
      <c r="CU21" s="2">
        <f>BQ$207*$B21+BQ$209</f>
        <v>105.70379489835454</v>
      </c>
      <c r="CV21" s="2">
        <f>BR$207*$B21+BR$209</f>
        <v>104.27471098846357</v>
      </c>
      <c r="CW21" s="2">
        <f>BS$207*$B21+BS$209</f>
        <v>101.68745713562072</v>
      </c>
      <c r="CX21" s="2">
        <f>BT$207*$B21+BT$209</f>
        <v>97.28076892894687</v>
      </c>
      <c r="CY21" s="2">
        <f>BU$207*$B21+BU$209</f>
        <v>88.124818953307084</v>
      </c>
      <c r="CZ21" s="2">
        <f>BV$207*$B21+BV$209</f>
        <v>78.151727247711662</v>
      </c>
      <c r="DA21" s="2">
        <f>BW$207*$B21+BW$209</f>
        <v>66.601992142354618</v>
      </c>
      <c r="DD21" s="2">
        <f>BZ$207*$B21+BZ$209</f>
        <v>104.48759728382902</v>
      </c>
      <c r="DE21" s="2">
        <f>CA$207*$B21+CA$209</f>
        <v>105.15346551258649</v>
      </c>
      <c r="DF21" s="2">
        <f>CB$207*$B21+CB$209</f>
        <v>108.76746508287988</v>
      </c>
      <c r="DG21" s="2">
        <f>CC$207*$B21+CC$209</f>
        <v>108.72612740576267</v>
      </c>
      <c r="DH21" s="2">
        <f>CD$207*$B21+CD$209</f>
        <v>105.52950093485848</v>
      </c>
      <c r="DI21" s="2">
        <f>CE$207*$B21+CE$209</f>
        <v>108.05113595315642</v>
      </c>
      <c r="DJ21" s="2">
        <f>CF$207*$B21+CF$209</f>
        <v>109.70989048220144</v>
      </c>
      <c r="DK21" s="2">
        <f>CG$207*$B21+CG$209</f>
        <v>108.45073829620203</v>
      </c>
      <c r="DL21" s="2">
        <f>CH$207*$B21+CH$209</f>
        <v>106.3718560616287</v>
      </c>
      <c r="DM21" s="2">
        <f>CI$207*$B21+CI$209</f>
        <v>100.9103979890792</v>
      </c>
      <c r="DN21" s="2">
        <f>CJ$207*$B21+CJ$209</f>
        <v>91.901730728929991</v>
      </c>
      <c r="DO21" s="2">
        <f>CK$207*$B21+CK$209</f>
        <v>81.174399966385167</v>
      </c>
      <c r="DP21" s="2">
        <f>CL$207*$B21+CL$209</f>
        <v>70.098609490961493</v>
      </c>
      <c r="DS21" s="2">
        <f>POWER(10,($B21-C$227)/C$228)/(1+POWER(10,($B21-C$227)/C$228))</f>
        <v>4.8717322330697884E-4</v>
      </c>
      <c r="DT21" s="2">
        <f>POWER(10,($B21-D$227)/D$228)/(1+POWER(10,($B21-D$227)/D$228))</f>
        <v>6.5494994355793116E-4</v>
      </c>
      <c r="DU21" s="2">
        <f>POWER(10,($B21-E$227)/E$228)/(1+POWER(10,($B21-E$227)/E$228))</f>
        <v>7.2292058297048118E-4</v>
      </c>
      <c r="DV21" s="2">
        <f>POWER(10,($B21-F$227)/F$228)/(1+POWER(10,($B21-F$227)/F$228))</f>
        <v>8.2831171217034806E-4</v>
      </c>
      <c r="DW21" s="2">
        <f>POWER(10,($B21-G$227)/G$228)/(1+POWER(10,($B21-G$227)/G$228))</f>
        <v>7.9120879445281349E-4</v>
      </c>
      <c r="DX21" s="2">
        <f>POWER(10,($B21-H$227)/H$228)/(1+POWER(10,($B21-H$227)/H$228))</f>
        <v>8.1654306430328284E-4</v>
      </c>
      <c r="DY21" s="2">
        <f>POWER(10,($B21-I$227)/I$228)/(1+POWER(10,($B21-I$227)/I$228))</f>
        <v>8.7826955489804797E-4</v>
      </c>
      <c r="DZ21" s="2">
        <f>POWER(10,($B21-J$227)/J$228)/(1+POWER(10,($B21-J$227)/J$228))</f>
        <v>8.5083429811344427E-4</v>
      </c>
      <c r="EA21" s="2">
        <f>POWER(10,($B21-K$227)/K$228)/(1+POWER(10,($B21-K$227)/K$228))</f>
        <v>7.5275374673037729E-4</v>
      </c>
      <c r="EB21" s="2">
        <f>POWER(10,($B21-L$227)/L$228)/(1+POWER(10,($B21-L$227)/L$228))</f>
        <v>6.8485793807778481E-4</v>
      </c>
      <c r="EC21" s="2">
        <f>POWER(10,($B21-M$227)/M$228)/(1+POWER(10,($B21-M$227)/M$228))</f>
        <v>6.2533629152383891E-4</v>
      </c>
      <c r="ED21" s="2">
        <f>POWER(10,($B21-N$227)/N$228)/(1+POWER(10,($B21-N$227)/N$228))</f>
        <v>6.0235476240616168E-4</v>
      </c>
      <c r="EE21" s="2">
        <f>POWER(10,($B21-O$227)/O$228)/(1+POWER(10,($B21-O$227)/O$228))</f>
        <v>5.2021566200157712E-4</v>
      </c>
    </row>
    <row r="22" spans="2:135" x14ac:dyDescent="0.25">
      <c r="B22" s="2">
        <v>16</v>
      </c>
      <c r="C22">
        <v>102.3</v>
      </c>
      <c r="D22">
        <v>106.3</v>
      </c>
      <c r="E22">
        <v>108.29900000000001</v>
      </c>
      <c r="F22">
        <v>109.776</v>
      </c>
      <c r="G22">
        <v>104.642</v>
      </c>
      <c r="H22">
        <v>104.53700000000001</v>
      </c>
      <c r="I22">
        <v>105.627</v>
      </c>
      <c r="J22">
        <v>104.254</v>
      </c>
      <c r="K22">
        <v>101.985</v>
      </c>
      <c r="L22">
        <v>97.03</v>
      </c>
      <c r="M22">
        <v>87.149299999999997</v>
      </c>
      <c r="N22">
        <v>78.462699999999998</v>
      </c>
      <c r="O22">
        <v>66.164199999999994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101.7276801374268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104.75750564456683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106.54189431197749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108.37160642875382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104.7334670906509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104.31011408128192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105.73560887793994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104.30459651611316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101.7150978625568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97.300452149967853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88.154821062054182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78.17438392077311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66.630164611918858</v>
      </c>
      <c r="AE22" s="5"/>
      <c r="AG22" s="5">
        <f t="shared" si="0"/>
        <v>0.57231986257319534</v>
      </c>
      <c r="AH22" s="5">
        <f t="shared" si="1"/>
        <v>1.5424943554331634</v>
      </c>
      <c r="AI22" s="5">
        <f t="shared" si="2"/>
        <v>1.75710568802252</v>
      </c>
      <c r="AJ22" s="5">
        <f t="shared" si="3"/>
        <v>1.4043935712461746</v>
      </c>
      <c r="AK22" s="5">
        <f t="shared" si="4"/>
        <v>-9.1467090650908744E-2</v>
      </c>
      <c r="AL22" s="5">
        <f t="shared" si="5"/>
        <v>0.22688591871808228</v>
      </c>
      <c r="AM22" s="5">
        <f t="shared" si="6"/>
        <v>-0.10860887793994323</v>
      </c>
      <c r="AN22" s="5">
        <f t="shared" si="7"/>
        <v>-5.0596516113159851E-2</v>
      </c>
      <c r="AO22" s="5">
        <f t="shared" si="8"/>
        <v>0.26990213744319647</v>
      </c>
      <c r="AP22" s="5">
        <f t="shared" si="9"/>
        <v>-0.27045214996785205</v>
      </c>
      <c r="AQ22" s="5">
        <f t="shared" si="10"/>
        <v>-1.0055210620541857</v>
      </c>
      <c r="AR22" s="5">
        <f t="shared" si="11"/>
        <v>0.28831607922688818</v>
      </c>
      <c r="AS22" s="5">
        <f t="shared" si="12"/>
        <v>-0.46596461191886362</v>
      </c>
      <c r="AV22" s="2">
        <f t="shared" si="13"/>
        <v>101.72768005231642</v>
      </c>
      <c r="AW22" s="2">
        <f t="shared" si="14"/>
        <v>104.75750522236511</v>
      </c>
      <c r="AX22" s="2">
        <f t="shared" si="15"/>
        <v>106.54189312887823</v>
      </c>
      <c r="AY22" s="2">
        <f t="shared" si="16"/>
        <v>108.37159891398551</v>
      </c>
      <c r="AZ22" s="2">
        <f t="shared" si="17"/>
        <v>104.73346314872408</v>
      </c>
      <c r="BA22" s="2">
        <f t="shared" si="18"/>
        <v>104.31011082896023</v>
      </c>
      <c r="BB22" s="2">
        <f t="shared" si="19"/>
        <v>105.73560573963236</v>
      </c>
      <c r="BC22" s="2">
        <f t="shared" si="20"/>
        <v>104.30458925278155</v>
      </c>
      <c r="BD22" s="2">
        <f t="shared" si="21"/>
        <v>101.71509641586891</v>
      </c>
      <c r="BE22" s="2">
        <f t="shared" si="22"/>
        <v>97.300451727254398</v>
      </c>
      <c r="BF22" s="2">
        <f t="shared" si="23"/>
        <v>88.154820718796486</v>
      </c>
      <c r="BG22" s="2">
        <f t="shared" si="24"/>
        <v>78.174383288309471</v>
      </c>
      <c r="BH22" s="2">
        <f t="shared" si="25"/>
        <v>66.630164079275303</v>
      </c>
      <c r="BK22" s="2">
        <f>IF(OR($B22&lt;C$229, AND($B22&gt;C$230, $B22&lt;C$231)), C22, "")</f>
        <v>102.3</v>
      </c>
      <c r="BL22" s="2">
        <f>IF(OR($B22&lt;D$229, AND($B22&gt;D$230, $B22&lt;D$231)), D22, "")</f>
        <v>106.3</v>
      </c>
      <c r="BM22" s="2">
        <f>IF(OR($B22&lt;E$229, AND($B22&gt;E$230, $B22&lt;E$231)), E22, "")</f>
        <v>108.29900000000001</v>
      </c>
      <c r="BN22" s="2">
        <f>IF(OR($B22&lt;F$229, AND($B22&gt;F$230, $B22&lt;F$231)), F22, "")</f>
        <v>109.776</v>
      </c>
      <c r="BO22" s="2">
        <f>IF(OR($B22&lt;G$229, AND($B22&gt;G$230, $B22&lt;G$231)), G22, "")</f>
        <v>104.642</v>
      </c>
      <c r="BP22" s="2">
        <f>IF(OR($B22&lt;H$229, AND($B22&gt;H$230, $B22&lt;H$231)), H22, "")</f>
        <v>104.53700000000001</v>
      </c>
      <c r="BQ22" s="2">
        <f>IF(OR($B22&lt;I$229, AND($B22&gt;I$230, $B22&lt;I$231)), I22, "")</f>
        <v>105.627</v>
      </c>
      <c r="BR22" s="2">
        <f>IF(OR($B22&lt;J$229, AND($B22&gt;J$230, $B22&lt;J$231)), J22, "")</f>
        <v>104.254</v>
      </c>
      <c r="BS22" s="2">
        <f>IF(OR($B22&lt;K$229, AND($B22&gt;K$230, $B22&lt;K$231)), K22, "")</f>
        <v>101.985</v>
      </c>
      <c r="BT22" s="2">
        <f>IF(OR($B22&lt;L$229, AND($B22&gt;L$230, $B22&lt;L$231)), L22, "")</f>
        <v>97.03</v>
      </c>
      <c r="BU22" s="2">
        <f>IF(OR($B22&lt;M$229, AND($B22&gt;M$230, $B22&lt;M$231)), M22, "")</f>
        <v>87.149299999999997</v>
      </c>
      <c r="BV22" s="2">
        <f>IF(OR($B22&lt;N$229, AND($B22&gt;N$230, $B22&lt;N$231)), N22, "")</f>
        <v>78.462699999999998</v>
      </c>
      <c r="BW22" s="2">
        <f>IF(OR($B22&lt;O$229, AND($B22&gt;O$230, $B22&lt;O$231)), O22, "")</f>
        <v>66.164199999999994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101.72623311696857</v>
      </c>
      <c r="CP22" s="2">
        <f>BL$207*$B22+BL$209</f>
        <v>104.75724865552061</v>
      </c>
      <c r="CQ22" s="2">
        <f>BM$207*$B22+BM$209</f>
        <v>106.54016889088342</v>
      </c>
      <c r="CR22" s="2">
        <f>BN$207*$B22+BN$209</f>
        <v>108.37132365055079</v>
      </c>
      <c r="CS22" s="2">
        <f>BO$207*$B22+BO$209</f>
        <v>104.73278947178976</v>
      </c>
      <c r="CT22" s="2">
        <f>BP$207*$B22+BP$209</f>
        <v>104.30677657119715</v>
      </c>
      <c r="CU22" s="2">
        <f>BQ$207*$B22+BQ$209</f>
        <v>105.73180114000269</v>
      </c>
      <c r="CV22" s="2">
        <f>BR$207*$B22+BR$209</f>
        <v>104.30074577893924</v>
      </c>
      <c r="CW22" s="2">
        <f>BS$207*$B22+BS$209</f>
        <v>101.71128219011131</v>
      </c>
      <c r="CX22" s="2">
        <f>BT$207*$B22+BT$209</f>
        <v>97.29776611092511</v>
      </c>
      <c r="CY22" s="2">
        <f>BU$207*$B22+BU$209</f>
        <v>88.152268021745456</v>
      </c>
      <c r="CZ22" s="2">
        <f>BV$207*$B22+BV$209</f>
        <v>78.17241374647179</v>
      </c>
      <c r="DA22" s="2">
        <f>BW$207*$B22+BW$209</f>
        <v>66.628195851452205</v>
      </c>
      <c r="DD22" s="2">
        <f>BZ$207*$B22+BZ$209</f>
        <v>104.43509042321917</v>
      </c>
      <c r="DE22" s="2">
        <f>CA$207*$B22+CA$209</f>
        <v>105.11453783625234</v>
      </c>
      <c r="DF22" s="2">
        <f>CB$207*$B22+CB$209</f>
        <v>108.71555779984119</v>
      </c>
      <c r="DG22" s="2">
        <f>CC$207*$B22+CC$209</f>
        <v>108.67442608688978</v>
      </c>
      <c r="DH22" s="2">
        <f>CD$207*$B22+CD$209</f>
        <v>105.50938292036226</v>
      </c>
      <c r="DI22" s="2">
        <f>CE$207*$B22+CE$209</f>
        <v>108.03115916691743</v>
      </c>
      <c r="DJ22" s="2">
        <f>CF$207*$B22+CF$209</f>
        <v>109.68290031557686</v>
      </c>
      <c r="DK22" s="2">
        <f>CG$207*$B22+CG$209</f>
        <v>108.42091059987946</v>
      </c>
      <c r="DL22" s="2">
        <f>CH$207*$B22+CH$209</f>
        <v>106.33280401166209</v>
      </c>
      <c r="DM22" s="2">
        <f>CI$207*$B22+CI$209</f>
        <v>100.87438091219175</v>
      </c>
      <c r="DN22" s="2">
        <f>CJ$207*$B22+CJ$209</f>
        <v>91.875429252392337</v>
      </c>
      <c r="DO22" s="2">
        <f>CK$207*$B22+CK$209</f>
        <v>81.154622909086868</v>
      </c>
      <c r="DP22" s="2">
        <f>CL$207*$B22+CL$209</f>
        <v>70.078947784697064</v>
      </c>
      <c r="DS22" s="2">
        <f>POWER(10,($B22-C$227)/C$228)/(1+POWER(10,($B22-C$227)/C$228))</f>
        <v>5.3414971121314603E-4</v>
      </c>
      <c r="DT22" s="2">
        <f>POWER(10,($B22-D$227)/D$228)/(1+POWER(10,($B22-D$227)/D$228))</f>
        <v>7.1809295753925723E-4</v>
      </c>
      <c r="DU22" s="2">
        <f>POWER(10,($B22-E$227)/E$228)/(1+POWER(10,($B22-E$227)/E$228))</f>
        <v>7.9261137523878073E-4</v>
      </c>
      <c r="DV22" s="2">
        <f>POWER(10,($B22-F$227)/F$228)/(1+POWER(10,($B22-F$227)/F$228))</f>
        <v>9.0815315783534687E-4</v>
      </c>
      <c r="DW22" s="2">
        <f>POWER(10,($B22-G$227)/G$228)/(1+POWER(10,($B22-G$227)/G$228))</f>
        <v>8.6747697338234321E-4</v>
      </c>
      <c r="DX22" s="2">
        <f>POWER(10,($B22-H$227)/H$228)/(1+POWER(10,($B22-H$227)/H$228))</f>
        <v>8.9525113958735135E-4</v>
      </c>
      <c r="DY22" s="2">
        <f>POWER(10,($B22-I$227)/I$228)/(1+POWER(10,($B22-I$227)/I$228))</f>
        <v>9.6292182519666658E-4</v>
      </c>
      <c r="DZ22" s="2">
        <f>POWER(10,($B22-J$227)/J$228)/(1+POWER(10,($B22-J$227)/J$228))</f>
        <v>9.3284468202966988E-4</v>
      </c>
      <c r="EA22" s="2">
        <f>POWER(10,($B22-K$227)/K$228)/(1+POWER(10,($B22-K$227)/K$228))</f>
        <v>8.2531813218382293E-4</v>
      </c>
      <c r="EB22" s="2">
        <f>POWER(10,($B22-L$227)/L$228)/(1+POWER(10,($B22-L$227)/L$228))</f>
        <v>7.5088218287478392E-4</v>
      </c>
      <c r="EC22" s="2">
        <f>POWER(10,($B22-M$227)/M$228)/(1+POWER(10,($B22-M$227)/M$228))</f>
        <v>6.856262441783795E-4</v>
      </c>
      <c r="ED22" s="2">
        <f>POWER(10,($B22-N$227)/N$228)/(1+POWER(10,($B22-N$227)/N$228))</f>
        <v>6.6043048299762848E-4</v>
      </c>
      <c r="EE22" s="2">
        <f>POWER(10,($B22-O$227)/O$228)/(1+POWER(10,($B22-O$227)/O$228))</f>
        <v>5.7037650378325203E-4</v>
      </c>
    </row>
    <row r="23" spans="2:135" x14ac:dyDescent="0.25">
      <c r="B23" s="2">
        <v>17</v>
      </c>
      <c r="C23">
        <v>102.2714</v>
      </c>
      <c r="D23">
        <v>105.6</v>
      </c>
      <c r="E23">
        <v>107.866</v>
      </c>
      <c r="F23">
        <v>109.687</v>
      </c>
      <c r="G23">
        <v>105.761</v>
      </c>
      <c r="H23">
        <v>103.53700000000001</v>
      </c>
      <c r="I23">
        <v>105.61199999999999</v>
      </c>
      <c r="J23">
        <v>103.015</v>
      </c>
      <c r="K23">
        <v>101.41800000000001</v>
      </c>
      <c r="L23">
        <v>96.447999999999993</v>
      </c>
      <c r="M23">
        <v>86.313400000000001</v>
      </c>
      <c r="N23">
        <v>77.268699999999995</v>
      </c>
      <c r="O23">
        <v>65.686599999999999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101.71607460697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104.72782407435808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106.52437471440544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108.32759875036925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104.72793932698491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104.3411186926752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105.76393028879161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104.33095893424041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101.7392367651718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97.317665528780893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88.182476585696648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78.195232350887878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66.656530527964733</v>
      </c>
      <c r="AE23" s="5"/>
      <c r="AG23" s="5">
        <f t="shared" si="0"/>
        <v>0.55532539303000306</v>
      </c>
      <c r="AH23" s="5">
        <f t="shared" si="1"/>
        <v>0.87217592564191193</v>
      </c>
      <c r="AI23" s="5">
        <f t="shared" si="2"/>
        <v>1.3416252855945601</v>
      </c>
      <c r="AJ23" s="5">
        <f t="shared" si="3"/>
        <v>1.3594012496307499</v>
      </c>
      <c r="AK23" s="5">
        <f t="shared" si="4"/>
        <v>1.0330606730150862</v>
      </c>
      <c r="AL23" s="5">
        <f t="shared" si="5"/>
        <v>-0.8041186926751891</v>
      </c>
      <c r="AM23" s="5">
        <f t="shared" si="6"/>
        <v>-0.1519302887916183</v>
      </c>
      <c r="AN23" s="5">
        <f t="shared" si="7"/>
        <v>-1.3159589342404132</v>
      </c>
      <c r="AO23" s="5">
        <f t="shared" si="8"/>
        <v>-0.32123676517178978</v>
      </c>
      <c r="AP23" s="5">
        <f t="shared" si="9"/>
        <v>-0.86966552878089942</v>
      </c>
      <c r="AQ23" s="5">
        <f t="shared" si="10"/>
        <v>-1.8690765856966465</v>
      </c>
      <c r="AR23" s="5">
        <f t="shared" si="11"/>
        <v>-0.92653235088788222</v>
      </c>
      <c r="AS23" s="5">
        <f t="shared" si="12"/>
        <v>-0.96993052796473478</v>
      </c>
      <c r="AV23" s="2">
        <f t="shared" si="13"/>
        <v>101.71607432305807</v>
      </c>
      <c r="AW23" s="2">
        <f t="shared" si="14"/>
        <v>104.72782270349343</v>
      </c>
      <c r="AX23" s="2">
        <f t="shared" si="15"/>
        <v>106.52437098911088</v>
      </c>
      <c r="AY23" s="2">
        <f t="shared" si="16"/>
        <v>108.32757656719041</v>
      </c>
      <c r="AZ23" s="2">
        <f t="shared" si="17"/>
        <v>104.72792741735624</v>
      </c>
      <c r="BA23" s="2">
        <f t="shared" si="18"/>
        <v>104.3411087505026</v>
      </c>
      <c r="BB23" s="2">
        <f t="shared" si="19"/>
        <v>105.76392059360749</v>
      </c>
      <c r="BC23" s="2">
        <f t="shared" si="20"/>
        <v>104.33093734197305</v>
      </c>
      <c r="BD23" s="2">
        <f t="shared" si="21"/>
        <v>101.73923223131064</v>
      </c>
      <c r="BE23" s="2">
        <f t="shared" si="22"/>
        <v>97.317664154487701</v>
      </c>
      <c r="BF23" s="2">
        <f t="shared" si="23"/>
        <v>88.182475476105537</v>
      </c>
      <c r="BG23" s="2">
        <f t="shared" si="24"/>
        <v>78.19523036759999</v>
      </c>
      <c r="BH23" s="2">
        <f t="shared" si="25"/>
        <v>66.656528877790464</v>
      </c>
      <c r="BK23" s="2">
        <f>IF(OR($B23&lt;C$229, AND($B23&gt;C$230, $B23&lt;C$231)), C23, "")</f>
        <v>102.2714</v>
      </c>
      <c r="BL23" s="2">
        <f>IF(OR($B23&lt;D$229, AND($B23&gt;D$230, $B23&lt;D$231)), D23, "")</f>
        <v>105.6</v>
      </c>
      <c r="BM23" s="2">
        <f>IF(OR($B23&lt;E$229, AND($B23&gt;E$230, $B23&lt;E$231)), E23, "")</f>
        <v>107.866</v>
      </c>
      <c r="BN23" s="2">
        <f>IF(OR($B23&lt;F$229, AND($B23&gt;F$230, $B23&lt;F$231)), F23, "")</f>
        <v>109.687</v>
      </c>
      <c r="BO23" s="2">
        <f>IF(OR($B23&lt;G$229, AND($B23&gt;G$230, $B23&lt;G$231)), G23, "")</f>
        <v>105.761</v>
      </c>
      <c r="BP23" s="2">
        <f>IF(OR($B23&lt;H$229, AND($B23&gt;H$230, $B23&lt;H$231)), H23, "")</f>
        <v>103.53700000000001</v>
      </c>
      <c r="BQ23" s="2">
        <f>IF(OR($B23&lt;I$229, AND($B23&gt;I$230, $B23&lt;I$231)), I23, "")</f>
        <v>105.61199999999999</v>
      </c>
      <c r="BR23" s="2">
        <f>IF(OR($B23&lt;J$229, AND($B23&gt;J$230, $B23&lt;J$231)), J23, "")</f>
        <v>103.015</v>
      </c>
      <c r="BS23" s="2">
        <f>IF(OR($B23&lt;K$229, AND($B23&gt;K$230, $B23&lt;K$231)), K23, "")</f>
        <v>101.41800000000001</v>
      </c>
      <c r="BT23" s="2">
        <f>IF(OR($B23&lt;L$229, AND($B23&gt;L$230, $B23&lt;L$231)), L23, "")</f>
        <v>96.447999999999993</v>
      </c>
      <c r="BU23" s="2">
        <f>IF(OR($B23&lt;M$229, AND($B23&gt;M$230, $B23&lt;M$231)), M23, "")</f>
        <v>86.313400000000001</v>
      </c>
      <c r="BV23" s="2">
        <f>IF(OR($B23&lt;N$229, AND($B23&gt;N$230, $B23&lt;N$231)), N23, "")</f>
        <v>77.268699999999995</v>
      </c>
      <c r="BW23" s="2">
        <f>IF(OR($B23&lt;O$229, AND($B23&gt;O$230, $B23&lt;O$231)), O23, "")</f>
        <v>65.686599999999999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101.71451175791863</v>
      </c>
      <c r="CP23" s="2">
        <f>BL$207*$B23+BL$209</f>
        <v>104.72754866816351</v>
      </c>
      <c r="CQ23" s="2">
        <f>BM$207*$B23+BM$209</f>
        <v>106.52251030692722</v>
      </c>
      <c r="CR23" s="2">
        <f>BN$207*$B23+BN$209</f>
        <v>108.32728240027762</v>
      </c>
      <c r="CS23" s="2">
        <f>BO$207*$B23+BO$209</f>
        <v>104.72720262755328</v>
      </c>
      <c r="CT23" s="2">
        <f>BP$207*$B23+BP$209</f>
        <v>104.33750289236541</v>
      </c>
      <c r="CU23" s="2">
        <f>BQ$207*$B23+BQ$209</f>
        <v>105.75980738165084</v>
      </c>
      <c r="CV23" s="2">
        <f>BR$207*$B23+BR$209</f>
        <v>104.32678056941491</v>
      </c>
      <c r="CW23" s="2">
        <f>BS$207*$B23+BS$209</f>
        <v>101.73510724460188</v>
      </c>
      <c r="CX23" s="2">
        <f>BT$207*$B23+BT$209</f>
        <v>97.314763292903351</v>
      </c>
      <c r="CY23" s="2">
        <f>BU$207*$B23+BU$209</f>
        <v>88.179717090183814</v>
      </c>
      <c r="CZ23" s="2">
        <f>BV$207*$B23+BV$209</f>
        <v>78.193100245231918</v>
      </c>
      <c r="DA23" s="2">
        <f>BW$207*$B23+BW$209</f>
        <v>66.654399560549805</v>
      </c>
      <c r="DD23" s="2">
        <f>BZ$207*$B23+BZ$209</f>
        <v>104.3825835626093</v>
      </c>
      <c r="DE23" s="2">
        <f>CA$207*$B23+CA$209</f>
        <v>105.07561015991817</v>
      </c>
      <c r="DF23" s="2">
        <f>CB$207*$B23+CB$209</f>
        <v>108.66365051680251</v>
      </c>
      <c r="DG23" s="2">
        <f>CC$207*$B23+CC$209</f>
        <v>108.62272476801688</v>
      </c>
      <c r="DH23" s="2">
        <f>CD$207*$B23+CD$209</f>
        <v>105.48926490586602</v>
      </c>
      <c r="DI23" s="2">
        <f>CE$207*$B23+CE$209</f>
        <v>108.01118238067843</v>
      </c>
      <c r="DJ23" s="2">
        <f>CF$207*$B23+CF$209</f>
        <v>109.65591014895226</v>
      </c>
      <c r="DK23" s="2">
        <f>CG$207*$B23+CG$209</f>
        <v>108.39108290355691</v>
      </c>
      <c r="DL23" s="2">
        <f>CH$207*$B23+CH$209</f>
        <v>106.29375196169546</v>
      </c>
      <c r="DM23" s="2">
        <f>CI$207*$B23+CI$209</f>
        <v>100.83836383530431</v>
      </c>
      <c r="DN23" s="2">
        <f>CJ$207*$B23+CJ$209</f>
        <v>91.849127775854683</v>
      </c>
      <c r="DO23" s="2">
        <f>CK$207*$B23+CK$209</f>
        <v>81.134845851788555</v>
      </c>
      <c r="DP23" s="2">
        <f>CL$207*$B23+CL$209</f>
        <v>70.059286078432621</v>
      </c>
      <c r="DS23" s="2">
        <f>POWER(10,($B23-C$227)/C$228)/(1+POWER(10,($B23-C$227)/C$228))</f>
        <v>5.8565333087941458E-4</v>
      </c>
      <c r="DT23" s="2">
        <f>POWER(10,($B23-D$227)/D$228)/(1+POWER(10,($B23-D$227)/D$228))</f>
        <v>7.8731872505790376E-4</v>
      </c>
      <c r="DU23" s="2">
        <f>POWER(10,($B23-E$227)/E$228)/(1+POWER(10,($B23-E$227)/E$228))</f>
        <v>8.6901463766208371E-4</v>
      </c>
      <c r="DV23" s="2">
        <f>POWER(10,($B23-F$227)/F$228)/(1+POWER(10,($B23-F$227)/F$228))</f>
        <v>9.9568289759801774E-4</v>
      </c>
      <c r="DW23" s="2">
        <f>POWER(10,($B23-G$227)/G$228)/(1+POWER(10,($B23-G$227)/G$228))</f>
        <v>9.5108998776318875E-4</v>
      </c>
      <c r="DX23" s="2">
        <f>POWER(10,($B23-H$227)/H$228)/(1+POWER(10,($B23-H$227)/H$228))</f>
        <v>9.8153857696882678E-4</v>
      </c>
      <c r="DY23" s="2">
        <f>POWER(10,($B23-I$227)/I$228)/(1+POWER(10,($B23-I$227)/I$228))</f>
        <v>1.0557247080789063E-3</v>
      </c>
      <c r="DZ23" s="2">
        <f>POWER(10,($B23-J$227)/J$228)/(1+POWER(10,($B23-J$227)/J$228))</f>
        <v>1.0227518074176164E-3</v>
      </c>
      <c r="EA23" s="2">
        <f>POWER(10,($B23-K$227)/K$228)/(1+POWER(10,($B23-K$227)/K$228))</f>
        <v>9.0487128625984148E-4</v>
      </c>
      <c r="EB23" s="2">
        <f>POWER(10,($B23-L$227)/L$228)/(1+POWER(10,($B23-L$227)/L$228))</f>
        <v>8.232663008895017E-4</v>
      </c>
      <c r="EC23" s="2">
        <f>POWER(10,($B23-M$227)/M$228)/(1+POWER(10,($B23-M$227)/M$228))</f>
        <v>7.5172450238533196E-4</v>
      </c>
      <c r="ED23" s="2">
        <f>POWER(10,($B23-N$227)/N$228)/(1+POWER(10,($B23-N$227)/N$228))</f>
        <v>7.2410148699817627E-4</v>
      </c>
      <c r="EE23" s="2">
        <f>POWER(10,($B23-O$227)/O$228)/(1+POWER(10,($B23-O$227)/O$228))</f>
        <v>6.2537098651560834E-4</v>
      </c>
    </row>
    <row r="24" spans="2:135" x14ac:dyDescent="0.25">
      <c r="B24" s="2">
        <v>18</v>
      </c>
      <c r="C24">
        <v>103.5286</v>
      </c>
      <c r="D24">
        <v>105</v>
      </c>
      <c r="E24">
        <v>108.821</v>
      </c>
      <c r="F24">
        <v>110.627</v>
      </c>
      <c r="G24">
        <v>105.328</v>
      </c>
      <c r="H24">
        <v>104.791</v>
      </c>
      <c r="I24">
        <v>106.43300000000001</v>
      </c>
      <c r="J24">
        <v>103.925</v>
      </c>
      <c r="K24">
        <v>102.851</v>
      </c>
      <c r="L24">
        <v>97.103999999999999</v>
      </c>
      <c r="M24">
        <v>87.820899999999995</v>
      </c>
      <c r="N24">
        <v>77.313400000000001</v>
      </c>
      <c r="O24">
        <v>65.388099999999994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101.70447834520235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104.69814545574154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106.50687042073112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108.28361841035267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104.72242994767146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104.37215729847188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105.79228839221744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104.35737192487531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101.76340617199838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97.334897406557232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88.21014960618038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78.216096087832611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66.682911365663415</v>
      </c>
      <c r="AE24" s="5"/>
      <c r="AG24" s="5">
        <f t="shared" si="0"/>
        <v>1.8241216547976506</v>
      </c>
      <c r="AH24" s="5">
        <f t="shared" si="1"/>
        <v>0.30185454425846103</v>
      </c>
      <c r="AI24" s="5">
        <f t="shared" si="2"/>
        <v>2.3141295792688794</v>
      </c>
      <c r="AJ24" s="5">
        <f t="shared" si="3"/>
        <v>2.343381589647322</v>
      </c>
      <c r="AK24" s="5">
        <f t="shared" si="4"/>
        <v>0.60557005232854522</v>
      </c>
      <c r="AL24" s="5">
        <f t="shared" si="5"/>
        <v>0.41884270152812064</v>
      </c>
      <c r="AM24" s="5">
        <f t="shared" si="6"/>
        <v>0.64071160778256342</v>
      </c>
      <c r="AN24" s="5">
        <f t="shared" si="7"/>
        <v>-0.43237192487531217</v>
      </c>
      <c r="AO24" s="5">
        <f t="shared" si="8"/>
        <v>1.0875938280016157</v>
      </c>
      <c r="AP24" s="5">
        <f t="shared" si="9"/>
        <v>-0.2308974065572329</v>
      </c>
      <c r="AQ24" s="5">
        <f t="shared" si="10"/>
        <v>-0.3892496061803854</v>
      </c>
      <c r="AR24" s="5">
        <f t="shared" si="11"/>
        <v>-0.90269608783260935</v>
      </c>
      <c r="AS24" s="5">
        <f t="shared" si="12"/>
        <v>-1.2948113656634206</v>
      </c>
      <c r="AV24" s="2">
        <f t="shared" si="13"/>
        <v>101.70447743149317</v>
      </c>
      <c r="AW24" s="2">
        <f t="shared" si="14"/>
        <v>104.69814116629455</v>
      </c>
      <c r="AX24" s="2">
        <f t="shared" si="15"/>
        <v>106.50685911804861</v>
      </c>
      <c r="AY24" s="2">
        <f t="shared" si="16"/>
        <v>108.28355530459369</v>
      </c>
      <c r="AZ24" s="2">
        <f t="shared" si="17"/>
        <v>104.72239527418419</v>
      </c>
      <c r="BA24" s="2">
        <f t="shared" si="18"/>
        <v>104.37212802066222</v>
      </c>
      <c r="BB24" s="2">
        <f t="shared" si="19"/>
        <v>105.79225955499372</v>
      </c>
      <c r="BC24" s="2">
        <f t="shared" si="20"/>
        <v>104.35731008126568</v>
      </c>
      <c r="BD24" s="2">
        <f t="shared" si="21"/>
        <v>101.76339248282282</v>
      </c>
      <c r="BE24" s="2">
        <f t="shared" si="22"/>
        <v>97.334893101913465</v>
      </c>
      <c r="BF24" s="2">
        <f t="shared" si="23"/>
        <v>88.210146148656833</v>
      </c>
      <c r="BG24" s="2">
        <f t="shared" si="24"/>
        <v>78.216090089306689</v>
      </c>
      <c r="BH24" s="2">
        <f t="shared" si="25"/>
        <v>66.682906430439516</v>
      </c>
      <c r="BK24" s="2">
        <f>IF(OR($B24&lt;C$229, AND($B24&gt;C$230, $B24&lt;C$231)), C24, "")</f>
        <v>103.5286</v>
      </c>
      <c r="BL24" s="2">
        <f>IF(OR($B24&lt;D$229, AND($B24&gt;D$230, $B24&lt;D$231)), D24, "")</f>
        <v>105</v>
      </c>
      <c r="BM24" s="2">
        <f>IF(OR($B24&lt;E$229, AND($B24&gt;E$230, $B24&lt;E$231)), E24, "")</f>
        <v>108.821</v>
      </c>
      <c r="BN24" s="2">
        <f>IF(OR($B24&lt;F$229, AND($B24&gt;F$230, $B24&lt;F$231)), F24, "")</f>
        <v>110.627</v>
      </c>
      <c r="BO24" s="2">
        <f>IF(OR($B24&lt;G$229, AND($B24&gt;G$230, $B24&lt;G$231)), G24, "")</f>
        <v>105.328</v>
      </c>
      <c r="BP24" s="2">
        <f>IF(OR($B24&lt;H$229, AND($B24&gt;H$230, $B24&lt;H$231)), H24, "")</f>
        <v>104.791</v>
      </c>
      <c r="BQ24" s="2">
        <f>IF(OR($B24&lt;I$229, AND($B24&gt;I$230, $B24&lt;I$231)), I24, "")</f>
        <v>106.43300000000001</v>
      </c>
      <c r="BR24" s="2">
        <f>IF(OR($B24&lt;J$229, AND($B24&gt;J$230, $B24&lt;J$231)), J24, "")</f>
        <v>103.925</v>
      </c>
      <c r="BS24" s="2">
        <f>IF(OR($B24&lt;K$229, AND($B24&gt;K$230, $B24&lt;K$231)), K24, "")</f>
        <v>102.851</v>
      </c>
      <c r="BT24" s="2">
        <f>IF(OR($B24&lt;L$229, AND($B24&gt;L$230, $B24&lt;L$231)), L24, "")</f>
        <v>97.103999999999999</v>
      </c>
      <c r="BU24" s="2">
        <f>IF(OR($B24&lt;M$229, AND($B24&gt;M$230, $B24&lt;M$231)), M24, "")</f>
        <v>87.820899999999995</v>
      </c>
      <c r="BV24" s="2">
        <f>IF(OR($B24&lt;N$229, AND($B24&gt;N$230, $B24&lt;N$231)), N24, "")</f>
        <v>77.313400000000001</v>
      </c>
      <c r="BW24" s="2">
        <f>IF(OR($B24&lt;O$229, AND($B24&gt;O$230, $B24&lt;O$231)), O24, "")</f>
        <v>65.388099999999994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101.70279039886869</v>
      </c>
      <c r="CP24" s="2">
        <f>BL$207*$B24+BL$209</f>
        <v>104.69784868080642</v>
      </c>
      <c r="CQ24" s="2">
        <f>BM$207*$B24+BM$209</f>
        <v>106.504851722971</v>
      </c>
      <c r="CR24" s="2">
        <f>BN$207*$B24+BN$209</f>
        <v>108.28324115000446</v>
      </c>
      <c r="CS24" s="2">
        <f>BO$207*$B24+BO$209</f>
        <v>104.72161578331681</v>
      </c>
      <c r="CT24" s="2">
        <f>BP$207*$B24+BP$209</f>
        <v>104.36822921353367</v>
      </c>
      <c r="CU24" s="2">
        <f>BQ$207*$B24+BQ$209</f>
        <v>105.78781362329899</v>
      </c>
      <c r="CV24" s="2">
        <f>BR$207*$B24+BR$209</f>
        <v>104.35281535989057</v>
      </c>
      <c r="CW24" s="2">
        <f>BS$207*$B24+BS$209</f>
        <v>101.75893229909246</v>
      </c>
      <c r="CX24" s="2">
        <f>BT$207*$B24+BT$209</f>
        <v>97.331760474881591</v>
      </c>
      <c r="CY24" s="2">
        <f>BU$207*$B24+BU$209</f>
        <v>88.207166158622186</v>
      </c>
      <c r="CZ24" s="2">
        <f>BV$207*$B24+BV$209</f>
        <v>78.213786743992046</v>
      </c>
      <c r="DA24" s="2">
        <f>BW$207*$B24+BW$209</f>
        <v>66.680603269647406</v>
      </c>
      <c r="DD24" s="2">
        <f>BZ$207*$B24+BZ$209</f>
        <v>104.33007670199943</v>
      </c>
      <c r="DE24" s="2">
        <f>CA$207*$B24+CA$209</f>
        <v>105.03668248358402</v>
      </c>
      <c r="DF24" s="2">
        <f>CB$207*$B24+CB$209</f>
        <v>108.61174323376383</v>
      </c>
      <c r="DG24" s="2">
        <f>CC$207*$B24+CC$209</f>
        <v>108.57102344914399</v>
      </c>
      <c r="DH24" s="2">
        <f>CD$207*$B24+CD$209</f>
        <v>105.4691468913698</v>
      </c>
      <c r="DI24" s="2">
        <f>CE$207*$B24+CE$209</f>
        <v>107.99120559443945</v>
      </c>
      <c r="DJ24" s="2">
        <f>CF$207*$B24+CF$209</f>
        <v>109.62891998232767</v>
      </c>
      <c r="DK24" s="2">
        <f>CG$207*$B24+CG$209</f>
        <v>108.36125520723434</v>
      </c>
      <c r="DL24" s="2">
        <f>CH$207*$B24+CH$209</f>
        <v>106.25469991172885</v>
      </c>
      <c r="DM24" s="2">
        <f>CI$207*$B24+CI$209</f>
        <v>100.80234675841686</v>
      </c>
      <c r="DN24" s="2">
        <f>CJ$207*$B24+CJ$209</f>
        <v>91.822826299317029</v>
      </c>
      <c r="DO24" s="2">
        <f>CK$207*$B24+CK$209</f>
        <v>81.115068794490256</v>
      </c>
      <c r="DP24" s="2">
        <f>CL$207*$B24+CL$209</f>
        <v>70.039624372168191</v>
      </c>
      <c r="DS24" s="2">
        <f>POWER(10,($B24-C$227)/C$228)/(1+POWER(10,($B24-C$227)/C$228))</f>
        <v>6.4211982625460393E-4</v>
      </c>
      <c r="DT24" s="2">
        <f>POWER(10,($B24-D$227)/D$228)/(1+POWER(10,($B24-D$227)/D$228))</f>
        <v>8.6321224662418161E-4</v>
      </c>
      <c r="DU24" s="2">
        <f>POWER(10,($B24-E$227)/E$228)/(1+POWER(10,($B24-E$227)/E$228))</f>
        <v>9.5277572069021486E-4</v>
      </c>
      <c r="DV24" s="2">
        <f>POWER(10,($B24-F$227)/F$228)/(1+POWER(10,($B24-F$227)/F$228))</f>
        <v>1.0916397227323761E-3</v>
      </c>
      <c r="DW24" s="2">
        <f>POWER(10,($B24-G$227)/G$228)/(1+POWER(10,($B24-G$227)/G$228))</f>
        <v>1.0427537516454544E-3</v>
      </c>
      <c r="DX24" s="2">
        <f>POWER(10,($B24-H$227)/H$228)/(1+POWER(10,($B24-H$227)/H$228))</f>
        <v>1.0761337416060168E-3</v>
      </c>
      <c r="DY24" s="2">
        <f>POWER(10,($B24-I$227)/I$228)/(1+POWER(10,($B24-I$227)/I$228))</f>
        <v>1.1574612310010488E-3</v>
      </c>
      <c r="DZ24" s="2">
        <f>POWER(10,($B24-J$227)/J$228)/(1+POWER(10,($B24-J$227)/J$228))</f>
        <v>1.1213144131626133E-3</v>
      </c>
      <c r="EA24" s="2">
        <f>POWER(10,($B24-K$227)/K$228)/(1+POWER(10,($B24-K$227)/K$228))</f>
        <v>9.9208502633048139E-4</v>
      </c>
      <c r="EB24" s="2">
        <f>POWER(10,($B24-L$227)/L$228)/(1+POWER(10,($B24-L$227)/L$228))</f>
        <v>9.0262185577511531E-4</v>
      </c>
      <c r="EC24" s="2">
        <f>POWER(10,($B24-M$227)/M$228)/(1+POWER(10,($B24-M$227)/M$228))</f>
        <v>8.2418975199056912E-4</v>
      </c>
      <c r="ED24" s="2">
        <f>POWER(10,($B24-N$227)/N$228)/(1+POWER(10,($B24-N$227)/N$228))</f>
        <v>7.939060300089023E-4</v>
      </c>
      <c r="EE24" s="2">
        <f>POWER(10,($B24-O$227)/O$228)/(1+POWER(10,($B24-O$227)/O$228))</f>
        <v>6.8566428189037411E-4</v>
      </c>
    </row>
    <row r="25" spans="2:135" x14ac:dyDescent="0.25">
      <c r="B25" s="2">
        <v>19</v>
      </c>
      <c r="C25">
        <v>102.9571</v>
      </c>
      <c r="D25">
        <v>104.68600000000001</v>
      </c>
      <c r="E25">
        <v>108.343</v>
      </c>
      <c r="F25">
        <v>110.41800000000001</v>
      </c>
      <c r="G25">
        <v>105.44799999999999</v>
      </c>
      <c r="H25">
        <v>104.955</v>
      </c>
      <c r="I25">
        <v>105.70099999999999</v>
      </c>
      <c r="J25">
        <v>103.55200000000001</v>
      </c>
      <c r="K25">
        <v>102.955</v>
      </c>
      <c r="L25">
        <v>96.671999999999997</v>
      </c>
      <c r="M25">
        <v>87.955200000000005</v>
      </c>
      <c r="N25">
        <v>77.358199999999997</v>
      </c>
      <c r="O25">
        <v>65.5672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101.69289284260957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104.66847357170192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106.48939126872644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108.23970816133503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104.71696421137391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104.4032532815468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105.82070698037502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104.38387996352074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101.78761880867972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97.352152741396679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88.237844276012979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78.23698089533012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66.70931194567693</v>
      </c>
      <c r="AE25" s="5"/>
      <c r="AG25" s="5">
        <f t="shared" si="0"/>
        <v>1.2642071573904303</v>
      </c>
      <c r="AH25" s="5">
        <f t="shared" si="1"/>
        <v>1.7526428298083374E-2</v>
      </c>
      <c r="AI25" s="5">
        <f t="shared" si="2"/>
        <v>1.8536087312735674</v>
      </c>
      <c r="AJ25" s="5">
        <f t="shared" si="3"/>
        <v>2.1782918386649754</v>
      </c>
      <c r="AK25" s="5">
        <f t="shared" si="4"/>
        <v>0.73103578862608742</v>
      </c>
      <c r="AL25" s="5">
        <f t="shared" si="5"/>
        <v>0.55174671845320233</v>
      </c>
      <c r="AM25" s="5">
        <f t="shared" si="6"/>
        <v>-0.11970698037502814</v>
      </c>
      <c r="AN25" s="5">
        <f t="shared" si="7"/>
        <v>-0.83187996352073412</v>
      </c>
      <c r="AO25" s="5">
        <f t="shared" si="8"/>
        <v>1.1673811913202741</v>
      </c>
      <c r="AP25" s="5">
        <f t="shared" si="9"/>
        <v>-0.68015274139668236</v>
      </c>
      <c r="AQ25" s="5">
        <f t="shared" si="10"/>
        <v>-0.28264427601297371</v>
      </c>
      <c r="AR25" s="5">
        <f t="shared" si="11"/>
        <v>-0.87878089533012371</v>
      </c>
      <c r="AS25" s="5">
        <f t="shared" si="12"/>
        <v>-1.1421119456769304</v>
      </c>
      <c r="AV25" s="2">
        <f t="shared" si="13"/>
        <v>101.69289000563388</v>
      </c>
      <c r="AW25" s="2">
        <f t="shared" si="14"/>
        <v>104.6684606374839</v>
      </c>
      <c r="AX25" s="2">
        <f t="shared" si="15"/>
        <v>106.48935822538847</v>
      </c>
      <c r="AY25" s="2">
        <f t="shared" si="16"/>
        <v>108.23953515929004</v>
      </c>
      <c r="AZ25" s="2">
        <f t="shared" si="17"/>
        <v>104.71686693520394</v>
      </c>
      <c r="BA25" s="2">
        <f t="shared" si="18"/>
        <v>104.40317022662968</v>
      </c>
      <c r="BB25" s="2">
        <f t="shared" si="19"/>
        <v>105.82062439794407</v>
      </c>
      <c r="BC25" s="2">
        <f t="shared" si="20"/>
        <v>104.38370930592768</v>
      </c>
      <c r="BD25" s="2">
        <f t="shared" si="21"/>
        <v>101.78757898860434</v>
      </c>
      <c r="BE25" s="2">
        <f t="shared" si="22"/>
        <v>97.352139751086071</v>
      </c>
      <c r="BF25" s="2">
        <f t="shared" si="23"/>
        <v>88.237833890526957</v>
      </c>
      <c r="BG25" s="2">
        <f t="shared" si="24"/>
        <v>78.236963396383587</v>
      </c>
      <c r="BH25" s="2">
        <f t="shared" si="25"/>
        <v>66.709297697220492</v>
      </c>
      <c r="BK25" s="2">
        <f>IF(OR($B25&lt;C$229, AND($B25&gt;C$230, $B25&lt;C$231)), C25, "")</f>
        <v>102.9571</v>
      </c>
      <c r="BL25" s="2">
        <f>IF(OR($B25&lt;D$229, AND($B25&gt;D$230, $B25&lt;D$231)), D25, "")</f>
        <v>104.68600000000001</v>
      </c>
      <c r="BM25" s="2">
        <f>IF(OR($B25&lt;E$229, AND($B25&gt;E$230, $B25&lt;E$231)), E25, "")</f>
        <v>108.343</v>
      </c>
      <c r="BN25" s="2">
        <f>IF(OR($B25&lt;F$229, AND($B25&gt;F$230, $B25&lt;F$231)), F25, "")</f>
        <v>110.41800000000001</v>
      </c>
      <c r="BO25" s="2">
        <f>IF(OR($B25&lt;G$229, AND($B25&gt;G$230, $B25&lt;G$231)), G25, "")</f>
        <v>105.44799999999999</v>
      </c>
      <c r="BP25" s="2">
        <f>IF(OR($B25&lt;H$229, AND($B25&gt;H$230, $B25&lt;H$231)), H25, "")</f>
        <v>104.955</v>
      </c>
      <c r="BQ25" s="2">
        <f>IF(OR($B25&lt;I$229, AND($B25&gt;I$230, $B25&lt;I$231)), I25, "")</f>
        <v>105.70099999999999</v>
      </c>
      <c r="BR25" s="2">
        <f>IF(OR($B25&lt;J$229, AND($B25&gt;J$230, $B25&lt;J$231)), J25, "")</f>
        <v>103.55200000000001</v>
      </c>
      <c r="BS25" s="2">
        <f>IF(OR($B25&lt;K$229, AND($B25&gt;K$230, $B25&lt;K$231)), K25, "")</f>
        <v>102.955</v>
      </c>
      <c r="BT25" s="2">
        <f>IF(OR($B25&lt;L$229, AND($B25&gt;L$230, $B25&lt;L$231)), L25, "")</f>
        <v>96.671999999999997</v>
      </c>
      <c r="BU25" s="2">
        <f>IF(OR($B25&lt;M$229, AND($B25&gt;M$230, $B25&lt;M$231)), M25, "")</f>
        <v>87.955200000000005</v>
      </c>
      <c r="BV25" s="2">
        <f>IF(OR($B25&lt;N$229, AND($B25&gt;N$230, $B25&lt;N$231)), N25, "")</f>
        <v>77.358199999999997</v>
      </c>
      <c r="BW25" s="2">
        <f>IF(OR($B25&lt;O$229, AND($B25&gt;O$230, $B25&lt;O$231)), O25, "")</f>
        <v>65.5672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101.69106903981876</v>
      </c>
      <c r="CP25" s="2">
        <f>BL$207*$B25+BL$209</f>
        <v>104.66814869344933</v>
      </c>
      <c r="CQ25" s="2">
        <f>BM$207*$B25+BM$209</f>
        <v>106.48719313901479</v>
      </c>
      <c r="CR25" s="2">
        <f>BN$207*$B25+BN$209</f>
        <v>108.23919989973129</v>
      </c>
      <c r="CS25" s="2">
        <f>BO$207*$B25+BO$209</f>
        <v>104.71602893908032</v>
      </c>
      <c r="CT25" s="2">
        <f>BP$207*$B25+BP$209</f>
        <v>104.39895553470193</v>
      </c>
      <c r="CU25" s="2">
        <f>BQ$207*$B25+BQ$209</f>
        <v>105.81581986494714</v>
      </c>
      <c r="CV25" s="2">
        <f>BR$207*$B25+BR$209</f>
        <v>104.37885015036623</v>
      </c>
      <c r="CW25" s="2">
        <f>BS$207*$B25+BS$209</f>
        <v>101.78275735358304</v>
      </c>
      <c r="CX25" s="2">
        <f>BT$207*$B25+BT$209</f>
        <v>97.348757656859831</v>
      </c>
      <c r="CY25" s="2">
        <f>BU$207*$B25+BU$209</f>
        <v>88.234615227060559</v>
      </c>
      <c r="CZ25" s="2">
        <f>BV$207*$B25+BV$209</f>
        <v>78.234473242752173</v>
      </c>
      <c r="DA25" s="2">
        <f>BW$207*$B25+BW$209</f>
        <v>66.706806978744993</v>
      </c>
      <c r="DD25" s="2">
        <f>BZ$207*$B25+BZ$209</f>
        <v>104.27756984138958</v>
      </c>
      <c r="DE25" s="2">
        <f>CA$207*$B25+CA$209</f>
        <v>104.99775480724985</v>
      </c>
      <c r="DF25" s="2">
        <f>CB$207*$B25+CB$209</f>
        <v>108.55983595072514</v>
      </c>
      <c r="DG25" s="2">
        <f>CC$207*$B25+CC$209</f>
        <v>108.51932213027109</v>
      </c>
      <c r="DH25" s="2">
        <f>CD$207*$B25+CD$209</f>
        <v>105.44902887687357</v>
      </c>
      <c r="DI25" s="2">
        <f>CE$207*$B25+CE$209</f>
        <v>107.97122880820045</v>
      </c>
      <c r="DJ25" s="2">
        <f>CF$207*$B25+CF$209</f>
        <v>109.60192981570309</v>
      </c>
      <c r="DK25" s="2">
        <f>CG$207*$B25+CG$209</f>
        <v>108.33142751091177</v>
      </c>
      <c r="DL25" s="2">
        <f>CH$207*$B25+CH$209</f>
        <v>106.21564786176222</v>
      </c>
      <c r="DM25" s="2">
        <f>CI$207*$B25+CI$209</f>
        <v>100.76632968152941</v>
      </c>
      <c r="DN25" s="2">
        <f>CJ$207*$B25+CJ$209</f>
        <v>91.796524822779375</v>
      </c>
      <c r="DO25" s="2">
        <f>CK$207*$B25+CK$209</f>
        <v>81.095291737191943</v>
      </c>
      <c r="DP25" s="2">
        <f>CL$207*$B25+CL$209</f>
        <v>70.019962665903762</v>
      </c>
      <c r="DS25" s="2">
        <f>POWER(10,($B25-C$227)/C$228)/(1+POWER(10,($B25-C$227)/C$228))</f>
        <v>7.0402677394473139E-4</v>
      </c>
      <c r="DT25" s="2">
        <f>POWER(10,($B25-D$227)/D$228)/(1+POWER(10,($B25-D$227)/D$228))</f>
        <v>9.4641458856199213E-4</v>
      </c>
      <c r="DU25" s="2">
        <f>POWER(10,($B25-E$227)/E$228)/(1+POWER(10,($B25-E$227)/E$228))</f>
        <v>1.0446017815799061E-3</v>
      </c>
      <c r="DV25" s="2">
        <f>POWER(10,($B25-F$227)/F$228)/(1+POWER(10,($B25-F$227)/F$228))</f>
        <v>1.1968331042379586E-3</v>
      </c>
      <c r="DW25" s="2">
        <f>POWER(10,($B25-G$227)/G$228)/(1+POWER(10,($B25-G$227)/G$228))</f>
        <v>1.1432417390759492E-3</v>
      </c>
      <c r="DX25" s="2">
        <f>POWER(10,($B25-H$227)/H$228)/(1+POWER(10,($B25-H$227)/H$228))</f>
        <v>1.1798346893063124E-3</v>
      </c>
      <c r="DY25" s="2">
        <f>POWER(10,($B25-I$227)/I$228)/(1+POWER(10,($B25-I$227)/I$228))</f>
        <v>1.2689892949288813E-3</v>
      </c>
      <c r="DZ25" s="2">
        <f>POWER(10,($B25-J$227)/J$228)/(1+POWER(10,($B25-J$227)/J$228))</f>
        <v>1.2293638095364756E-3</v>
      </c>
      <c r="EA25" s="2">
        <f>POWER(10,($B25-K$227)/K$228)/(1+POWER(10,($B25-K$227)/K$228))</f>
        <v>1.087695491781133E-3</v>
      </c>
      <c r="EB25" s="2">
        <f>POWER(10,($B25-L$227)/L$228)/(1+POWER(10,($B25-L$227)/L$228))</f>
        <v>9.8961900490287407E-4</v>
      </c>
      <c r="EC25" s="2">
        <f>POWER(10,($B25-M$227)/M$228)/(1+POWER(10,($B25-M$227)/M$228))</f>
        <v>9.0363423885444767E-4</v>
      </c>
      <c r="ED25" s="2">
        <f>POWER(10,($B25-N$227)/N$228)/(1+POWER(10,($B25-N$227)/N$228))</f>
        <v>8.7043398112987406E-4</v>
      </c>
      <c r="EE25" s="2">
        <f>POWER(10,($B25-O$227)/O$228)/(1+POWER(10,($B25-O$227)/O$228))</f>
        <v>7.5176620438982241E-4</v>
      </c>
    </row>
    <row r="26" spans="2:135" x14ac:dyDescent="0.25">
      <c r="B26" s="2">
        <v>20</v>
      </c>
      <c r="C26">
        <v>105.78570000000001</v>
      </c>
      <c r="D26">
        <v>105.786</v>
      </c>
      <c r="E26">
        <v>108.28400000000001</v>
      </c>
      <c r="F26">
        <v>111.209</v>
      </c>
      <c r="G26">
        <v>105.164</v>
      </c>
      <c r="H26">
        <v>103.179</v>
      </c>
      <c r="I26">
        <v>105.94</v>
      </c>
      <c r="J26">
        <v>104.627</v>
      </c>
      <c r="K26">
        <v>102.29900000000001</v>
      </c>
      <c r="L26">
        <v>97.507000000000005</v>
      </c>
      <c r="M26">
        <v>87.552199999999999</v>
      </c>
      <c r="N26">
        <v>77.044799999999995</v>
      </c>
      <c r="O26">
        <v>66.4328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101.68132121043314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104.63881872449517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106.47196214434754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108.19597321780473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104.71160560600242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104.43446402884078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105.84924471142931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104.41059069785243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101.8119052839241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97.369443125538339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88.265570000951556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78.257900532321386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66.735743415548157</v>
      </c>
      <c r="AE26" s="5"/>
      <c r="AG26" s="5">
        <f t="shared" si="0"/>
        <v>4.1043787895668657</v>
      </c>
      <c r="AH26" s="5">
        <f t="shared" si="1"/>
        <v>1.1471812755048347</v>
      </c>
      <c r="AI26" s="5">
        <f t="shared" si="2"/>
        <v>1.8120378556524628</v>
      </c>
      <c r="AJ26" s="5">
        <f t="shared" si="3"/>
        <v>3.0130267821952685</v>
      </c>
      <c r="AK26" s="5">
        <f t="shared" si="4"/>
        <v>0.45239439399757941</v>
      </c>
      <c r="AL26" s="5">
        <f t="shared" si="5"/>
        <v>-1.2554640288407768</v>
      </c>
      <c r="AM26" s="5">
        <f t="shared" si="6"/>
        <v>9.0755288570690595E-2</v>
      </c>
      <c r="AN26" s="5">
        <f t="shared" si="7"/>
        <v>0.21640930214756793</v>
      </c>
      <c r="AO26" s="5">
        <f t="shared" si="8"/>
        <v>0.4870947160759016</v>
      </c>
      <c r="AP26" s="5">
        <f t="shared" si="9"/>
        <v>0.13755687446166576</v>
      </c>
      <c r="AQ26" s="5">
        <f t="shared" si="10"/>
        <v>-0.71337000095155645</v>
      </c>
      <c r="AR26" s="5">
        <f t="shared" si="11"/>
        <v>-1.2131005323213913</v>
      </c>
      <c r="AS26" s="5">
        <f t="shared" si="12"/>
        <v>-0.30294341554815674</v>
      </c>
      <c r="AV26" s="2">
        <f t="shared" si="13"/>
        <v>101.68131271224152</v>
      </c>
      <c r="AW26" s="2">
        <f t="shared" si="14"/>
        <v>104.63878113978586</v>
      </c>
      <c r="AX26" s="2">
        <f t="shared" si="15"/>
        <v>106.47186906190512</v>
      </c>
      <c r="AY26" s="2">
        <f t="shared" si="16"/>
        <v>108.19551616065435</v>
      </c>
      <c r="AZ26" s="2">
        <f t="shared" si="17"/>
        <v>104.71134262459738</v>
      </c>
      <c r="BA26" s="2">
        <f t="shared" si="18"/>
        <v>104.43423706242626</v>
      </c>
      <c r="BB26" s="2">
        <f t="shared" si="19"/>
        <v>105.84901701369486</v>
      </c>
      <c r="BC26" s="2">
        <f t="shared" si="20"/>
        <v>104.41013697504918</v>
      </c>
      <c r="BD26" s="2">
        <f t="shared" si="21"/>
        <v>101.81179368948094</v>
      </c>
      <c r="BE26" s="2">
        <f t="shared" si="22"/>
        <v>97.369405357332852</v>
      </c>
      <c r="BF26" s="2">
        <f t="shared" si="23"/>
        <v>88.265539929942108</v>
      </c>
      <c r="BG26" s="2">
        <f t="shared" si="24"/>
        <v>78.257851295744445</v>
      </c>
      <c r="BH26" s="2">
        <f t="shared" si="25"/>
        <v>66.73570370437767</v>
      </c>
      <c r="BK26" s="2">
        <f>IF(OR($B26&lt;C$229, AND($B26&gt;C$230, $B26&lt;C$231)), C26, "")</f>
        <v>105.78570000000001</v>
      </c>
      <c r="BL26" s="2">
        <f>IF(OR($B26&lt;D$229, AND($B26&gt;D$230, $B26&lt;D$231)), D26, "")</f>
        <v>105.786</v>
      </c>
      <c r="BM26" s="2">
        <f>IF(OR($B26&lt;E$229, AND($B26&gt;E$230, $B26&lt;E$231)), E26, "")</f>
        <v>108.28400000000001</v>
      </c>
      <c r="BN26" s="2">
        <f>IF(OR($B26&lt;F$229, AND($B26&gt;F$230, $B26&lt;F$231)), F26, "")</f>
        <v>111.209</v>
      </c>
      <c r="BO26" s="2">
        <f>IF(OR($B26&lt;G$229, AND($B26&gt;G$230, $B26&lt;G$231)), G26, "")</f>
        <v>105.164</v>
      </c>
      <c r="BP26" s="2">
        <f>IF(OR($B26&lt;H$229, AND($B26&gt;H$230, $B26&lt;H$231)), H26, "")</f>
        <v>103.179</v>
      </c>
      <c r="BQ26" s="2">
        <f>IF(OR($B26&lt;I$229, AND($B26&gt;I$230, $B26&lt;I$231)), I26, "")</f>
        <v>105.94</v>
      </c>
      <c r="BR26" s="2">
        <f>IF(OR($B26&lt;J$229, AND($B26&gt;J$230, $B26&lt;J$231)), J26, "")</f>
        <v>104.627</v>
      </c>
      <c r="BS26" s="2">
        <f>IF(OR($B26&lt;K$229, AND($B26&gt;K$230, $B26&lt;K$231)), K26, "")</f>
        <v>102.29900000000001</v>
      </c>
      <c r="BT26" s="2">
        <f>IF(OR($B26&lt;L$229, AND($B26&gt;L$230, $B26&lt;L$231)), L26, "")</f>
        <v>97.507000000000005</v>
      </c>
      <c r="BU26" s="2">
        <f>IF(OR($B26&lt;M$229, AND($B26&gt;M$230, $B26&lt;M$231)), M26, "")</f>
        <v>87.552199999999999</v>
      </c>
      <c r="BV26" s="2">
        <f>IF(OR($B26&lt;N$229, AND($B26&gt;N$230, $B26&lt;N$231)), N26, "")</f>
        <v>77.044799999999995</v>
      </c>
      <c r="BW26" s="2">
        <f>IF(OR($B26&lt;O$229, AND($B26&gt;O$230, $B26&lt;O$231)), O26, "")</f>
        <v>66.4328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101.67934768076881</v>
      </c>
      <c r="CP26" s="2">
        <f>BL$207*$B26+BL$209</f>
        <v>104.63844870609223</v>
      </c>
      <c r="CQ26" s="2">
        <f>BM$207*$B26+BM$209</f>
        <v>106.46953455505857</v>
      </c>
      <c r="CR26" s="2">
        <f>BN$207*$B26+BN$209</f>
        <v>108.19515864945812</v>
      </c>
      <c r="CS26" s="2">
        <f>BO$207*$B26+BO$209</f>
        <v>104.71044209484384</v>
      </c>
      <c r="CT26" s="2">
        <f>BP$207*$B26+BP$209</f>
        <v>104.42968185587019</v>
      </c>
      <c r="CU26" s="2">
        <f>BQ$207*$B26+BQ$209</f>
        <v>105.84382610659529</v>
      </c>
      <c r="CV26" s="2">
        <f>BR$207*$B26+BR$209</f>
        <v>104.4048849408419</v>
      </c>
      <c r="CW26" s="2">
        <f>BS$207*$B26+BS$209</f>
        <v>101.80658240807361</v>
      </c>
      <c r="CX26" s="2">
        <f>BT$207*$B26+BT$209</f>
        <v>97.365754838838072</v>
      </c>
      <c r="CY26" s="2">
        <f>BU$207*$B26+BU$209</f>
        <v>88.262064295498917</v>
      </c>
      <c r="CZ26" s="2">
        <f>BV$207*$B26+BV$209</f>
        <v>78.255159741512301</v>
      </c>
      <c r="DA26" s="2">
        <f>BW$207*$B26+BW$209</f>
        <v>66.733010687842594</v>
      </c>
      <c r="DD26" s="2">
        <f>BZ$207*$B26+BZ$209</f>
        <v>104.22506298077971</v>
      </c>
      <c r="DE26" s="2">
        <f>CA$207*$B26+CA$209</f>
        <v>104.95882713091569</v>
      </c>
      <c r="DF26" s="2">
        <f>CB$207*$B26+CB$209</f>
        <v>108.50792866768646</v>
      </c>
      <c r="DG26" s="2">
        <f>CC$207*$B26+CC$209</f>
        <v>108.46762081139821</v>
      </c>
      <c r="DH26" s="2">
        <f>CD$207*$B26+CD$209</f>
        <v>105.42891086237735</v>
      </c>
      <c r="DI26" s="2">
        <f>CE$207*$B26+CE$209</f>
        <v>107.95125202196147</v>
      </c>
      <c r="DJ26" s="2">
        <f>CF$207*$B26+CF$209</f>
        <v>109.57493964907849</v>
      </c>
      <c r="DK26" s="2">
        <f>CG$207*$B26+CG$209</f>
        <v>108.30159981458921</v>
      </c>
      <c r="DL26" s="2">
        <f>CH$207*$B26+CH$209</f>
        <v>106.17659581179561</v>
      </c>
      <c r="DM26" s="2">
        <f>CI$207*$B26+CI$209</f>
        <v>100.73031260464197</v>
      </c>
      <c r="DN26" s="2">
        <f>CJ$207*$B26+CJ$209</f>
        <v>91.770223346241721</v>
      </c>
      <c r="DO26" s="2">
        <f>CK$207*$B26+CK$209</f>
        <v>81.075514679893644</v>
      </c>
      <c r="DP26" s="2">
        <f>CL$207*$B26+CL$209</f>
        <v>70.000300959639333</v>
      </c>
      <c r="DS26" s="2">
        <f>POWER(10,($B26-C$227)/C$228)/(1+POWER(10,($B26-C$227)/C$228))</f>
        <v>7.7189757735228199E-4</v>
      </c>
      <c r="DT26" s="2">
        <f>POWER(10,($B26-D$227)/D$228)/(1+POWER(10,($B26-D$227)/D$228))</f>
        <v>1.0376282167265181E-3</v>
      </c>
      <c r="DU26" s="2">
        <f>POWER(10,($B26-E$227)/E$228)/(1+POWER(10,($B26-E$227)/E$228))</f>
        <v>1.1452676555965824E-3</v>
      </c>
      <c r="DV26" s="2">
        <f>POWER(10,($B26-F$227)/F$228)/(1+POWER(10,($B26-F$227)/F$228))</f>
        <v>1.3121498915033042E-3</v>
      </c>
      <c r="DW26" s="2">
        <f>POWER(10,($B26-G$227)/G$228)/(1+POWER(10,($B26-G$227)/G$228))</f>
        <v>1.2534013922752406E-3</v>
      </c>
      <c r="DX26" s="2">
        <f>POWER(10,($B26-H$227)/H$228)/(1+POWER(10,($B26-H$227)/H$228))</f>
        <v>1.2935157731470629E-3</v>
      </c>
      <c r="DY26" s="2">
        <f>POWER(10,($B26-I$227)/I$228)/(1+POWER(10,($B26-I$227)/I$228))</f>
        <v>1.3912487627235051E-3</v>
      </c>
      <c r="DZ26" s="2">
        <f>POWER(10,($B26-J$227)/J$228)/(1+POWER(10,($B26-J$227)/J$228))</f>
        <v>1.3478107527601752E-3</v>
      </c>
      <c r="EA26" s="2">
        <f>POWER(10,($B26-K$227)/K$228)/(1+POWER(10,($B26-K$227)/K$228))</f>
        <v>1.1925092501734904E-3</v>
      </c>
      <c r="EB26" s="2">
        <f>POWER(10,($B26-L$227)/L$228)/(1+POWER(10,($B26-L$227)/L$228))</f>
        <v>1.08499206994979E-3</v>
      </c>
      <c r="EC26" s="2">
        <f>POWER(10,($B26-M$227)/M$228)/(1+POWER(10,($B26-M$227)/M$228))</f>
        <v>9.9072886745762501E-4</v>
      </c>
      <c r="ED26" s="2">
        <f>POWER(10,($B26-N$227)/N$228)/(1+POWER(10,($B26-N$227)/N$228))</f>
        <v>9.5433173871535049E-4</v>
      </c>
      <c r="EE26" s="2">
        <f>POWER(10,($B26-O$227)/O$228)/(1+POWER(10,($B26-O$227)/O$228))</f>
        <v>8.2423547069730328E-4</v>
      </c>
    </row>
    <row r="27" spans="2:135" x14ac:dyDescent="0.25">
      <c r="B27" s="2">
        <v>21</v>
      </c>
      <c r="C27">
        <v>105.17140000000001</v>
      </c>
      <c r="D27">
        <v>104.886</v>
      </c>
      <c r="E27">
        <v>109.28400000000001</v>
      </c>
      <c r="F27">
        <v>111.343</v>
      </c>
      <c r="G27">
        <v>105.06</v>
      </c>
      <c r="H27">
        <v>106.06</v>
      </c>
      <c r="I27">
        <v>107.61199999999999</v>
      </c>
      <c r="J27">
        <v>104.313</v>
      </c>
      <c r="K27">
        <v>102.41800000000001</v>
      </c>
      <c r="L27">
        <v>97.209000000000003</v>
      </c>
      <c r="M27">
        <v>87.895499999999998</v>
      </c>
      <c r="N27">
        <v>77.5672</v>
      </c>
      <c r="O27">
        <v>66.985100000000003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101.66977081799763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104.60920793903864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106.45464507875441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108.15266199519478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104.70650767316955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104.46592782006245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105.87804387513489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104.43775740210519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101.83633995526256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97.386797046095708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88.293349504993614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78.278888482055748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66.762232390067922</v>
      </c>
      <c r="AE27" s="5"/>
      <c r="AG27" s="5">
        <f t="shared" si="0"/>
        <v>3.5016291820023753</v>
      </c>
      <c r="AH27" s="5">
        <f t="shared" si="1"/>
        <v>0.27679206096135545</v>
      </c>
      <c r="AI27" s="5">
        <f t="shared" si="2"/>
        <v>2.8293549212455957</v>
      </c>
      <c r="AJ27" s="5">
        <f t="shared" si="3"/>
        <v>3.190338004805227</v>
      </c>
      <c r="AK27" s="5">
        <f t="shared" si="4"/>
        <v>0.35349232683044818</v>
      </c>
      <c r="AL27" s="5">
        <f t="shared" si="5"/>
        <v>1.5940721799375552</v>
      </c>
      <c r="AM27" s="5">
        <f t="shared" si="6"/>
        <v>1.7339561248651023</v>
      </c>
      <c r="AN27" s="5">
        <f t="shared" si="7"/>
        <v>-0.12475740210518893</v>
      </c>
      <c r="AO27" s="5">
        <f t="shared" si="8"/>
        <v>0.58166004473744692</v>
      </c>
      <c r="AP27" s="5">
        <f t="shared" si="9"/>
        <v>-0.17779704609570501</v>
      </c>
      <c r="AQ27" s="5">
        <f t="shared" si="10"/>
        <v>-0.39784950499361571</v>
      </c>
      <c r="AR27" s="5">
        <f t="shared" si="11"/>
        <v>-0.71168848205574875</v>
      </c>
      <c r="AS27" s="5">
        <f t="shared" si="12"/>
        <v>0.22286760993208077</v>
      </c>
      <c r="AV27" s="2">
        <f t="shared" si="13"/>
        <v>101.66974625843042</v>
      </c>
      <c r="AW27" s="2">
        <f t="shared" si="14"/>
        <v>104.60910269091568</v>
      </c>
      <c r="AX27" s="2">
        <f t="shared" si="15"/>
        <v>106.45439242072632</v>
      </c>
      <c r="AY27" s="2">
        <f t="shared" si="16"/>
        <v>108.15149833331678</v>
      </c>
      <c r="AZ27" s="2">
        <f t="shared" si="17"/>
        <v>104.70582257428865</v>
      </c>
      <c r="BA27" s="2">
        <f t="shared" si="18"/>
        <v>104.46533033462255</v>
      </c>
      <c r="BB27" s="2">
        <f t="shared" si="19"/>
        <v>105.87743941649934</v>
      </c>
      <c r="BC27" s="2">
        <f t="shared" si="20"/>
        <v>104.43659517820564</v>
      </c>
      <c r="BD27" s="2">
        <f t="shared" si="21"/>
        <v>101.8360386555148</v>
      </c>
      <c r="BE27" s="2">
        <f t="shared" si="22"/>
        <v>97.386691252918041</v>
      </c>
      <c r="BF27" s="2">
        <f t="shared" si="23"/>
        <v>88.293265572777557</v>
      </c>
      <c r="BG27" s="2">
        <f t="shared" si="24"/>
        <v>78.278754861773891</v>
      </c>
      <c r="BH27" s="2">
        <f t="shared" si="25"/>
        <v>66.762125548201297</v>
      </c>
      <c r="BK27" s="2">
        <f>IF(OR($B27&lt;C$229, AND($B27&gt;C$230, $B27&lt;C$231)), C27, "")</f>
        <v>105.17140000000001</v>
      </c>
      <c r="BL27" s="2">
        <f>IF(OR($B27&lt;D$229, AND($B27&gt;D$230, $B27&lt;D$231)), D27, "")</f>
        <v>104.886</v>
      </c>
      <c r="BM27" s="2">
        <f>IF(OR($B27&lt;E$229, AND($B27&gt;E$230, $B27&lt;E$231)), E27, "")</f>
        <v>109.28400000000001</v>
      </c>
      <c r="BN27" s="2">
        <f>IF(OR($B27&lt;F$229, AND($B27&gt;F$230, $B27&lt;F$231)), F27, "")</f>
        <v>111.343</v>
      </c>
      <c r="BO27" s="2">
        <f>IF(OR($B27&lt;G$229, AND($B27&gt;G$230, $B27&lt;G$231)), G27, "")</f>
        <v>105.06</v>
      </c>
      <c r="BP27" s="2">
        <f>IF(OR($B27&lt;H$229, AND($B27&gt;H$230, $B27&lt;H$231)), H27, "")</f>
        <v>106.06</v>
      </c>
      <c r="BQ27" s="2">
        <f>IF(OR($B27&lt;I$229, AND($B27&gt;I$230, $B27&lt;I$231)), I27, "")</f>
        <v>107.61199999999999</v>
      </c>
      <c r="BR27" s="2">
        <f>IF(OR($B27&lt;J$229, AND($B27&gt;J$230, $B27&lt;J$231)), J27, "")</f>
        <v>104.313</v>
      </c>
      <c r="BS27" s="2">
        <f>IF(OR($B27&lt;K$229, AND($B27&gt;K$230, $B27&lt;K$231)), K27, "")</f>
        <v>102.41800000000001</v>
      </c>
      <c r="BT27" s="2">
        <f>IF(OR($B27&lt;L$229, AND($B27&gt;L$230, $B27&lt;L$231)), L27, "")</f>
        <v>97.209000000000003</v>
      </c>
      <c r="BU27" s="2">
        <f>IF(OR($B27&lt;M$229, AND($B27&gt;M$230, $B27&lt;M$231)), M27, "")</f>
        <v>87.895499999999998</v>
      </c>
      <c r="BV27" s="2">
        <f>IF(OR($B27&lt;N$229, AND($B27&gt;N$230, $B27&lt;N$231)), N27, "")</f>
        <v>77.5672</v>
      </c>
      <c r="BW27" s="2">
        <f>IF(OR($B27&lt;O$229, AND($B27&gt;O$230, $B27&lt;O$231)), O27, "")</f>
        <v>66.985100000000003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101.66762632171887</v>
      </c>
      <c r="CP27" s="2">
        <f>BL$207*$B27+BL$209</f>
        <v>104.60874871873513</v>
      </c>
      <c r="CQ27" s="2">
        <f>BM$207*$B27+BM$209</f>
        <v>106.45187597110237</v>
      </c>
      <c r="CR27" s="2">
        <f>BN$207*$B27+BN$209</f>
        <v>108.15111739918495</v>
      </c>
      <c r="CS27" s="2">
        <f>BO$207*$B27+BO$209</f>
        <v>104.70485525060737</v>
      </c>
      <c r="CT27" s="2">
        <f>BP$207*$B27+BP$209</f>
        <v>104.46040817703843</v>
      </c>
      <c r="CU27" s="2">
        <f>BQ$207*$B27+BQ$209</f>
        <v>105.87183234824344</v>
      </c>
      <c r="CV27" s="2">
        <f>BR$207*$B27+BR$209</f>
        <v>104.43091973131756</v>
      </c>
      <c r="CW27" s="2">
        <f>BS$207*$B27+BS$209</f>
        <v>101.8304074625642</v>
      </c>
      <c r="CX27" s="2">
        <f>BT$207*$B27+BT$209</f>
        <v>97.382752020816312</v>
      </c>
      <c r="CY27" s="2">
        <f>BU$207*$B27+BU$209</f>
        <v>88.289513363937289</v>
      </c>
      <c r="CZ27" s="2">
        <f>BV$207*$B27+BV$209</f>
        <v>78.275846240272429</v>
      </c>
      <c r="DA27" s="2">
        <f>BW$207*$B27+BW$209</f>
        <v>66.75921439694018</v>
      </c>
      <c r="DD27" s="2">
        <f>BZ$207*$B27+BZ$209</f>
        <v>104.17255612016984</v>
      </c>
      <c r="DE27" s="2">
        <f>CA$207*$B27+CA$209</f>
        <v>104.91989945458154</v>
      </c>
      <c r="DF27" s="2">
        <f>CB$207*$B27+CB$209</f>
        <v>108.45602138464777</v>
      </c>
      <c r="DG27" s="2">
        <f>CC$207*$B27+CC$209</f>
        <v>108.4159194925253</v>
      </c>
      <c r="DH27" s="2">
        <f>CD$207*$B27+CD$209</f>
        <v>105.40879284788112</v>
      </c>
      <c r="DI27" s="2">
        <f>CE$207*$B27+CE$209</f>
        <v>107.93127523572247</v>
      </c>
      <c r="DJ27" s="2">
        <f>CF$207*$B27+CF$209</f>
        <v>109.5479494824539</v>
      </c>
      <c r="DK27" s="2">
        <f>CG$207*$B27+CG$209</f>
        <v>108.27177211826664</v>
      </c>
      <c r="DL27" s="2">
        <f>CH$207*$B27+CH$209</f>
        <v>106.13754376182898</v>
      </c>
      <c r="DM27" s="2">
        <f>CI$207*$B27+CI$209</f>
        <v>100.69429552775453</v>
      </c>
      <c r="DN27" s="2">
        <f>CJ$207*$B27+CJ$209</f>
        <v>91.743921869704067</v>
      </c>
      <c r="DO27" s="2">
        <f>CK$207*$B27+CK$209</f>
        <v>81.055737622595331</v>
      </c>
      <c r="DP27" s="2">
        <f>CL$207*$B27+CL$209</f>
        <v>69.980639253374903</v>
      </c>
      <c r="DS27" s="2">
        <f>POWER(10,($B27-C$227)/C$228)/(1+POWER(10,($B27-C$227)/C$228))</f>
        <v>8.4630583773854942E-4</v>
      </c>
      <c r="DT27" s="2">
        <f>POWER(10,($B27-D$227)/D$228)/(1+POWER(10,($B27-D$227)/D$228))</f>
        <v>1.1376228296300951E-3</v>
      </c>
      <c r="DU27" s="2">
        <f>POWER(10,($B27-E$227)/E$228)/(1+POWER(10,($B27-E$227)/E$228))</f>
        <v>1.2556222751887208E-3</v>
      </c>
      <c r="DV27" s="2">
        <f>POWER(10,($B27-F$227)/F$228)/(1+POWER(10,($B27-F$227)/F$228))</f>
        <v>1.4385616330428108E-3</v>
      </c>
      <c r="DW27" s="2">
        <f>POWER(10,($B27-G$227)/G$228)/(1+POWER(10,($B27-G$227)/G$228))</f>
        <v>1.37416112596703E-3</v>
      </c>
      <c r="DX27" s="2">
        <f>POWER(10,($B27-H$227)/H$228)/(1+POWER(10,($B27-H$227)/H$228))</f>
        <v>1.4181348639674578E-3</v>
      </c>
      <c r="DY27" s="2">
        <f>POWER(10,($B27-I$227)/I$228)/(1+POWER(10,($B27-I$227)/I$228))</f>
        <v>1.5252692042177288E-3</v>
      </c>
      <c r="DZ27" s="2">
        <f>POWER(10,($B27-J$227)/J$228)/(1+POWER(10,($B27-J$227)/J$228))</f>
        <v>1.4776529572867892E-3</v>
      </c>
      <c r="EA27" s="2">
        <f>POWER(10,($B27-K$227)/K$228)/(1+POWER(10,($B27-K$227)/K$228))</f>
        <v>1.3074099725047545E-3</v>
      </c>
      <c r="EB27" s="2">
        <f>POWER(10,($B27-L$227)/L$228)/(1+POWER(10,($B27-L$227)/L$228))</f>
        <v>1.18954562833845E-3</v>
      </c>
      <c r="EC27" s="2">
        <f>POWER(10,($B27-M$227)/M$228)/(1+POWER(10,($B27-M$227)/M$228))</f>
        <v>1.0862087775660553E-3</v>
      </c>
      <c r="ED27" s="2">
        <f>POWER(10,($B27-N$227)/N$228)/(1+POWER(10,($B27-N$227)/N$228))</f>
        <v>1.0463076075406038E-3</v>
      </c>
      <c r="EE27" s="2">
        <f>POWER(10,($B27-O$227)/O$228)/(1+POWER(10,($B27-O$227)/O$228))</f>
        <v>9.0368436044802817E-4</v>
      </c>
    </row>
    <row r="28" spans="2:135" x14ac:dyDescent="0.25">
      <c r="B28" s="2">
        <v>22</v>
      </c>
      <c r="C28">
        <v>104.2286</v>
      </c>
      <c r="D28">
        <v>103.986</v>
      </c>
      <c r="E28">
        <v>106.955</v>
      </c>
      <c r="F28">
        <v>110.075</v>
      </c>
      <c r="G28">
        <v>104.642</v>
      </c>
      <c r="H28">
        <v>104.821</v>
      </c>
      <c r="I28">
        <v>106.104</v>
      </c>
      <c r="J28">
        <v>104.44799999999999</v>
      </c>
      <c r="K28">
        <v>100.94</v>
      </c>
      <c r="L28">
        <v>99.134</v>
      </c>
      <c r="M28">
        <v>86.985100000000003</v>
      </c>
      <c r="N28">
        <v>79.149299999999997</v>
      </c>
      <c r="O28">
        <v>67.253699999999995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101.65825986918458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104.57970932289049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106.43758995348948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108.11033678815629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104.70202687548532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104.49796714224522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105.90743868844191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104.46595443317491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101.8610998303112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97.404284354956218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88.321238029396156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78.300024996173647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66.78884189329267</v>
      </c>
      <c r="AE28" s="5"/>
      <c r="AG28" s="5">
        <f t="shared" si="0"/>
        <v>2.5703401308154241</v>
      </c>
      <c r="AH28" s="5">
        <f t="shared" si="1"/>
        <v>-0.59370932289048994</v>
      </c>
      <c r="AI28" s="5">
        <f t="shared" si="2"/>
        <v>0.51741004651051981</v>
      </c>
      <c r="AJ28" s="5">
        <f t="shared" si="3"/>
        <v>1.964663211843714</v>
      </c>
      <c r="AK28" s="5">
        <f t="shared" si="4"/>
        <v>-6.0026875485320375E-2</v>
      </c>
      <c r="AL28" s="5">
        <f t="shared" si="5"/>
        <v>0.3230328577547823</v>
      </c>
      <c r="AM28" s="5">
        <f t="shared" si="6"/>
        <v>0.19656131155808509</v>
      </c>
      <c r="AN28" s="5">
        <f t="shared" si="7"/>
        <v>-1.7954433174921292E-2</v>
      </c>
      <c r="AO28" s="5">
        <f t="shared" si="8"/>
        <v>-0.92109983031120635</v>
      </c>
      <c r="AP28" s="5">
        <f t="shared" si="9"/>
        <v>1.7297156450437825</v>
      </c>
      <c r="AQ28" s="5">
        <f t="shared" si="10"/>
        <v>-1.3361380293961531</v>
      </c>
      <c r="AR28" s="5">
        <f t="shared" si="11"/>
        <v>0.84927500382634946</v>
      </c>
      <c r="AS28" s="5">
        <f t="shared" si="12"/>
        <v>0.46485810670732519</v>
      </c>
      <c r="AV28" s="2">
        <f t="shared" si="13"/>
        <v>101.65819139321643</v>
      </c>
      <c r="AW28" s="2">
        <f t="shared" si="14"/>
        <v>104.57942530240318</v>
      </c>
      <c r="AX28" s="2">
        <f t="shared" si="15"/>
        <v>106.43692913846573</v>
      </c>
      <c r="AY28" s="2">
        <f t="shared" si="16"/>
        <v>108.10748169597528</v>
      </c>
      <c r="AZ28" s="2">
        <f t="shared" si="17"/>
        <v>104.70030702333749</v>
      </c>
      <c r="BA28" s="2">
        <f t="shared" si="18"/>
        <v>104.49645196814672</v>
      </c>
      <c r="BB28" s="2">
        <f t="shared" si="19"/>
        <v>105.90589374959359</v>
      </c>
      <c r="BC28" s="2">
        <f t="shared" si="20"/>
        <v>104.46308614223052</v>
      </c>
      <c r="BD28" s="2">
        <f t="shared" si="21"/>
        <v>101.86031609272727</v>
      </c>
      <c r="BE28" s="2">
        <f t="shared" si="22"/>
        <v>97.40399885011918</v>
      </c>
      <c r="BF28" s="2">
        <f t="shared" si="23"/>
        <v>88.321012206031426</v>
      </c>
      <c r="BG28" s="2">
        <f t="shared" si="24"/>
        <v>78.299675239911821</v>
      </c>
      <c r="BH28" s="2">
        <f t="shared" si="25"/>
        <v>66.788564398935918</v>
      </c>
      <c r="BK28" s="2">
        <f>IF(OR($B28&lt;C$229, AND($B28&gt;C$230, $B28&lt;C$231)), C28, "")</f>
        <v>104.2286</v>
      </c>
      <c r="BL28" s="2">
        <f>IF(OR($B28&lt;D$229, AND($B28&gt;D$230, $B28&lt;D$231)), D28, "")</f>
        <v>103.986</v>
      </c>
      <c r="BM28" s="2">
        <f>IF(OR($B28&lt;E$229, AND($B28&gt;E$230, $B28&lt;E$231)), E28, "")</f>
        <v>106.955</v>
      </c>
      <c r="BN28" s="2">
        <f>IF(OR($B28&lt;F$229, AND($B28&gt;F$230, $B28&lt;F$231)), F28, "")</f>
        <v>110.075</v>
      </c>
      <c r="BO28" s="2">
        <f>IF(OR($B28&lt;G$229, AND($B28&gt;G$230, $B28&lt;G$231)), G28, "")</f>
        <v>104.642</v>
      </c>
      <c r="BP28" s="2">
        <f>IF(OR($B28&lt;H$229, AND($B28&gt;H$230, $B28&lt;H$231)), H28, "")</f>
        <v>104.821</v>
      </c>
      <c r="BQ28" s="2">
        <f>IF(OR($B28&lt;I$229, AND($B28&gt;I$230, $B28&lt;I$231)), I28, "")</f>
        <v>106.104</v>
      </c>
      <c r="BR28" s="2">
        <f>IF(OR($B28&lt;J$229, AND($B28&gt;J$230, $B28&lt;J$231)), J28, "")</f>
        <v>104.44799999999999</v>
      </c>
      <c r="BS28" s="2">
        <f>IF(OR($B28&lt;K$229, AND($B28&gt;K$230, $B28&lt;K$231)), K28, "")</f>
        <v>100.94</v>
      </c>
      <c r="BT28" s="2">
        <f>IF(OR($B28&lt;L$229, AND($B28&gt;L$230, $B28&lt;L$231)), L28, "")</f>
        <v>99.134</v>
      </c>
      <c r="BU28" s="2">
        <f>IF(OR($B28&lt;M$229, AND($B28&gt;M$230, $B28&lt;M$231)), M28, "")</f>
        <v>86.985100000000003</v>
      </c>
      <c r="BV28" s="2">
        <f>IF(OR($B28&lt;N$229, AND($B28&gt;N$230, $B28&lt;N$231)), N28, "")</f>
        <v>79.149299999999997</v>
      </c>
      <c r="BW28" s="2">
        <f>IF(OR($B28&lt;O$229, AND($B28&gt;O$230, $B28&lt;O$231)), O28, "")</f>
        <v>67.253699999999995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101.65590496266893</v>
      </c>
      <c r="CP28" s="2">
        <f>BL$207*$B28+BL$209</f>
        <v>104.57904873137804</v>
      </c>
      <c r="CQ28" s="2">
        <f>BM$207*$B28+BM$209</f>
        <v>106.43421738714615</v>
      </c>
      <c r="CR28" s="2">
        <f>BN$207*$B28+BN$209</f>
        <v>108.10707614891179</v>
      </c>
      <c r="CS28" s="2">
        <f>BO$207*$B28+BO$209</f>
        <v>104.69926840637088</v>
      </c>
      <c r="CT28" s="2">
        <f>BP$207*$B28+BP$209</f>
        <v>104.49113449820669</v>
      </c>
      <c r="CU28" s="2">
        <f>BQ$207*$B28+BQ$209</f>
        <v>105.8998385898916</v>
      </c>
      <c r="CV28" s="2">
        <f>BR$207*$B28+BR$209</f>
        <v>104.45695452179322</v>
      </c>
      <c r="CW28" s="2">
        <f>BS$207*$B28+BS$209</f>
        <v>101.85423251705477</v>
      </c>
      <c r="CX28" s="2">
        <f>BT$207*$B28+BT$209</f>
        <v>97.399749202794553</v>
      </c>
      <c r="CY28" s="2">
        <f>BU$207*$B28+BU$209</f>
        <v>88.316962432375647</v>
      </c>
      <c r="CZ28" s="2">
        <f>BV$207*$B28+BV$209</f>
        <v>78.296532739032543</v>
      </c>
      <c r="DA28" s="2">
        <f>BW$207*$B28+BW$209</f>
        <v>66.785418106037781</v>
      </c>
      <c r="DD28" s="2">
        <f>BZ$207*$B28+BZ$209</f>
        <v>104.12004925955999</v>
      </c>
      <c r="DE28" s="2">
        <f>CA$207*$B28+CA$209</f>
        <v>104.88097177824737</v>
      </c>
      <c r="DF28" s="2">
        <f>CB$207*$B28+CB$209</f>
        <v>108.40411410160908</v>
      </c>
      <c r="DG28" s="2">
        <f>CC$207*$B28+CC$209</f>
        <v>108.36421817365242</v>
      </c>
      <c r="DH28" s="2">
        <f>CD$207*$B28+CD$209</f>
        <v>105.3886748333849</v>
      </c>
      <c r="DI28" s="2">
        <f>CE$207*$B28+CE$209</f>
        <v>107.91129844948348</v>
      </c>
      <c r="DJ28" s="2">
        <f>CF$207*$B28+CF$209</f>
        <v>109.52095931582932</v>
      </c>
      <c r="DK28" s="2">
        <f>CG$207*$B28+CG$209</f>
        <v>108.24194442194407</v>
      </c>
      <c r="DL28" s="2">
        <f>CH$207*$B28+CH$209</f>
        <v>106.09849171186237</v>
      </c>
      <c r="DM28" s="2">
        <f>CI$207*$B28+CI$209</f>
        <v>100.65827845086709</v>
      </c>
      <c r="DN28" s="2">
        <f>CJ$207*$B28+CJ$209</f>
        <v>91.717620393166413</v>
      </c>
      <c r="DO28" s="2">
        <f>CK$207*$B28+CK$209</f>
        <v>81.035960565297032</v>
      </c>
      <c r="DP28" s="2">
        <f>CL$207*$B28+CL$209</f>
        <v>69.96097754711046</v>
      </c>
      <c r="DS28" s="2">
        <f>POWER(10,($B28-C$227)/C$228)/(1+POWER(10,($B28-C$227)/C$228))</f>
        <v>9.2788013687959486E-4</v>
      </c>
      <c r="DT28" s="2">
        <f>POWER(10,($B28-D$227)/D$228)/(1+POWER(10,($B28-D$227)/D$228))</f>
        <v>1.2472417361114512E-3</v>
      </c>
      <c r="DU28" s="2">
        <f>POWER(10,($B28-E$227)/E$228)/(1+POWER(10,($B28-E$227)/E$228))</f>
        <v>1.3765956862977155E-3</v>
      </c>
      <c r="DV28" s="2">
        <f>POWER(10,($B28-F$227)/F$228)/(1+POWER(10,($B28-F$227)/F$228))</f>
        <v>1.5771325744754732E-3</v>
      </c>
      <c r="DW28" s="2">
        <f>POWER(10,($B28-G$227)/G$228)/(1+POWER(10,($B28-G$227)/G$228))</f>
        <v>1.5065379809472551E-3</v>
      </c>
      <c r="DX28" s="2">
        <f>POWER(10,($B28-H$227)/H$228)/(1+POWER(10,($B28-H$227)/H$228))</f>
        <v>1.5547412392437187E-3</v>
      </c>
      <c r="DY28" s="2">
        <f>POWER(10,($B28-I$227)/I$228)/(1+POWER(10,($B28-I$227)/I$228))</f>
        <v>1.6721783558971309E-3</v>
      </c>
      <c r="DZ28" s="2">
        <f>POWER(10,($B28-J$227)/J$228)/(1+POWER(10,($B28-J$227)/J$228))</f>
        <v>1.619983302219131E-3</v>
      </c>
      <c r="EA28" s="2">
        <f>POWER(10,($B28-K$227)/K$228)/(1+POWER(10,($B28-K$227)/K$228))</f>
        <v>1.4333657284554835E-3</v>
      </c>
      <c r="EB28" s="2">
        <f>POWER(10,($B28-L$227)/L$228)/(1+POWER(10,($B28-L$227)/L$228))</f>
        <v>1.3041611724513111E-3</v>
      </c>
      <c r="EC28" s="2">
        <f>POWER(10,($B28-M$227)/M$228)/(1+POWER(10,($B28-M$227)/M$228))</f>
        <v>1.1908794422974005E-3</v>
      </c>
      <c r="ED28" s="2">
        <f>POWER(10,($B28-N$227)/N$228)/(1+POWER(10,($B28-N$227)/N$228))</f>
        <v>1.1471376793152923E-3</v>
      </c>
      <c r="EE28" s="2">
        <f>POWER(10,($B28-O$227)/O$228)/(1+POWER(10,($B28-O$227)/O$228))</f>
        <v>9.9078381511067586E-4</v>
      </c>
    </row>
    <row r="29" spans="2:135" x14ac:dyDescent="0.25">
      <c r="B29" s="2">
        <v>23</v>
      </c>
      <c r="C29">
        <v>103.82859999999999</v>
      </c>
      <c r="D29">
        <v>104.9</v>
      </c>
      <c r="E29">
        <v>106.94</v>
      </c>
      <c r="F29">
        <v>109.194</v>
      </c>
      <c r="G29">
        <v>105.925</v>
      </c>
      <c r="H29">
        <v>103.343</v>
      </c>
      <c r="I29">
        <v>105.836</v>
      </c>
      <c r="J29">
        <v>103.881</v>
      </c>
      <c r="K29">
        <v>103.104</v>
      </c>
      <c r="L29">
        <v>97.94</v>
      </c>
      <c r="M29">
        <v>88.611900000000006</v>
      </c>
      <c r="N29">
        <v>79.417900000000003</v>
      </c>
      <c r="O29">
        <v>66.552199999999999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101.64683310444941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104.55048759153522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106.42114545639811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108.07021698617682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104.69895665084979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104.5313054224533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105.93818412235258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104.49643233905486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101.88659242588112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97.422071968636004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88.349366992246885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78.321496663494344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66.815717250839057</v>
      </c>
      <c r="AE29" s="5"/>
      <c r="AG29" s="5">
        <f t="shared" si="0"/>
        <v>2.1817668955505809</v>
      </c>
      <c r="AH29" s="5">
        <f t="shared" si="1"/>
        <v>0.34951240846478981</v>
      </c>
      <c r="AI29" s="5">
        <f t="shared" si="2"/>
        <v>0.51885454360188987</v>
      </c>
      <c r="AJ29" s="5">
        <f t="shared" si="3"/>
        <v>1.1237830138231857</v>
      </c>
      <c r="AK29" s="5">
        <f t="shared" si="4"/>
        <v>1.2260433491502027</v>
      </c>
      <c r="AL29" s="5">
        <f t="shared" si="5"/>
        <v>-1.188305422453297</v>
      </c>
      <c r="AM29" s="5">
        <f t="shared" si="6"/>
        <v>-0.10218412235258256</v>
      </c>
      <c r="AN29" s="5">
        <f t="shared" si="7"/>
        <v>-0.61543233905486261</v>
      </c>
      <c r="AO29" s="5">
        <f t="shared" si="8"/>
        <v>1.2174075741188801</v>
      </c>
      <c r="AP29" s="5">
        <f t="shared" si="9"/>
        <v>0.51792803136399357</v>
      </c>
      <c r="AQ29" s="5">
        <f t="shared" si="10"/>
        <v>0.26253300775312027</v>
      </c>
      <c r="AR29" s="5">
        <f t="shared" si="11"/>
        <v>1.0964033365056594</v>
      </c>
      <c r="AS29" s="5">
        <f t="shared" si="12"/>
        <v>-0.26351725083905819</v>
      </c>
      <c r="AV29" s="2">
        <f t="shared" si="13"/>
        <v>101.64664890898356</v>
      </c>
      <c r="AW29" s="2">
        <f t="shared" si="14"/>
        <v>104.54974897823678</v>
      </c>
      <c r="AX29" s="2">
        <f t="shared" si="15"/>
        <v>106.41948009617258</v>
      </c>
      <c r="AY29" s="2">
        <f t="shared" si="16"/>
        <v>108.06346626002437</v>
      </c>
      <c r="AZ29" s="2">
        <f t="shared" si="17"/>
        <v>104.69479621714206</v>
      </c>
      <c r="BA29" s="2">
        <f t="shared" si="18"/>
        <v>104.52760401214309</v>
      </c>
      <c r="BB29" s="2">
        <f t="shared" si="19"/>
        <v>105.93438229114152</v>
      </c>
      <c r="BC29" s="2">
        <f t="shared" si="20"/>
        <v>104.48961223805283</v>
      </c>
      <c r="BD29" s="2">
        <f t="shared" si="21"/>
        <v>101.88462834989191</v>
      </c>
      <c r="BE29" s="2">
        <f t="shared" si="22"/>
        <v>97.421329644168253</v>
      </c>
      <c r="BF29" s="2">
        <f t="shared" si="23"/>
        <v>88.348781301234709</v>
      </c>
      <c r="BG29" s="2">
        <f t="shared" si="24"/>
        <v>78.320613650291463</v>
      </c>
      <c r="BH29" s="2">
        <f t="shared" si="25"/>
        <v>66.815021504781797</v>
      </c>
      <c r="BK29" s="2">
        <f>IF(OR($B29&lt;C$229, AND($B29&gt;C$230, $B29&lt;C$231)), C29, "")</f>
        <v>103.82859999999999</v>
      </c>
      <c r="BL29" s="2">
        <f>IF(OR($B29&lt;D$229, AND($B29&gt;D$230, $B29&lt;D$231)), D29, "")</f>
        <v>104.9</v>
      </c>
      <c r="BM29" s="2">
        <f>IF(OR($B29&lt;E$229, AND($B29&gt;E$230, $B29&lt;E$231)), E29, "")</f>
        <v>106.94</v>
      </c>
      <c r="BN29" s="2">
        <f>IF(OR($B29&lt;F$229, AND($B29&gt;F$230, $B29&lt;F$231)), F29, "")</f>
        <v>109.194</v>
      </c>
      <c r="BO29" s="2">
        <f>IF(OR($B29&lt;G$229, AND($B29&gt;G$230, $B29&lt;G$231)), G29, "")</f>
        <v>105.925</v>
      </c>
      <c r="BP29" s="2">
        <f>IF(OR($B29&lt;H$229, AND($B29&gt;H$230, $B29&lt;H$231)), H29, "")</f>
        <v>103.343</v>
      </c>
      <c r="BQ29" s="2">
        <f>IF(OR($B29&lt;I$229, AND($B29&gt;I$230, $B29&lt;I$231)), I29, "")</f>
        <v>105.836</v>
      </c>
      <c r="BR29" s="2">
        <f>IF(OR($B29&lt;J$229, AND($B29&gt;J$230, $B29&lt;J$231)), J29, "")</f>
        <v>103.881</v>
      </c>
      <c r="BS29" s="2">
        <f>IF(OR($B29&lt;K$229, AND($B29&gt;K$230, $B29&lt;K$231)), K29, "")</f>
        <v>103.104</v>
      </c>
      <c r="BT29" s="2">
        <f>IF(OR($B29&lt;L$229, AND($B29&gt;L$230, $B29&lt;L$231)), L29, "")</f>
        <v>97.94</v>
      </c>
      <c r="BU29" s="2">
        <f>IF(OR($B29&lt;M$229, AND($B29&gt;M$230, $B29&lt;M$231)), M29, "")</f>
        <v>88.611900000000006</v>
      </c>
      <c r="BV29" s="2">
        <f>IF(OR($B29&lt;N$229, AND($B29&gt;N$230, $B29&lt;N$231)), N29, "")</f>
        <v>79.417900000000003</v>
      </c>
      <c r="BW29" s="2">
        <f>IF(OR($B29&lt;O$229, AND($B29&gt;O$230, $B29&lt;O$231)), O29, "")</f>
        <v>66.552199999999999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101.64418360361898</v>
      </c>
      <c r="CP29" s="2">
        <f>BL$207*$B29+BL$209</f>
        <v>104.54934874402095</v>
      </c>
      <c r="CQ29" s="2">
        <f>BM$207*$B29+BM$209</f>
        <v>106.41655880318994</v>
      </c>
      <c r="CR29" s="2">
        <f>BN$207*$B29+BN$209</f>
        <v>108.06303489863861</v>
      </c>
      <c r="CS29" s="2">
        <f>BO$207*$B29+BO$209</f>
        <v>104.6936815621344</v>
      </c>
      <c r="CT29" s="2">
        <f>BP$207*$B29+BP$209</f>
        <v>104.52186081937495</v>
      </c>
      <c r="CU29" s="2">
        <f>BQ$207*$B29+BQ$209</f>
        <v>105.92784483153974</v>
      </c>
      <c r="CV29" s="2">
        <f>BR$207*$B29+BR$209</f>
        <v>104.48298931226888</v>
      </c>
      <c r="CW29" s="2">
        <f>BS$207*$B29+BS$209</f>
        <v>101.87805757154536</v>
      </c>
      <c r="CX29" s="2">
        <f>BT$207*$B29+BT$209</f>
        <v>97.416746384772793</v>
      </c>
      <c r="CY29" s="2">
        <f>BU$207*$B29+BU$209</f>
        <v>88.344411500814019</v>
      </c>
      <c r="CZ29" s="2">
        <f>BV$207*$B29+BV$209</f>
        <v>78.317219237792671</v>
      </c>
      <c r="DA29" s="2">
        <f>BW$207*$B29+BW$209</f>
        <v>66.811621815135382</v>
      </c>
      <c r="DD29" s="2">
        <f>BZ$207*$B29+BZ$209</f>
        <v>104.06754239895012</v>
      </c>
      <c r="DE29" s="2">
        <f>CA$207*$B29+CA$209</f>
        <v>104.84204410191322</v>
      </c>
      <c r="DF29" s="2">
        <f>CB$207*$B29+CB$209</f>
        <v>108.35220681857039</v>
      </c>
      <c r="DG29" s="2">
        <f>CC$207*$B29+CC$209</f>
        <v>108.31251685477952</v>
      </c>
      <c r="DH29" s="2">
        <f>CD$207*$B29+CD$209</f>
        <v>105.36855681888868</v>
      </c>
      <c r="DI29" s="2">
        <f>CE$207*$B29+CE$209</f>
        <v>107.8913216632445</v>
      </c>
      <c r="DJ29" s="2">
        <f>CF$207*$B29+CF$209</f>
        <v>109.49396914920473</v>
      </c>
      <c r="DK29" s="2">
        <f>CG$207*$B29+CG$209</f>
        <v>108.21211672562151</v>
      </c>
      <c r="DL29" s="2">
        <f>CH$207*$B29+CH$209</f>
        <v>106.05943966189575</v>
      </c>
      <c r="DM29" s="2">
        <f>CI$207*$B29+CI$209</f>
        <v>100.62226137397964</v>
      </c>
      <c r="DN29" s="2">
        <f>CJ$207*$B29+CJ$209</f>
        <v>91.691318916628759</v>
      </c>
      <c r="DO29" s="2">
        <f>CK$207*$B29+CK$209</f>
        <v>81.016183507998718</v>
      </c>
      <c r="DP29" s="2">
        <f>CL$207*$B29+CL$209</f>
        <v>69.94131584084603</v>
      </c>
      <c r="DS29" s="2">
        <f>POWER(10,($B29-C$227)/C$228)/(1+POWER(10,($B29-C$227)/C$228))</f>
        <v>1.0173092689917333E-3</v>
      </c>
      <c r="DT29" s="2">
        <f>POWER(10,($B29-D$227)/D$228)/(1+POWER(10,($B29-D$227)/D$228))</f>
        <v>1.3674088264291151E-3</v>
      </c>
      <c r="DU29" s="2">
        <f>POWER(10,($B29-E$227)/E$228)/(1+POWER(10,($B29-E$227)/E$228))</f>
        <v>1.5092067149699232E-3</v>
      </c>
      <c r="DV29" s="2">
        <f>POWER(10,($B29-F$227)/F$228)/(1+POWER(10,($B29-F$227)/F$228))</f>
        <v>1.7290283932709968E-3</v>
      </c>
      <c r="DW29" s="2">
        <f>POWER(10,($B29-G$227)/G$228)/(1+POWER(10,($B29-G$227)/G$228))</f>
        <v>1.6516459842193596E-3</v>
      </c>
      <c r="DX29" s="2">
        <f>POWER(10,($B29-H$227)/H$228)/(1+POWER(10,($B29-H$227)/H$228))</f>
        <v>1.7044841991802437E-3</v>
      </c>
      <c r="DY29" s="2">
        <f>POWER(10,($B29-I$227)/I$228)/(1+POWER(10,($B29-I$227)/I$228))</f>
        <v>1.8332113576043768E-3</v>
      </c>
      <c r="DZ29" s="2">
        <f>POWER(10,($B29-J$227)/J$228)/(1+POWER(10,($B29-J$227)/J$228))</f>
        <v>1.775998792701403E-3</v>
      </c>
      <c r="EA29" s="2">
        <f>POWER(10,($B29-K$227)/K$228)/(1+POWER(10,($B29-K$227)/K$228))</f>
        <v>1.5714369566280615E-3</v>
      </c>
      <c r="EB29" s="2">
        <f>POWER(10,($B29-L$227)/L$228)/(1+POWER(10,($B29-L$227)/L$228))</f>
        <v>1.4298043874041019E-3</v>
      </c>
      <c r="EC29" s="2">
        <f>POWER(10,($B29-M$227)/M$228)/(1+POWER(10,($B29-M$227)/M$228))</f>
        <v>1.3056233345568739E-3</v>
      </c>
      <c r="ED29" s="2">
        <f>POWER(10,($B29-N$227)/N$228)/(1+POWER(10,($B29-N$227)/N$228))</f>
        <v>1.2576722620077825E-3</v>
      </c>
      <c r="EE29" s="2">
        <f>POWER(10,($B29-O$227)/O$228)/(1+POWER(10,($B29-O$227)/O$228))</f>
        <v>1.0862690149532565E-3</v>
      </c>
    </row>
    <row r="30" spans="2:135" x14ac:dyDescent="0.25">
      <c r="B30" s="2">
        <v>24</v>
      </c>
      <c r="C30">
        <v>103.5286</v>
      </c>
      <c r="D30">
        <v>104.057</v>
      </c>
      <c r="E30">
        <v>106.70099999999999</v>
      </c>
      <c r="F30">
        <v>107.53700000000001</v>
      </c>
      <c r="G30">
        <v>104.851</v>
      </c>
      <c r="H30">
        <v>103.955</v>
      </c>
      <c r="I30">
        <v>106.164</v>
      </c>
      <c r="J30">
        <v>104.209</v>
      </c>
      <c r="K30">
        <v>102.806</v>
      </c>
      <c r="L30">
        <v>98.015000000000001</v>
      </c>
      <c r="M30">
        <v>89.507499999999993</v>
      </c>
      <c r="N30">
        <v>78.880600000000001</v>
      </c>
      <c r="O30">
        <v>66.164199999999994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101.6355976594311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104.52192475722106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106.40609028332354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108.03483420749936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104.69898870918384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104.56749911213188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105.97191510381104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104.53180000140802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101.91371992596176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97.44054472625389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88.378038709941151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78.343721584583577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66.843182153995173</v>
      </c>
      <c r="AE30" s="5"/>
      <c r="AG30" s="5">
        <f t="shared" si="0"/>
        <v>1.8930023405688985</v>
      </c>
      <c r="AH30" s="5">
        <f t="shared" si="1"/>
        <v>-0.46492475722105553</v>
      </c>
      <c r="AI30" s="5">
        <f t="shared" si="2"/>
        <v>0.29490971667645738</v>
      </c>
      <c r="AJ30" s="5">
        <f t="shared" si="3"/>
        <v>-0.49783420749935203</v>
      </c>
      <c r="AK30" s="5">
        <f t="shared" si="4"/>
        <v>0.15201129081616216</v>
      </c>
      <c r="AL30" s="5">
        <f t="shared" si="5"/>
        <v>-0.61249911213188568</v>
      </c>
      <c r="AM30" s="5">
        <f t="shared" si="6"/>
        <v>0.19208489618895896</v>
      </c>
      <c r="AN30" s="5">
        <f t="shared" si="7"/>
        <v>-0.32280000140801235</v>
      </c>
      <c r="AO30" s="5">
        <f t="shared" si="8"/>
        <v>0.89228007403823995</v>
      </c>
      <c r="AP30" s="5">
        <f t="shared" si="9"/>
        <v>0.57445527374611061</v>
      </c>
      <c r="AQ30" s="5">
        <f t="shared" si="10"/>
        <v>1.1294612900588419</v>
      </c>
      <c r="AR30" s="5">
        <f t="shared" si="11"/>
        <v>0.53687841541642456</v>
      </c>
      <c r="AS30" s="5">
        <f t="shared" si="12"/>
        <v>-0.67898215399517881</v>
      </c>
      <c r="AV30" s="2">
        <f t="shared" si="13"/>
        <v>101.63511964283855</v>
      </c>
      <c r="AW30" s="2">
        <f t="shared" si="14"/>
        <v>104.52007371330491</v>
      </c>
      <c r="AX30" s="2">
        <f t="shared" si="15"/>
        <v>106.40204622005156</v>
      </c>
      <c r="AY30" s="2">
        <f t="shared" si="16"/>
        <v>108.0194520279764</v>
      </c>
      <c r="AZ30" s="2">
        <f t="shared" si="17"/>
        <v>104.6892904064203</v>
      </c>
      <c r="BA30" s="2">
        <f t="shared" si="18"/>
        <v>104.55878864583333</v>
      </c>
      <c r="BB30" s="2">
        <f t="shared" si="19"/>
        <v>105.96290746009618</v>
      </c>
      <c r="BC30" s="2">
        <f t="shared" si="20"/>
        <v>104.51617598754463</v>
      </c>
      <c r="BD30" s="2">
        <f t="shared" si="21"/>
        <v>101.90897792534459</v>
      </c>
      <c r="BE30" s="2">
        <f t="shared" si="22"/>
        <v>97.438685216000763</v>
      </c>
      <c r="BF30" s="2">
        <f t="shared" si="23"/>
        <v>88.376574417749779</v>
      </c>
      <c r="BG30" s="2">
        <f t="shared" si="24"/>
        <v>78.341571391406333</v>
      </c>
      <c r="BH30" s="2">
        <f t="shared" si="25"/>
        <v>66.841498195969649</v>
      </c>
      <c r="BK30" s="2">
        <f>IF(OR($B30&lt;C$229, AND($B30&gt;C$230, $B30&lt;C$231)), C30, "")</f>
        <v>103.5286</v>
      </c>
      <c r="BL30" s="2">
        <f>IF(OR($B30&lt;D$229, AND($B30&gt;D$230, $B30&lt;D$231)), D30, "")</f>
        <v>104.057</v>
      </c>
      <c r="BM30" s="2">
        <f>IF(OR($B30&lt;E$229, AND($B30&gt;E$230, $B30&lt;E$231)), E30, "")</f>
        <v>106.70099999999999</v>
      </c>
      <c r="BN30" s="2">
        <f>IF(OR($B30&lt;F$229, AND($B30&gt;F$230, $B30&lt;F$231)), F30, "")</f>
        <v>107.53700000000001</v>
      </c>
      <c r="BO30" s="2">
        <f>IF(OR($B30&lt;G$229, AND($B30&gt;G$230, $B30&lt;G$231)), G30, "")</f>
        <v>104.851</v>
      </c>
      <c r="BP30" s="2">
        <f>IF(OR($B30&lt;H$229, AND($B30&gt;H$230, $B30&lt;H$231)), H30, "")</f>
        <v>103.955</v>
      </c>
      <c r="BQ30" s="2">
        <f>IF(OR($B30&lt;I$229, AND($B30&gt;I$230, $B30&lt;I$231)), I30, "")</f>
        <v>106.164</v>
      </c>
      <c r="BR30" s="2">
        <f>IF(OR($B30&lt;J$229, AND($B30&gt;J$230, $B30&lt;J$231)), J30, "")</f>
        <v>104.209</v>
      </c>
      <c r="BS30" s="2">
        <f>IF(OR($B30&lt;K$229, AND($B30&gt;K$230, $B30&lt;K$231)), K30, "")</f>
        <v>102.806</v>
      </c>
      <c r="BT30" s="2">
        <f>IF(OR($B30&lt;L$229, AND($B30&gt;L$230, $B30&lt;L$231)), L30, "")</f>
        <v>98.015000000000001</v>
      </c>
      <c r="BU30" s="2">
        <f>IF(OR($B30&lt;M$229, AND($B30&gt;M$230, $B30&lt;M$231)), M30, "")</f>
        <v>89.507499999999993</v>
      </c>
      <c r="BV30" s="2">
        <f>IF(OR($B30&lt;N$229, AND($B30&gt;N$230, $B30&lt;N$231)), N30, "")</f>
        <v>78.880600000000001</v>
      </c>
      <c r="BW30" s="2">
        <f>IF(OR($B30&lt;O$229, AND($B30&gt;O$230, $B30&lt;O$231)), O30, "")</f>
        <v>66.164199999999994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101.63246224456904</v>
      </c>
      <c r="CP30" s="2">
        <f>BL$207*$B30+BL$209</f>
        <v>104.51964875666386</v>
      </c>
      <c r="CQ30" s="2">
        <f>BM$207*$B30+BM$209</f>
        <v>106.39890021923372</v>
      </c>
      <c r="CR30" s="2">
        <f>BN$207*$B30+BN$209</f>
        <v>108.01899364836544</v>
      </c>
      <c r="CS30" s="2">
        <f>BO$207*$B30+BO$209</f>
        <v>104.68809471789793</v>
      </c>
      <c r="CT30" s="2">
        <f>BP$207*$B30+BP$209</f>
        <v>104.55258714054321</v>
      </c>
      <c r="CU30" s="2">
        <f>BQ$207*$B30+BQ$209</f>
        <v>105.9558510731879</v>
      </c>
      <c r="CV30" s="2">
        <f>BR$207*$B30+BR$209</f>
        <v>104.50902410274455</v>
      </c>
      <c r="CW30" s="2">
        <f>BS$207*$B30+BS$209</f>
        <v>101.90188262603593</v>
      </c>
      <c r="CX30" s="2">
        <f>BT$207*$B30+BT$209</f>
        <v>97.433743566751033</v>
      </c>
      <c r="CY30" s="2">
        <f>BU$207*$B30+BU$209</f>
        <v>88.371860569252391</v>
      </c>
      <c r="CZ30" s="2">
        <f>BV$207*$B30+BV$209</f>
        <v>78.337905736552798</v>
      </c>
      <c r="DA30" s="2">
        <f>BW$207*$B30+BW$209</f>
        <v>66.837825524232969</v>
      </c>
      <c r="DD30" s="2">
        <f>BZ$207*$B30+BZ$209</f>
        <v>104.01503553834026</v>
      </c>
      <c r="DE30" s="2">
        <f>CA$207*$B30+CA$209</f>
        <v>104.80311642557905</v>
      </c>
      <c r="DF30" s="2">
        <f>CB$207*$B30+CB$209</f>
        <v>108.30029953553171</v>
      </c>
      <c r="DG30" s="2">
        <f>CC$207*$B30+CC$209</f>
        <v>108.26081553590663</v>
      </c>
      <c r="DH30" s="2">
        <f>CD$207*$B30+CD$209</f>
        <v>105.34843880439244</v>
      </c>
      <c r="DI30" s="2">
        <f>CE$207*$B30+CE$209</f>
        <v>107.8713448770055</v>
      </c>
      <c r="DJ30" s="2">
        <f>CF$207*$B30+CF$209</f>
        <v>109.46697898258013</v>
      </c>
      <c r="DK30" s="2">
        <f>CG$207*$B30+CG$209</f>
        <v>108.18228902929894</v>
      </c>
      <c r="DL30" s="2">
        <f>CH$207*$B30+CH$209</f>
        <v>106.02038761192912</v>
      </c>
      <c r="DM30" s="2">
        <f>CI$207*$B30+CI$209</f>
        <v>100.58624429709219</v>
      </c>
      <c r="DN30" s="2">
        <f>CJ$207*$B30+CJ$209</f>
        <v>91.665017440091106</v>
      </c>
      <c r="DO30" s="2">
        <f>CK$207*$B30+CK$209</f>
        <v>80.99640645070042</v>
      </c>
      <c r="DP30" s="2">
        <f>CL$207*$B30+CL$209</f>
        <v>69.921654134581601</v>
      </c>
      <c r="DS30" s="2">
        <f>POWER(10,($B30-C$227)/C$228)/(1+POWER(10,($B30-C$227)/C$228))</f>
        <v>1.1153479628299254E-3</v>
      </c>
      <c r="DT30" s="2">
        <f>POWER(10,($B30-D$227)/D$228)/(1+POWER(10,($B30-D$227)/D$228))</f>
        <v>1.4991361896461183E-3</v>
      </c>
      <c r="DU30" s="2">
        <f>POWER(10,($B30-E$227)/E$228)/(1+POWER(10,($B30-E$227)/E$228))</f>
        <v>1.6545713416813023E-3</v>
      </c>
      <c r="DV30" s="2">
        <f>POWER(10,($B30-F$227)/F$228)/(1+POWER(10,($B30-F$227)/F$228))</f>
        <v>1.8955257343753432E-3</v>
      </c>
      <c r="DW30" s="2">
        <f>POWER(10,($B30-G$227)/G$228)/(1+POWER(10,($B30-G$227)/G$228))</f>
        <v>1.8107052774958879E-3</v>
      </c>
      <c r="DX30" s="2">
        <f>POWER(10,($B30-H$227)/H$228)/(1+POWER(10,($B30-H$227)/H$228))</f>
        <v>1.8686224734009826E-3</v>
      </c>
      <c r="DY30" s="2">
        <f>POWER(10,($B30-I$227)/I$228)/(1+POWER(10,($B30-I$227)/I$228))</f>
        <v>2.0097208334109119E-3</v>
      </c>
      <c r="DZ30" s="2">
        <f>POWER(10,($B30-J$227)/J$228)/(1+POWER(10,($B30-J$227)/J$228))</f>
        <v>1.9470103417754258E-3</v>
      </c>
      <c r="EA30" s="2">
        <f>POWER(10,($B30-K$227)/K$228)/(1+POWER(10,($B30-K$227)/K$228))</f>
        <v>1.7227851691254095E-3</v>
      </c>
      <c r="EB30" s="2">
        <f>POWER(10,($B30-L$227)/L$228)/(1+POWER(10,($B30-L$227)/L$228))</f>
        <v>1.5675331022659707E-3</v>
      </c>
      <c r="EC30" s="2">
        <f>POWER(10,($B30-M$227)/M$228)/(1+POWER(10,($B30-M$227)/M$228))</f>
        <v>1.4314072126756234E-3</v>
      </c>
      <c r="ED30" s="2">
        <f>POWER(10,($B30-N$227)/N$228)/(1+POWER(10,($B30-N$227)/N$228))</f>
        <v>1.378842907212256E-3</v>
      </c>
      <c r="EE30" s="2">
        <f>POWER(10,($B30-O$227)/O$228)/(1+POWER(10,($B30-O$227)/O$228))</f>
        <v>1.1909454774375837E-3</v>
      </c>
    </row>
    <row r="31" spans="2:135" x14ac:dyDescent="0.25">
      <c r="B31" s="2">
        <v>25</v>
      </c>
      <c r="C31">
        <v>102.8857</v>
      </c>
      <c r="D31">
        <v>105.471</v>
      </c>
      <c r="E31">
        <v>107.59699999999999</v>
      </c>
      <c r="F31">
        <v>107.642</v>
      </c>
      <c r="G31">
        <v>105.776</v>
      </c>
      <c r="H31">
        <v>103.866</v>
      </c>
      <c r="I31">
        <v>107.40300000000001</v>
      </c>
      <c r="J31">
        <v>105.687</v>
      </c>
      <c r="K31">
        <v>102.075</v>
      </c>
      <c r="L31">
        <v>98.760999999999996</v>
      </c>
      <c r="M31">
        <v>90.253699999999995</v>
      </c>
      <c r="N31">
        <v>78</v>
      </c>
      <c r="O31">
        <v>66.671599999999998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101.62480130181868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104.49486991305379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106.39409105329915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108.00921608614176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104.7055750939054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104.60975445385957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106.01201967246176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104.57726494320578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101.9443976037966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97.460554976689139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88.407922163457116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78.367599901535129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66.871930444422063</v>
      </c>
      <c r="AE31" s="5"/>
      <c r="AG31" s="5">
        <f t="shared" si="0"/>
        <v>1.2608986981813217</v>
      </c>
      <c r="AH31" s="5">
        <f t="shared" si="1"/>
        <v>0.97613008694621328</v>
      </c>
      <c r="AI31" s="5">
        <f t="shared" si="2"/>
        <v>1.2029089467008447</v>
      </c>
      <c r="AJ31" s="5">
        <f t="shared" si="3"/>
        <v>-0.3672160861417666</v>
      </c>
      <c r="AK31" s="5">
        <f t="shared" si="4"/>
        <v>1.0704249060946012</v>
      </c>
      <c r="AL31" s="5">
        <f t="shared" si="5"/>
        <v>-0.74375445385956596</v>
      </c>
      <c r="AM31" s="5">
        <f t="shared" si="6"/>
        <v>1.3909803275382444</v>
      </c>
      <c r="AN31" s="5">
        <f t="shared" si="7"/>
        <v>1.1097350567942215</v>
      </c>
      <c r="AO31" s="5">
        <f t="shared" si="8"/>
        <v>0.13060239620340042</v>
      </c>
      <c r="AP31" s="5">
        <f t="shared" si="9"/>
        <v>1.3004450233108571</v>
      </c>
      <c r="AQ31" s="5">
        <f t="shared" si="10"/>
        <v>1.8457778365428794</v>
      </c>
      <c r="AR31" s="5">
        <f t="shared" si="11"/>
        <v>-0.36759990153512945</v>
      </c>
      <c r="AS31" s="5">
        <f t="shared" si="12"/>
        <v>-0.2003304444220646</v>
      </c>
      <c r="AV31" s="2">
        <f t="shared" si="13"/>
        <v>101.62360447781644</v>
      </c>
      <c r="AW31" s="2">
        <f t="shared" si="14"/>
        <v>104.4903994916086</v>
      </c>
      <c r="AX31" s="2">
        <f t="shared" si="15"/>
        <v>106.38462848189899</v>
      </c>
      <c r="AY31" s="2">
        <f t="shared" si="16"/>
        <v>107.97543899164775</v>
      </c>
      <c r="AZ31" s="2">
        <f t="shared" si="17"/>
        <v>104.68378984593447</v>
      </c>
      <c r="BA31" s="2">
        <f t="shared" si="18"/>
        <v>104.59000818432251</v>
      </c>
      <c r="BB31" s="2">
        <f t="shared" si="19"/>
        <v>105.99147182190116</v>
      </c>
      <c r="BC31" s="2">
        <f t="shared" si="20"/>
        <v>104.54278007031265</v>
      </c>
      <c r="BD31" s="2">
        <f t="shared" si="21"/>
        <v>101.93336747374775</v>
      </c>
      <c r="BE31" s="2">
        <f t="shared" si="22"/>
        <v>97.456067234746698</v>
      </c>
      <c r="BF31" s="2">
        <f t="shared" si="23"/>
        <v>88.404393205903645</v>
      </c>
      <c r="BG31" s="2">
        <f t="shared" si="24"/>
        <v>78.362549843776165</v>
      </c>
      <c r="BH31" s="2">
        <f t="shared" si="25"/>
        <v>66.867995888883982</v>
      </c>
      <c r="BK31" s="2">
        <f>IF(OR($B31&lt;C$229, AND($B31&gt;C$230, $B31&lt;C$231)), C31, "")</f>
        <v>102.8857</v>
      </c>
      <c r="BL31" s="2">
        <f>IF(OR($B31&lt;D$229, AND($B31&gt;D$230, $B31&lt;D$231)), D31, "")</f>
        <v>105.471</v>
      </c>
      <c r="BM31" s="2">
        <f>IF(OR($B31&lt;E$229, AND($B31&gt;E$230, $B31&lt;E$231)), E31, "")</f>
        <v>107.59699999999999</v>
      </c>
      <c r="BN31" s="2">
        <f>IF(OR($B31&lt;F$229, AND($B31&gt;F$230, $B31&lt;F$231)), F31, "")</f>
        <v>107.642</v>
      </c>
      <c r="BO31" s="2">
        <f>IF(OR($B31&lt;G$229, AND($B31&gt;G$230, $B31&lt;G$231)), G31, "")</f>
        <v>105.776</v>
      </c>
      <c r="BP31" s="2">
        <f>IF(OR($B31&lt;H$229, AND($B31&gt;H$230, $B31&lt;H$231)), H31, "")</f>
        <v>103.866</v>
      </c>
      <c r="BQ31" s="2">
        <f>IF(OR($B31&lt;I$229, AND($B31&gt;I$230, $B31&lt;I$231)), I31, "")</f>
        <v>107.40300000000001</v>
      </c>
      <c r="BR31" s="2">
        <f>IF(OR($B31&lt;J$229, AND($B31&gt;J$230, $B31&lt;J$231)), J31, "")</f>
        <v>105.687</v>
      </c>
      <c r="BS31" s="2">
        <f>IF(OR($B31&lt;K$229, AND($B31&gt;K$230, $B31&lt;K$231)), K31, "")</f>
        <v>102.075</v>
      </c>
      <c r="BT31" s="2">
        <f>IF(OR($B31&lt;L$229, AND($B31&gt;L$230, $B31&lt;L$231)), L31, "")</f>
        <v>98.760999999999996</v>
      </c>
      <c r="BU31" s="2">
        <f>IF(OR($B31&lt;M$229, AND($B31&gt;M$230, $B31&lt;M$231)), M31, "")</f>
        <v>90.253699999999995</v>
      </c>
      <c r="BV31" s="2">
        <f>IF(OR($B31&lt;N$229, AND($B31&gt;N$230, $B31&lt;N$231)), N31, "")</f>
        <v>78</v>
      </c>
      <c r="BW31" s="2">
        <f>IF(OR($B31&lt;O$229, AND($B31&gt;O$230, $B31&lt;O$231)), O31, "")</f>
        <v>66.671599999999998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101.6207408855191</v>
      </c>
      <c r="CP31" s="2">
        <f>BL$207*$B31+BL$209</f>
        <v>104.48994876930676</v>
      </c>
      <c r="CQ31" s="2">
        <f>BM$207*$B31+BM$209</f>
        <v>106.38124163527752</v>
      </c>
      <c r="CR31" s="2">
        <f>BN$207*$B31+BN$209</f>
        <v>107.97495239809227</v>
      </c>
      <c r="CS31" s="2">
        <f>BO$207*$B31+BO$209</f>
        <v>104.68250787366144</v>
      </c>
      <c r="CT31" s="2">
        <f>BP$207*$B31+BP$209</f>
        <v>104.58331346171147</v>
      </c>
      <c r="CU31" s="2">
        <f>BQ$207*$B31+BQ$209</f>
        <v>105.98385731483604</v>
      </c>
      <c r="CV31" s="2">
        <f>BR$207*$B31+BR$209</f>
        <v>104.53505889322021</v>
      </c>
      <c r="CW31" s="2">
        <f>BS$207*$B31+BS$209</f>
        <v>101.92570768052651</v>
      </c>
      <c r="CX31" s="2">
        <f>BT$207*$B31+BT$209</f>
        <v>97.450740748729274</v>
      </c>
      <c r="CY31" s="2">
        <f>BU$207*$B31+BU$209</f>
        <v>88.399309637690749</v>
      </c>
      <c r="CZ31" s="2">
        <f>BV$207*$B31+BV$209</f>
        <v>78.358592235312926</v>
      </c>
      <c r="DA31" s="2">
        <f>BW$207*$B31+BW$209</f>
        <v>66.864029233330569</v>
      </c>
      <c r="DD31" s="2">
        <f>BZ$207*$B31+BZ$209</f>
        <v>103.96252867773039</v>
      </c>
      <c r="DE31" s="2">
        <f>CA$207*$B31+CA$209</f>
        <v>104.76418874924489</v>
      </c>
      <c r="DF31" s="2">
        <f>CB$207*$B31+CB$209</f>
        <v>108.24839225249302</v>
      </c>
      <c r="DG31" s="2">
        <f>CC$207*$B31+CC$209</f>
        <v>108.20911421703373</v>
      </c>
      <c r="DH31" s="2">
        <f>CD$207*$B31+CD$209</f>
        <v>105.32832078989622</v>
      </c>
      <c r="DI31" s="2">
        <f>CE$207*$B31+CE$209</f>
        <v>107.85136809076651</v>
      </c>
      <c r="DJ31" s="2">
        <f>CF$207*$B31+CF$209</f>
        <v>109.43998881595554</v>
      </c>
      <c r="DK31" s="2">
        <f>CG$207*$B31+CG$209</f>
        <v>108.15246133297637</v>
      </c>
      <c r="DL31" s="2">
        <f>CH$207*$B31+CH$209</f>
        <v>105.98133556196251</v>
      </c>
      <c r="DM31" s="2">
        <f>CI$207*$B31+CI$209</f>
        <v>100.55022722020475</v>
      </c>
      <c r="DN31" s="2">
        <f>CJ$207*$B31+CJ$209</f>
        <v>91.638715963553452</v>
      </c>
      <c r="DO31" s="2">
        <f>CK$207*$B31+CK$209</f>
        <v>80.976629393402106</v>
      </c>
      <c r="DP31" s="2">
        <f>CL$207*$B31+CL$209</f>
        <v>69.901992428317172</v>
      </c>
      <c r="DS31" s="2">
        <f>POWER(10,($B31-C$227)/C$228)/(1+POWER(10,($B31-C$227)/C$228))</f>
        <v>1.2228231383203459E-3</v>
      </c>
      <c r="DT31" s="2">
        <f>POWER(10,($B31-D$227)/D$228)/(1+POWER(10,($B31-D$227)/D$228))</f>
        <v>1.643532434399411E-3</v>
      </c>
      <c r="DU31" s="2">
        <f>POWER(10,($B31-E$227)/E$228)/(1+POWER(10,($B31-E$227)/E$228))</f>
        <v>1.8139118452630667E-3</v>
      </c>
      <c r="DV31" s="2">
        <f>POWER(10,($B31-F$227)/F$228)/(1+POWER(10,($B31-F$227)/F$228))</f>
        <v>2.0780226156293137E-3</v>
      </c>
      <c r="DW31" s="2">
        <f>POWER(10,($B31-G$227)/G$228)/(1+POWER(10,($B31-G$227)/G$228))</f>
        <v>1.98505208056334E-3</v>
      </c>
      <c r="DX31" s="2">
        <f>POWER(10,($B31-H$227)/H$228)/(1+POWER(10,($B31-H$227)/H$228))</f>
        <v>2.0485344863947746E-3</v>
      </c>
      <c r="DY31" s="2">
        <f>POWER(10,($B31-I$227)/I$228)/(1+POWER(10,($B31-I$227)/I$228))</f>
        <v>2.2031878887268427E-3</v>
      </c>
      <c r="DZ31" s="2">
        <f>POWER(10,($B31-J$227)/J$228)/(1+POWER(10,($B31-J$227)/J$228))</f>
        <v>2.1344534430520583E-3</v>
      </c>
      <c r="EA31" s="2">
        <f>POWER(10,($B31-K$227)/K$228)/(1+POWER(10,($B31-K$227)/K$228))</f>
        <v>1.8886824543973841E-3</v>
      </c>
      <c r="EB31" s="2">
        <f>POWER(10,($B31-L$227)/L$228)/(1+POWER(10,($B31-L$227)/L$228))</f>
        <v>1.7185059739553187E-3</v>
      </c>
      <c r="EC31" s="2">
        <f>POWER(10,($B31-M$227)/M$228)/(1+POWER(10,($B31-M$227)/M$228))</f>
        <v>1.5692900801907983E-3</v>
      </c>
      <c r="ED31" s="2">
        <f>POWER(10,($B31-N$227)/N$228)/(1+POWER(10,($B31-N$227)/N$228))</f>
        <v>1.5116700887984409E-3</v>
      </c>
      <c r="EE31" s="2">
        <f>POWER(10,($B31-O$227)/O$228)/(1+POWER(10,($B31-O$227)/O$228))</f>
        <v>1.3056957240126336E-3</v>
      </c>
    </row>
    <row r="32" spans="2:135" x14ac:dyDescent="0.25">
      <c r="B32" s="2">
        <v>26</v>
      </c>
      <c r="C32">
        <v>104.4143</v>
      </c>
      <c r="D32">
        <v>105.32899999999999</v>
      </c>
      <c r="E32">
        <v>107.313</v>
      </c>
      <c r="F32">
        <v>107.328</v>
      </c>
      <c r="G32">
        <v>107.254</v>
      </c>
      <c r="H32">
        <v>104.851</v>
      </c>
      <c r="I32">
        <v>107.224</v>
      </c>
      <c r="J32">
        <v>104.896</v>
      </c>
      <c r="K32">
        <v>102.52200000000001</v>
      </c>
      <c r="L32">
        <v>100.015</v>
      </c>
      <c r="M32">
        <v>91.179100000000005</v>
      </c>
      <c r="N32">
        <v>78.074600000000004</v>
      </c>
      <c r="O32">
        <v>66.701499999999996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101.61499529596441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104.47113057205131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106.38856236981927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108.00290370452157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104.72545100537735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104.6643870151066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106.06520737631297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104.64276022839115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101.98251792877386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97.483912200815212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88.440437725330014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78.394990414840848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66.903390592532006</v>
      </c>
      <c r="AE32" s="5"/>
      <c r="AG32" s="5">
        <f t="shared" si="0"/>
        <v>2.7993047040355918</v>
      </c>
      <c r="AH32" s="5">
        <f t="shared" si="1"/>
        <v>0.85786942794868537</v>
      </c>
      <c r="AI32" s="5">
        <f t="shared" si="2"/>
        <v>0.92443763018073355</v>
      </c>
      <c r="AJ32" s="5">
        <f t="shared" si="3"/>
        <v>-0.67490370452156867</v>
      </c>
      <c r="AK32" s="5">
        <f t="shared" si="4"/>
        <v>2.5285489946226534</v>
      </c>
      <c r="AL32" s="5">
        <f t="shared" si="5"/>
        <v>0.18661298489340084</v>
      </c>
      <c r="AM32" s="5">
        <f t="shared" si="6"/>
        <v>1.1587926236870345</v>
      </c>
      <c r="AN32" s="5">
        <f t="shared" si="7"/>
        <v>0.25323977160884681</v>
      </c>
      <c r="AO32" s="5">
        <f t="shared" si="8"/>
        <v>0.53948207122614633</v>
      </c>
      <c r="AP32" s="5">
        <f t="shared" si="9"/>
        <v>2.5310877991847889</v>
      </c>
      <c r="AQ32" s="5">
        <f t="shared" si="10"/>
        <v>2.7386622746699913</v>
      </c>
      <c r="AR32" s="5">
        <f t="shared" si="11"/>
        <v>-0.32039041484084407</v>
      </c>
      <c r="AS32" s="5">
        <f t="shared" si="12"/>
        <v>-0.2018905925320098</v>
      </c>
      <c r="AV32" s="2">
        <f t="shared" si="13"/>
        <v>101.61210434389615</v>
      </c>
      <c r="AW32" s="2">
        <f t="shared" si="14"/>
        <v>104.46072628421594</v>
      </c>
      <c r="AX32" s="2">
        <f t="shared" si="15"/>
        <v>106.36722789919223</v>
      </c>
      <c r="AY32" s="2">
        <f t="shared" si="16"/>
        <v>107.93142713008092</v>
      </c>
      <c r="AZ32" s="2">
        <f t="shared" si="17"/>
        <v>104.67829479291927</v>
      </c>
      <c r="BA32" s="2">
        <f t="shared" si="18"/>
        <v>104.62126508428018</v>
      </c>
      <c r="BB32" s="2">
        <f t="shared" si="19"/>
        <v>106.02007809394193</v>
      </c>
      <c r="BC32" s="2">
        <f t="shared" si="20"/>
        <v>104.56942733035366</v>
      </c>
      <c r="BD32" s="2">
        <f t="shared" si="21"/>
        <v>101.95779981273076</v>
      </c>
      <c r="BE32" s="2">
        <f t="shared" si="22"/>
        <v>97.473477459885629</v>
      </c>
      <c r="BF32" s="2">
        <f t="shared" si="23"/>
        <v>88.432239409890229</v>
      </c>
      <c r="BG32" s="2">
        <f t="shared" si="24"/>
        <v>78.383550473575681</v>
      </c>
      <c r="BH32" s="2">
        <f t="shared" si="25"/>
        <v>66.894516090204277</v>
      </c>
      <c r="BK32" s="2">
        <f>IF(OR($B32&lt;C$229, AND($B32&gt;C$230, $B32&lt;C$231)), C32, "")</f>
        <v>104.4143</v>
      </c>
      <c r="BL32" s="2">
        <f>IF(OR($B32&lt;D$229, AND($B32&gt;D$230, $B32&lt;D$231)), D32, "")</f>
        <v>105.32899999999999</v>
      </c>
      <c r="BM32" s="2">
        <f>IF(OR($B32&lt;E$229, AND($B32&gt;E$230, $B32&lt;E$231)), E32, "")</f>
        <v>107.313</v>
      </c>
      <c r="BN32" s="2">
        <f>IF(OR($B32&lt;F$229, AND($B32&gt;F$230, $B32&lt;F$231)), F32, "")</f>
        <v>107.328</v>
      </c>
      <c r="BO32" s="2">
        <f>IF(OR($B32&lt;G$229, AND($B32&gt;G$230, $B32&lt;G$231)), G32, "")</f>
        <v>107.254</v>
      </c>
      <c r="BP32" s="2">
        <f>IF(OR($B32&lt;H$229, AND($B32&gt;H$230, $B32&lt;H$231)), H32, "")</f>
        <v>104.851</v>
      </c>
      <c r="BQ32" s="2">
        <f>IF(OR($B32&lt;I$229, AND($B32&gt;I$230, $B32&lt;I$231)), I32, "")</f>
        <v>107.224</v>
      </c>
      <c r="BR32" s="2">
        <f>IF(OR($B32&lt;J$229, AND($B32&gt;J$230, $B32&lt;J$231)), J32, "")</f>
        <v>104.896</v>
      </c>
      <c r="BS32" s="2">
        <f>IF(OR($B32&lt;K$229, AND($B32&gt;K$230, $B32&lt;K$231)), K32, "")</f>
        <v>102.52200000000001</v>
      </c>
      <c r="BT32" s="2">
        <f>IF(OR($B32&lt;L$229, AND($B32&gt;L$230, $B32&lt;L$231)), L32, "")</f>
        <v>100.015</v>
      </c>
      <c r="BU32" s="2">
        <f>IF(OR($B32&lt;M$229, AND($B32&gt;M$230, $B32&lt;M$231)), M32, "")</f>
        <v>91.179100000000005</v>
      </c>
      <c r="BV32" s="2">
        <f>IF(OR($B32&lt;N$229, AND($B32&gt;N$230, $B32&lt;N$231)), N32, "")</f>
        <v>78.074600000000004</v>
      </c>
      <c r="BW32" s="2">
        <f>IF(OR($B32&lt;O$229, AND($B32&gt;O$230, $B32&lt;O$231)), O32, "")</f>
        <v>66.701499999999996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101.60901952646917</v>
      </c>
      <c r="CP32" s="2">
        <f>BL$207*$B32+BL$209</f>
        <v>104.46024878194966</v>
      </c>
      <c r="CQ32" s="2">
        <f>BM$207*$B32+BM$209</f>
        <v>106.3635830513213</v>
      </c>
      <c r="CR32" s="2">
        <f>BN$207*$B32+BN$209</f>
        <v>107.9309111478191</v>
      </c>
      <c r="CS32" s="2">
        <f>BO$207*$B32+BO$209</f>
        <v>104.67692102942496</v>
      </c>
      <c r="CT32" s="2">
        <f>BP$207*$B32+BP$209</f>
        <v>104.61403978287973</v>
      </c>
      <c r="CU32" s="2">
        <f>BQ$207*$B32+BQ$209</f>
        <v>106.0118635564842</v>
      </c>
      <c r="CV32" s="2">
        <f>BR$207*$B32+BR$209</f>
        <v>104.56109368369587</v>
      </c>
      <c r="CW32" s="2">
        <f>BS$207*$B32+BS$209</f>
        <v>101.94953273501709</v>
      </c>
      <c r="CX32" s="2">
        <f>BT$207*$B32+BT$209</f>
        <v>97.467737930707514</v>
      </c>
      <c r="CY32" s="2">
        <f>BU$207*$B32+BU$209</f>
        <v>88.426758706129121</v>
      </c>
      <c r="CZ32" s="2">
        <f>BV$207*$B32+BV$209</f>
        <v>78.379278734073054</v>
      </c>
      <c r="DA32" s="2">
        <f>BW$207*$B32+BW$209</f>
        <v>66.890232942428156</v>
      </c>
      <c r="DD32" s="2">
        <f>BZ$207*$B32+BZ$209</f>
        <v>103.91002181712054</v>
      </c>
      <c r="DE32" s="2">
        <f>CA$207*$B32+CA$209</f>
        <v>104.72526107291074</v>
      </c>
      <c r="DF32" s="2">
        <f>CB$207*$B32+CB$209</f>
        <v>108.19648496945433</v>
      </c>
      <c r="DG32" s="2">
        <f>CC$207*$B32+CC$209</f>
        <v>108.15741289816084</v>
      </c>
      <c r="DH32" s="2">
        <f>CD$207*$B32+CD$209</f>
        <v>105.30820277539999</v>
      </c>
      <c r="DI32" s="2">
        <f>CE$207*$B32+CE$209</f>
        <v>107.83139130452751</v>
      </c>
      <c r="DJ32" s="2">
        <f>CF$207*$B32+CF$209</f>
        <v>109.41299864933096</v>
      </c>
      <c r="DK32" s="2">
        <f>CG$207*$B32+CG$209</f>
        <v>108.12263363665382</v>
      </c>
      <c r="DL32" s="2">
        <f>CH$207*$B32+CH$209</f>
        <v>105.94228351199588</v>
      </c>
      <c r="DM32" s="2">
        <f>CI$207*$B32+CI$209</f>
        <v>100.51421014331731</v>
      </c>
      <c r="DN32" s="2">
        <f>CJ$207*$B32+CJ$209</f>
        <v>91.612414487015798</v>
      </c>
      <c r="DO32" s="2">
        <f>CK$207*$B32+CK$209</f>
        <v>80.956852336103807</v>
      </c>
      <c r="DP32" s="2">
        <f>CL$207*$B32+CL$209</f>
        <v>69.882330722052743</v>
      </c>
      <c r="DS32" s="2">
        <f>POWER(10,($B32-C$227)/C$228)/(1+POWER(10,($B32-C$227)/C$228))</f>
        <v>1.3406407457825763E-3</v>
      </c>
      <c r="DT32" s="2">
        <f>POWER(10,($B32-D$227)/D$228)/(1+POWER(10,($B32-D$227)/D$228))</f>
        <v>1.8018117746087291E-3</v>
      </c>
      <c r="DU32" s="2">
        <f>POWER(10,($B32-E$227)/E$228)/(1+POWER(10,($B32-E$227)/E$228))</f>
        <v>1.9885667830178344E-3</v>
      </c>
      <c r="DV32" s="2">
        <f>POWER(10,($B32-F$227)/F$228)/(1+POWER(10,($B32-F$227)/F$228))</f>
        <v>2.2780497768866764E-3</v>
      </c>
      <c r="DW32" s="2">
        <f>POWER(10,($B32-G$227)/G$228)/(1+POWER(10,($B32-G$227)/G$228))</f>
        <v>2.176149560908417E-3</v>
      </c>
      <c r="DX32" s="2">
        <f>POWER(10,($B32-H$227)/H$228)/(1+POWER(10,($B32-H$227)/H$228))</f>
        <v>2.2457295548334185E-3</v>
      </c>
      <c r="DY32" s="2">
        <f>POWER(10,($B32-I$227)/I$228)/(1+POWER(10,($B32-I$227)/I$228))</f>
        <v>2.4152341008175991E-3</v>
      </c>
      <c r="DZ32" s="2">
        <f>POWER(10,($B32-J$227)/J$228)/(1+POWER(10,($B32-J$227)/J$228))</f>
        <v>2.3398998095913899E-3</v>
      </c>
      <c r="EA32" s="2">
        <f>POWER(10,($B32-K$227)/K$228)/(1+POWER(10,($B32-K$227)/K$228))</f>
        <v>2.0705218470757738E-3</v>
      </c>
      <c r="EB32" s="2">
        <f>POWER(10,($B32-L$227)/L$228)/(1+POWER(10,($B32-L$227)/L$228))</f>
        <v>1.8839919676120617E-3</v>
      </c>
      <c r="EC32" s="2">
        <f>POWER(10,($B32-M$227)/M$228)/(1+POWER(10,($B32-M$227)/M$228))</f>
        <v>1.7204318790505302E-3</v>
      </c>
      <c r="ED32" s="2">
        <f>POWER(10,($B32-N$227)/N$228)/(1+POWER(10,($B32-N$227)/N$228))</f>
        <v>1.6572715903318005E-3</v>
      </c>
      <c r="EE32" s="2">
        <f>POWER(10,($B32-O$227)/O$228)/(1+POWER(10,($B32-O$227)/O$228))</f>
        <v>1.431486566142293E-3</v>
      </c>
    </row>
    <row r="33" spans="2:135" x14ac:dyDescent="0.25">
      <c r="B33" s="2">
        <v>27</v>
      </c>
      <c r="C33">
        <v>103.7286</v>
      </c>
      <c r="D33">
        <v>105.114</v>
      </c>
      <c r="E33">
        <v>108.09</v>
      </c>
      <c r="F33">
        <v>107.94</v>
      </c>
      <c r="G33">
        <v>107.03</v>
      </c>
      <c r="H33">
        <v>105.58199999999999</v>
      </c>
      <c r="I33">
        <v>107.119</v>
      </c>
      <c r="J33">
        <v>105.806</v>
      </c>
      <c r="K33">
        <v>101.49299999999999</v>
      </c>
      <c r="L33">
        <v>99.850999999999999</v>
      </c>
      <c r="M33">
        <v>91.194000000000003</v>
      </c>
      <c r="N33">
        <v>78.865700000000004</v>
      </c>
      <c r="O33">
        <v>67.970100000000002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101.6073573463963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104.45438907859187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106.39619407353911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108.03317769631572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104.77116696416502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104.7432773072325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106.14415966992246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104.74636690455574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102.03564407133571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97.514293192043027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88.478474432330884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78.429570221021265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66.940383476276907</v>
      </c>
      <c r="AE33" s="5"/>
      <c r="AG33" s="5">
        <f t="shared" si="0"/>
        <v>2.1212426536037015</v>
      </c>
      <c r="AH33" s="5">
        <f t="shared" si="1"/>
        <v>0.65961092140813093</v>
      </c>
      <c r="AI33" s="5">
        <f t="shared" si="2"/>
        <v>1.6938059264608967</v>
      </c>
      <c r="AJ33" s="5">
        <f t="shared" si="3"/>
        <v>-9.3177696315720482E-2</v>
      </c>
      <c r="AK33" s="5">
        <f t="shared" si="4"/>
        <v>2.2588330358349822</v>
      </c>
      <c r="AL33" s="5">
        <f t="shared" si="5"/>
        <v>0.83872269276749023</v>
      </c>
      <c r="AM33" s="5">
        <f t="shared" si="6"/>
        <v>0.97484033007754078</v>
      </c>
      <c r="AN33" s="5">
        <f t="shared" si="7"/>
        <v>1.059633095444255</v>
      </c>
      <c r="AO33" s="5">
        <f t="shared" si="8"/>
        <v>-0.54264407133571524</v>
      </c>
      <c r="AP33" s="5">
        <f t="shared" si="9"/>
        <v>2.3367068079569719</v>
      </c>
      <c r="AQ33" s="5">
        <f t="shared" si="10"/>
        <v>2.7155255676691183</v>
      </c>
      <c r="AR33" s="5">
        <f t="shared" si="11"/>
        <v>0.43612977897873861</v>
      </c>
      <c r="AS33" s="5">
        <f t="shared" si="12"/>
        <v>1.0297165237230956</v>
      </c>
      <c r="AV33" s="2">
        <f t="shared" si="13"/>
        <v>101.60062021877616</v>
      </c>
      <c r="AW33" s="2">
        <f t="shared" si="14"/>
        <v>104.43105404692628</v>
      </c>
      <c r="AX33" s="2">
        <f t="shared" si="15"/>
        <v>106.34984553476143</v>
      </c>
      <c r="AY33" s="2">
        <f t="shared" si="16"/>
        <v>107.8874164071688</v>
      </c>
      <c r="AZ33" s="2">
        <f t="shared" si="17"/>
        <v>104.6728055051683</v>
      </c>
      <c r="BA33" s="2">
        <f t="shared" si="18"/>
        <v>104.65256194941394</v>
      </c>
      <c r="BB33" s="2">
        <f t="shared" si="19"/>
        <v>106.04872915064024</v>
      </c>
      <c r="BC33" s="2">
        <f t="shared" si="20"/>
        <v>104.59612078247849</v>
      </c>
      <c r="BD33" s="2">
        <f t="shared" si="21"/>
        <v>101.98227792931526</v>
      </c>
      <c r="BE33" s="2">
        <f t="shared" si="22"/>
        <v>97.490917742975768</v>
      </c>
      <c r="BF33" s="2">
        <f t="shared" si="23"/>
        <v>88.460114870366354</v>
      </c>
      <c r="BG33" s="2">
        <f t="shared" si="24"/>
        <v>78.404574836182206</v>
      </c>
      <c r="BH33" s="2">
        <f t="shared" si="25"/>
        <v>66.921060401027887</v>
      </c>
      <c r="BK33" s="2">
        <f>IF(OR($B33&lt;C$229, AND($B33&gt;C$230, $B33&lt;C$231)), C33, "")</f>
        <v>103.7286</v>
      </c>
      <c r="BL33" s="2">
        <f>IF(OR($B33&lt;D$229, AND($B33&gt;D$230, $B33&lt;D$231)), D33, "")</f>
        <v>105.114</v>
      </c>
      <c r="BM33" s="2">
        <f>IF(OR($B33&lt;E$229, AND($B33&gt;E$230, $B33&lt;E$231)), E33, "")</f>
        <v>108.09</v>
      </c>
      <c r="BN33" s="2">
        <f>IF(OR($B33&lt;F$229, AND($B33&gt;F$230, $B33&lt;F$231)), F33, "")</f>
        <v>107.94</v>
      </c>
      <c r="BO33" s="2">
        <f>IF(OR($B33&lt;G$229, AND($B33&gt;G$230, $B33&lt;G$231)), G33, "")</f>
        <v>107.03</v>
      </c>
      <c r="BP33" s="2">
        <f>IF(OR($B33&lt;H$229, AND($B33&gt;H$230, $B33&lt;H$231)), H33, "")</f>
        <v>105.58199999999999</v>
      </c>
      <c r="BQ33" s="2">
        <f>IF(OR($B33&lt;I$229, AND($B33&gt;I$230, $B33&lt;I$231)), I33, "")</f>
        <v>107.119</v>
      </c>
      <c r="BR33" s="2">
        <f>IF(OR($B33&lt;J$229, AND($B33&gt;J$230, $B33&lt;J$231)), J33, "")</f>
        <v>105.806</v>
      </c>
      <c r="BS33" s="2">
        <f>IF(OR($B33&lt;K$229, AND($B33&gt;K$230, $B33&lt;K$231)), K33, "")</f>
        <v>101.49299999999999</v>
      </c>
      <c r="BT33" s="2">
        <f>IF(OR($B33&lt;L$229, AND($B33&gt;L$230, $B33&lt;L$231)), L33, "")</f>
        <v>99.850999999999999</v>
      </c>
      <c r="BU33" s="2">
        <f>IF(OR($B33&lt;M$229, AND($B33&gt;M$230, $B33&lt;M$231)), M33, "")</f>
        <v>91.194000000000003</v>
      </c>
      <c r="BV33" s="2">
        <f>IF(OR($B33&lt;N$229, AND($B33&gt;N$230, $B33&lt;N$231)), N33, "")</f>
        <v>78.865700000000004</v>
      </c>
      <c r="BW33" s="2">
        <f>IF(OR($B33&lt;O$229, AND($B33&gt;O$230, $B33&lt;O$231)), O33, "")</f>
        <v>67.970100000000002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101.59729816741923</v>
      </c>
      <c r="CP33" s="2">
        <f>BL$207*$B33+BL$209</f>
        <v>104.43054879459257</v>
      </c>
      <c r="CQ33" s="2">
        <f>BM$207*$B33+BM$209</f>
        <v>106.34592446736509</v>
      </c>
      <c r="CR33" s="2">
        <f>BN$207*$B33+BN$209</f>
        <v>107.88686989754594</v>
      </c>
      <c r="CS33" s="2">
        <f>BO$207*$B33+BO$209</f>
        <v>104.67133418518848</v>
      </c>
      <c r="CT33" s="2">
        <f>BP$207*$B33+BP$209</f>
        <v>104.64476610404799</v>
      </c>
      <c r="CU33" s="2">
        <f>BQ$207*$B33+BQ$209</f>
        <v>106.03986979813234</v>
      </c>
      <c r="CV33" s="2">
        <f>BR$207*$B33+BR$209</f>
        <v>104.58712847417154</v>
      </c>
      <c r="CW33" s="2">
        <f>BS$207*$B33+BS$209</f>
        <v>101.97335778950767</v>
      </c>
      <c r="CX33" s="2">
        <f>BT$207*$B33+BT$209</f>
        <v>97.484735112685755</v>
      </c>
      <c r="CY33" s="2">
        <f>BU$207*$B33+BU$209</f>
        <v>88.454207774567493</v>
      </c>
      <c r="CZ33" s="2">
        <f>BV$207*$B33+BV$209</f>
        <v>78.399965232833182</v>
      </c>
      <c r="DA33" s="2">
        <f>BW$207*$B33+BW$209</f>
        <v>66.916436651525757</v>
      </c>
      <c r="DD33" s="2">
        <f>BZ$207*$B33+BZ$209</f>
        <v>103.85751495651067</v>
      </c>
      <c r="DE33" s="2">
        <f>CA$207*$B33+CA$209</f>
        <v>104.68633339657657</v>
      </c>
      <c r="DF33" s="2">
        <f>CB$207*$B33+CB$209</f>
        <v>108.14457768641564</v>
      </c>
      <c r="DG33" s="2">
        <f>CC$207*$B33+CC$209</f>
        <v>108.10571157928794</v>
      </c>
      <c r="DH33" s="2">
        <f>CD$207*$B33+CD$209</f>
        <v>105.28808476090377</v>
      </c>
      <c r="DI33" s="2">
        <f>CE$207*$B33+CE$209</f>
        <v>107.81141451828853</v>
      </c>
      <c r="DJ33" s="2">
        <f>CF$207*$B33+CF$209</f>
        <v>109.38600848270636</v>
      </c>
      <c r="DK33" s="2">
        <f>CG$207*$B33+CG$209</f>
        <v>108.09280594033125</v>
      </c>
      <c r="DL33" s="2">
        <f>CH$207*$B33+CH$209</f>
        <v>105.90323146202927</v>
      </c>
      <c r="DM33" s="2">
        <f>CI$207*$B33+CI$209</f>
        <v>100.47819306642987</v>
      </c>
      <c r="DN33" s="2">
        <f>CJ$207*$B33+CJ$209</f>
        <v>91.586113010478144</v>
      </c>
      <c r="DO33" s="2">
        <f>CK$207*$B33+CK$209</f>
        <v>80.937075278805494</v>
      </c>
      <c r="DP33" s="2">
        <f>CL$207*$B33+CL$209</f>
        <v>69.862669015788299</v>
      </c>
      <c r="DS33" s="2">
        <f>POWER(10,($B33-C$227)/C$228)/(1+POWER(10,($B33-C$227)/C$228))</f>
        <v>1.4697932397314262E-3</v>
      </c>
      <c r="DT33" s="2">
        <f>POWER(10,($B33-D$227)/D$228)/(1+POWER(10,($B33-D$227)/D$228))</f>
        <v>1.9753039463649854E-3</v>
      </c>
      <c r="DU33" s="2">
        <f>POWER(10,($B33-E$227)/E$228)/(1+POWER(10,($B33-E$227)/E$228))</f>
        <v>2.180001878520476E-3</v>
      </c>
      <c r="DV33" s="2">
        <f>POWER(10,($B33-F$227)/F$228)/(1+POWER(10,($B33-F$227)/F$228))</f>
        <v>2.4972830518887432E-3</v>
      </c>
      <c r="DW33" s="2">
        <f>POWER(10,($B33-G$227)/G$228)/(1+POWER(10,($B33-G$227)/G$228))</f>
        <v>2.3855996860807039E-3</v>
      </c>
      <c r="DX33" s="2">
        <f>POWER(10,($B33-H$227)/H$228)/(1+POWER(10,($B33-H$227)/H$228))</f>
        <v>2.4618600950099489E-3</v>
      </c>
      <c r="DY33" s="2">
        <f>POWER(10,($B33-I$227)/I$228)/(1+POWER(10,($B33-I$227)/I$228))</f>
        <v>2.647634585123211E-3</v>
      </c>
      <c r="DZ33" s="2">
        <f>POWER(10,($B33-J$227)/J$228)/(1+POWER(10,($B33-J$227)/J$228))</f>
        <v>2.5650700595733563E-3</v>
      </c>
      <c r="EA33" s="2">
        <f>POWER(10,($B33-K$227)/K$228)/(1+POWER(10,($B33-K$227)/K$228))</f>
        <v>2.2698286385046686E-3</v>
      </c>
      <c r="EB33" s="2">
        <f>POWER(10,($B33-L$227)/L$228)/(1+POWER(10,($B33-L$227)/L$228))</f>
        <v>2.0653807020348455E-3</v>
      </c>
      <c r="EC33" s="2">
        <f>POWER(10,($B33-M$227)/M$228)/(1+POWER(10,($B33-M$227)/M$228))</f>
        <v>1.8861029801016617E-3</v>
      </c>
      <c r="ED33" s="2">
        <f>POWER(10,($B33-N$227)/N$228)/(1+POWER(10,($B33-N$227)/N$228))</f>
        <v>1.81687166323405E-3</v>
      </c>
      <c r="EE33" s="2">
        <f>POWER(10,($B33-O$227)/O$228)/(1+POWER(10,($B33-O$227)/O$228))</f>
        <v>1.5693770655091921E-3</v>
      </c>
    </row>
    <row r="34" spans="2:135" x14ac:dyDescent="0.25">
      <c r="B34" s="2">
        <v>28</v>
      </c>
      <c r="C34">
        <v>104.4286</v>
      </c>
      <c r="D34">
        <v>106.557</v>
      </c>
      <c r="E34">
        <v>108.627</v>
      </c>
      <c r="F34">
        <v>109.29900000000001</v>
      </c>
      <c r="G34">
        <v>106.761</v>
      </c>
      <c r="H34">
        <v>104.94</v>
      </c>
      <c r="I34">
        <v>107.09</v>
      </c>
      <c r="J34">
        <v>105.194</v>
      </c>
      <c r="K34">
        <v>103.44799999999999</v>
      </c>
      <c r="L34">
        <v>101.26900000000001</v>
      </c>
      <c r="M34">
        <v>91.522400000000005</v>
      </c>
      <c r="N34">
        <v>79.641800000000003</v>
      </c>
      <c r="O34">
        <v>67.820899999999995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101.6043003136944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104.45181824610857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106.42950482512948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108.12986262121105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104.86502860157435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104.86773853340637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106.27171915929323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104.9194436447483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102.11780728038545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97.558840212496307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88.527654760307442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78.478299567464674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66.988246075954265</v>
      </c>
      <c r="AE34" s="5"/>
      <c r="AG34" s="5">
        <f t="shared" si="0"/>
        <v>2.8242996863056078</v>
      </c>
      <c r="AH34" s="5">
        <f t="shared" si="1"/>
        <v>2.1051817538914293</v>
      </c>
      <c r="AI34" s="5">
        <f t="shared" si="2"/>
        <v>2.1974951748705109</v>
      </c>
      <c r="AJ34" s="5">
        <f t="shared" si="3"/>
        <v>1.1691373787889603</v>
      </c>
      <c r="AK34" s="5">
        <f t="shared" si="4"/>
        <v>1.8959713984256439</v>
      </c>
      <c r="AL34" s="5">
        <f t="shared" si="5"/>
        <v>7.226146659363053E-2</v>
      </c>
      <c r="AM34" s="5">
        <f t="shared" si="6"/>
        <v>0.81828084070677676</v>
      </c>
      <c r="AN34" s="5">
        <f t="shared" si="7"/>
        <v>0.27455635525170408</v>
      </c>
      <c r="AO34" s="5">
        <f t="shared" si="8"/>
        <v>1.3301927196145442</v>
      </c>
      <c r="AP34" s="5">
        <f t="shared" si="9"/>
        <v>3.7101597875036987</v>
      </c>
      <c r="AQ34" s="5">
        <f t="shared" si="10"/>
        <v>2.9947452396925627</v>
      </c>
      <c r="AR34" s="5">
        <f t="shared" si="11"/>
        <v>1.1635004325353293</v>
      </c>
      <c r="AS34" s="5">
        <f t="shared" si="12"/>
        <v>0.83265392404572935</v>
      </c>
      <c r="AV34" s="2">
        <f t="shared" si="13"/>
        <v>101.58915312835475</v>
      </c>
      <c r="AW34" s="2">
        <f t="shared" si="14"/>
        <v>104.40138271760779</v>
      </c>
      <c r="AX34" s="2">
        <f t="shared" si="15"/>
        <v>106.33248249595999</v>
      </c>
      <c r="AY34" s="2">
        <f t="shared" si="16"/>
        <v>107.84340676894382</v>
      </c>
      <c r="AZ34" s="2">
        <f t="shared" si="17"/>
        <v>104.6673222387281</v>
      </c>
      <c r="BA34" s="2">
        <f t="shared" si="18"/>
        <v>104.68390153563675</v>
      </c>
      <c r="BB34" s="2">
        <f t="shared" si="19"/>
        <v>106.07742802806632</v>
      </c>
      <c r="BC34" s="2">
        <f t="shared" si="20"/>
        <v>104.62286361839183</v>
      </c>
      <c r="BD34" s="2">
        <f t="shared" si="21"/>
        <v>102.00680498601592</v>
      </c>
      <c r="BE34" s="2">
        <f t="shared" si="22"/>
        <v>97.508390028852389</v>
      </c>
      <c r="BF34" s="2">
        <f t="shared" si="23"/>
        <v>88.488021526652062</v>
      </c>
      <c r="BG34" s="2">
        <f t="shared" si="24"/>
        <v>78.42562457959086</v>
      </c>
      <c r="BH34" s="2">
        <f t="shared" si="25"/>
        <v>66.947630520929181</v>
      </c>
      <c r="BK34" s="2">
        <f>IF(OR($B34&lt;C$229, AND($B34&gt;C$230, $B34&lt;C$231)), C34, "")</f>
        <v>104.4286</v>
      </c>
      <c r="BL34" s="2">
        <f>IF(OR($B34&lt;D$229, AND($B34&gt;D$230, $B34&lt;D$231)), D34, "")</f>
        <v>106.557</v>
      </c>
      <c r="BM34" s="2">
        <f>IF(OR($B34&lt;E$229, AND($B34&gt;E$230, $B34&lt;E$231)), E34, "")</f>
        <v>108.627</v>
      </c>
      <c r="BN34" s="2">
        <f>IF(OR($B34&lt;F$229, AND($B34&gt;F$230, $B34&lt;F$231)), F34, "")</f>
        <v>109.29900000000001</v>
      </c>
      <c r="BO34" s="2">
        <f>IF(OR($B34&lt;G$229, AND($B34&gt;G$230, $B34&lt;G$231)), G34, "")</f>
        <v>106.761</v>
      </c>
      <c r="BP34" s="2">
        <f>IF(OR($B34&lt;H$229, AND($B34&gt;H$230, $B34&lt;H$231)), H34, "")</f>
        <v>104.94</v>
      </c>
      <c r="BQ34" s="2">
        <f>IF(OR($B34&lt;I$229, AND($B34&gt;I$230, $B34&lt;I$231)), I34, "")</f>
        <v>107.09</v>
      </c>
      <c r="BR34" s="2">
        <f>IF(OR($B34&lt;J$229, AND($B34&gt;J$230, $B34&lt;J$231)), J34, "")</f>
        <v>105.194</v>
      </c>
      <c r="BS34" s="2">
        <f>IF(OR($B34&lt;K$229, AND($B34&gt;K$230, $B34&lt;K$231)), K34, "")</f>
        <v>103.44799999999999</v>
      </c>
      <c r="BT34" s="2">
        <f>IF(OR($B34&lt;L$229, AND($B34&gt;L$230, $B34&lt;L$231)), L34, "")</f>
        <v>101.26900000000001</v>
      </c>
      <c r="BU34" s="2">
        <f>IF(OR($B34&lt;M$229, AND($B34&gt;M$230, $B34&lt;M$231)), M34, "")</f>
        <v>91.522400000000005</v>
      </c>
      <c r="BV34" s="2">
        <f>IF(OR($B34&lt;N$229, AND($B34&gt;N$230, $B34&lt;N$231)), N34, "")</f>
        <v>79.641800000000003</v>
      </c>
      <c r="BW34" s="2">
        <f>IF(OR($B34&lt;O$229, AND($B34&gt;O$230, $B34&lt;O$231)), O34, "")</f>
        <v>67.820899999999995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101.58557680836928</v>
      </c>
      <c r="CP34" s="2">
        <f>BL$207*$B34+BL$209</f>
        <v>104.40084880723548</v>
      </c>
      <c r="CQ34" s="2">
        <f>BM$207*$B34+BM$209</f>
        <v>106.32826588340887</v>
      </c>
      <c r="CR34" s="2">
        <f>BN$207*$B34+BN$209</f>
        <v>107.84282864727277</v>
      </c>
      <c r="CS34" s="2">
        <f>BO$207*$B34+BO$209</f>
        <v>104.66574734095201</v>
      </c>
      <c r="CT34" s="2">
        <f>BP$207*$B34+BP$209</f>
        <v>104.67549242521625</v>
      </c>
      <c r="CU34" s="2">
        <f>BQ$207*$B34+BQ$209</f>
        <v>106.0678760397805</v>
      </c>
      <c r="CV34" s="2">
        <f>BR$207*$B34+BR$209</f>
        <v>104.6131632646472</v>
      </c>
      <c r="CW34" s="2">
        <f>BS$207*$B34+BS$209</f>
        <v>101.99718284399825</v>
      </c>
      <c r="CX34" s="2">
        <f>BT$207*$B34+BT$209</f>
        <v>97.501732294663995</v>
      </c>
      <c r="CY34" s="2">
        <f>BU$207*$B34+BU$209</f>
        <v>88.481656843005851</v>
      </c>
      <c r="CZ34" s="2">
        <f>BV$207*$B34+BV$209</f>
        <v>78.42065173159331</v>
      </c>
      <c r="DA34" s="2">
        <f>BW$207*$B34+BW$209</f>
        <v>66.942640360623344</v>
      </c>
      <c r="DD34" s="2">
        <f>BZ$207*$B34+BZ$209</f>
        <v>103.8050080959008</v>
      </c>
      <c r="DE34" s="2">
        <f>CA$207*$B34+CA$209</f>
        <v>104.64740572024242</v>
      </c>
      <c r="DF34" s="2">
        <f>CB$207*$B34+CB$209</f>
        <v>108.09267040337696</v>
      </c>
      <c r="DG34" s="2">
        <f>CC$207*$B34+CC$209</f>
        <v>108.05401026041505</v>
      </c>
      <c r="DH34" s="2">
        <f>CD$207*$B34+CD$209</f>
        <v>105.26796674640754</v>
      </c>
      <c r="DI34" s="2">
        <f>CE$207*$B34+CE$209</f>
        <v>107.79143773204953</v>
      </c>
      <c r="DJ34" s="2">
        <f>CF$207*$B34+CF$209</f>
        <v>109.35901831608177</v>
      </c>
      <c r="DK34" s="2">
        <f>CG$207*$B34+CG$209</f>
        <v>108.06297824400868</v>
      </c>
      <c r="DL34" s="2">
        <f>CH$207*$B34+CH$209</f>
        <v>105.86417941206264</v>
      </c>
      <c r="DM34" s="2">
        <f>CI$207*$B34+CI$209</f>
        <v>100.44217598954242</v>
      </c>
      <c r="DN34" s="2">
        <f>CJ$207*$B34+CJ$209</f>
        <v>91.55981153394049</v>
      </c>
      <c r="DO34" s="2">
        <f>CK$207*$B34+CK$209</f>
        <v>80.917298221507195</v>
      </c>
      <c r="DP34" s="2">
        <f>CL$207*$B34+CL$209</f>
        <v>69.84300730952387</v>
      </c>
      <c r="DS34" s="2">
        <f>POWER(10,($B34-C$227)/C$228)/(1+POWER(10,($B34-C$227)/C$228))</f>
        <v>1.6113677434232789E-3</v>
      </c>
      <c r="DT34" s="2">
        <f>POWER(10,($B34-D$227)/D$228)/(1+POWER(10,($B34-D$227)/D$228))</f>
        <v>2.1654650271290036E-3</v>
      </c>
      <c r="DU34" s="2">
        <f>POWER(10,($B34-E$227)/E$228)/(1+POWER(10,($B34-E$227)/E$228))</f>
        <v>2.389821893677977E-3</v>
      </c>
      <c r="DV34" s="2">
        <f>POWER(10,($B34-F$227)/F$228)/(1+POWER(10,($B34-F$227)/F$228))</f>
        <v>2.7375568472132895E-3</v>
      </c>
      <c r="DW34" s="2">
        <f>POWER(10,($B34-G$227)/G$228)/(1+POWER(10,($B34-G$227)/G$228))</f>
        <v>2.6151561404796422E-3</v>
      </c>
      <c r="DX34" s="2">
        <f>POWER(10,($B34-H$227)/H$228)/(1+POWER(10,($B34-H$227)/H$228))</f>
        <v>2.6987349238919551E-3</v>
      </c>
      <c r="DY34" s="2">
        <f>POWER(10,($B34-I$227)/I$228)/(1+POWER(10,($B34-I$227)/I$228))</f>
        <v>2.9023322250753708E-3</v>
      </c>
      <c r="DZ34" s="2">
        <f>POWER(10,($B34-J$227)/J$228)/(1+POWER(10,($B34-J$227)/J$228))</f>
        <v>2.8118475346224914E-3</v>
      </c>
      <c r="EA34" s="2">
        <f>POWER(10,($B34-K$227)/K$228)/(1+POWER(10,($B34-K$227)/K$228))</f>
        <v>2.4882727068181337E-3</v>
      </c>
      <c r="EB34" s="2">
        <f>POWER(10,($B34-L$227)/L$228)/(1+POWER(10,($B34-L$227)/L$228))</f>
        <v>2.2641937337529662E-3</v>
      </c>
      <c r="EC34" s="2">
        <f>POWER(10,($B34-M$227)/M$228)/(1+POWER(10,($B34-M$227)/M$228))</f>
        <v>2.0676945395083101E-3</v>
      </c>
      <c r="ED34" s="2">
        <f>POWER(10,($B34-N$227)/N$228)/(1+POWER(10,($B34-N$227)/N$228))</f>
        <v>1.9918110223587685E-3</v>
      </c>
      <c r="EE34" s="2">
        <f>POWER(10,($B34-O$227)/O$228)/(1+POWER(10,($B34-O$227)/O$228))</f>
        <v>1.7205272276805499E-3</v>
      </c>
    </row>
    <row r="35" spans="2:135" x14ac:dyDescent="0.25">
      <c r="B35" s="2">
        <v>29</v>
      </c>
      <c r="C35">
        <v>103.9714</v>
      </c>
      <c r="D35">
        <v>107.214</v>
      </c>
      <c r="E35">
        <v>108.746</v>
      </c>
      <c r="F35">
        <v>109.642</v>
      </c>
      <c r="G35">
        <v>107.955</v>
      </c>
      <c r="H35">
        <v>106.58199999999999</v>
      </c>
      <c r="I35">
        <v>107.851</v>
      </c>
      <c r="J35">
        <v>106.56699999999999</v>
      </c>
      <c r="K35">
        <v>103.015</v>
      </c>
      <c r="L35">
        <v>100.53700000000001</v>
      </c>
      <c r="M35">
        <v>93.089600000000004</v>
      </c>
      <c r="N35">
        <v>79.417900000000003</v>
      </c>
      <c r="O35">
        <v>68.253699999999995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101.61055997262351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104.47676241785315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106.5108390293764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108.34191123658215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105.04478104489776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105.07417109038241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106.48702927597488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105.21370548290163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102.25382479980937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97.630799870300862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88.598435255679632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78.553768943285178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67.056640630582876</v>
      </c>
      <c r="AE35" s="5"/>
      <c r="AG35" s="5">
        <f t="shared" si="0"/>
        <v>2.3608400273764971</v>
      </c>
      <c r="AH35" s="5">
        <f t="shared" si="1"/>
        <v>2.7372375821468466</v>
      </c>
      <c r="AI35" s="5">
        <f t="shared" si="2"/>
        <v>2.2351609706235962</v>
      </c>
      <c r="AJ35" s="5">
        <f t="shared" si="3"/>
        <v>1.3000887634178468</v>
      </c>
      <c r="AK35" s="5">
        <f t="shared" si="4"/>
        <v>2.9102189551022377</v>
      </c>
      <c r="AL35" s="5">
        <f t="shared" si="5"/>
        <v>1.5078289096175865</v>
      </c>
      <c r="AM35" s="5">
        <f t="shared" si="6"/>
        <v>1.3639707240251226</v>
      </c>
      <c r="AN35" s="5">
        <f t="shared" si="7"/>
        <v>1.3532945170983623</v>
      </c>
      <c r="AO35" s="5">
        <f t="shared" si="8"/>
        <v>0.76117520019063534</v>
      </c>
      <c r="AP35" s="5">
        <f t="shared" si="9"/>
        <v>2.906200129699144</v>
      </c>
      <c r="AQ35" s="5">
        <f t="shared" si="10"/>
        <v>4.4911647443203719</v>
      </c>
      <c r="AR35" s="5">
        <f t="shared" si="11"/>
        <v>0.86413105671482526</v>
      </c>
      <c r="AS35" s="5">
        <f t="shared" si="12"/>
        <v>1.1970593694171185</v>
      </c>
      <c r="AV35" s="2">
        <f t="shared" si="13"/>
        <v>101.57770414684893</v>
      </c>
      <c r="AW35" s="2">
        <f t="shared" si="14"/>
        <v>104.37171221316808</v>
      </c>
      <c r="AX35" s="2">
        <f t="shared" si="15"/>
        <v>106.31513993324029</v>
      </c>
      <c r="AY35" s="2">
        <f t="shared" si="16"/>
        <v>107.7993981404916</v>
      </c>
      <c r="AZ35" s="2">
        <f t="shared" si="17"/>
        <v>104.6618452451428</v>
      </c>
      <c r="BA35" s="2">
        <f t="shared" si="18"/>
        <v>104.71528675581229</v>
      </c>
      <c r="BB35" s="2">
        <f t="shared" si="19"/>
        <v>106.10617792792156</v>
      </c>
      <c r="BC35" s="2">
        <f t="shared" si="20"/>
        <v>104.6496592122936</v>
      </c>
      <c r="BD35" s="2">
        <f t="shared" si="21"/>
        <v>102.03138432648792</v>
      </c>
      <c r="BE35" s="2">
        <f t="shared" si="22"/>
        <v>97.525896356174343</v>
      </c>
      <c r="BF35" s="2">
        <f t="shared" si="23"/>
        <v>88.515961418433179</v>
      </c>
      <c r="BG35" s="2">
        <f t="shared" si="24"/>
        <v>78.446701447635462</v>
      </c>
      <c r="BH35" s="2">
        <f t="shared" si="25"/>
        <v>66.974228251902559</v>
      </c>
      <c r="BK35" s="2">
        <f>IF(OR($B35&lt;C$229, AND($B35&gt;C$230, $B35&lt;C$231)), C35, "")</f>
        <v>103.9714</v>
      </c>
      <c r="BL35" s="2">
        <f>IF(OR($B35&lt;D$229, AND($B35&gt;D$230, $B35&lt;D$231)), D35, "")</f>
        <v>107.214</v>
      </c>
      <c r="BM35" s="2">
        <f>IF(OR($B35&lt;E$229, AND($B35&gt;E$230, $B35&lt;E$231)), E35, "")</f>
        <v>108.746</v>
      </c>
      <c r="BN35" s="2">
        <f>IF(OR($B35&lt;F$229, AND($B35&gt;F$230, $B35&lt;F$231)), F35, "")</f>
        <v>109.642</v>
      </c>
      <c r="BO35" s="2">
        <f>IF(OR($B35&lt;G$229, AND($B35&gt;G$230, $B35&lt;G$231)), G35, "")</f>
        <v>107.955</v>
      </c>
      <c r="BP35" s="2">
        <f>IF(OR($B35&lt;H$229, AND($B35&gt;H$230, $B35&lt;H$231)), H35, "")</f>
        <v>106.58199999999999</v>
      </c>
      <c r="BQ35" s="2">
        <f>IF(OR($B35&lt;I$229, AND($B35&gt;I$230, $B35&lt;I$231)), I35, "")</f>
        <v>107.851</v>
      </c>
      <c r="BR35" s="2">
        <f>IF(OR($B35&lt;J$229, AND($B35&gt;J$230, $B35&lt;J$231)), J35, "")</f>
        <v>106.56699999999999</v>
      </c>
      <c r="BS35" s="2">
        <f>IF(OR($B35&lt;K$229, AND($B35&gt;K$230, $B35&lt;K$231)), K35, "")</f>
        <v>103.015</v>
      </c>
      <c r="BT35" s="2">
        <f>IF(OR($B35&lt;L$229, AND($B35&gt;L$230, $B35&lt;L$231)), L35, "")</f>
        <v>100.53700000000001</v>
      </c>
      <c r="BU35" s="2">
        <f>IF(OR($B35&lt;M$229, AND($B35&gt;M$230, $B35&lt;M$231)), M35, "")</f>
        <v>93.089600000000004</v>
      </c>
      <c r="BV35" s="2">
        <f>IF(OR($B35&lt;N$229, AND($B35&gt;N$230, $B35&lt;N$231)), N35, "")</f>
        <v>79.417900000000003</v>
      </c>
      <c r="BW35" s="2">
        <f>IF(OR($B35&lt;O$229, AND($B35&gt;O$230, $B35&lt;O$231)), O35, "")</f>
        <v>68.253699999999995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101.57385544931934</v>
      </c>
      <c r="CP35" s="2">
        <f>BL$207*$B35+BL$209</f>
        <v>104.37114881987839</v>
      </c>
      <c r="CQ35" s="2">
        <f>BM$207*$B35+BM$209</f>
        <v>106.31060729945267</v>
      </c>
      <c r="CR35" s="2">
        <f>BN$207*$B35+BN$209</f>
        <v>107.7987873969996</v>
      </c>
      <c r="CS35" s="2">
        <f>BO$207*$B35+BO$209</f>
        <v>104.66016049671552</v>
      </c>
      <c r="CT35" s="2">
        <f>BP$207*$B35+BP$209</f>
        <v>104.70621874638451</v>
      </c>
      <c r="CU35" s="2">
        <f>BQ$207*$B35+BQ$209</f>
        <v>106.09588228142866</v>
      </c>
      <c r="CV35" s="2">
        <f>BR$207*$B35+BR$209</f>
        <v>104.63919805512286</v>
      </c>
      <c r="CW35" s="2">
        <f>BS$207*$B35+BS$209</f>
        <v>102.02100789848883</v>
      </c>
      <c r="CX35" s="2">
        <f>BT$207*$B35+BT$209</f>
        <v>97.518729476642235</v>
      </c>
      <c r="CY35" s="2">
        <f>BU$207*$B35+BU$209</f>
        <v>88.509105911444223</v>
      </c>
      <c r="CZ35" s="2">
        <f>BV$207*$B35+BV$209</f>
        <v>78.441338230353438</v>
      </c>
      <c r="DA35" s="2">
        <f>BW$207*$B35+BW$209</f>
        <v>66.968844069720944</v>
      </c>
      <c r="DD35" s="2">
        <f>BZ$207*$B35+BZ$209</f>
        <v>103.75250123529095</v>
      </c>
      <c r="DE35" s="2">
        <f>CA$207*$B35+CA$209</f>
        <v>104.60847804390825</v>
      </c>
      <c r="DF35" s="2">
        <f>CB$207*$B35+CB$209</f>
        <v>108.04076312033827</v>
      </c>
      <c r="DG35" s="2">
        <f>CC$207*$B35+CC$209</f>
        <v>108.00230894154215</v>
      </c>
      <c r="DH35" s="2">
        <f>CD$207*$B35+CD$209</f>
        <v>105.24784873191132</v>
      </c>
      <c r="DI35" s="2">
        <f>CE$207*$B35+CE$209</f>
        <v>107.77146094581055</v>
      </c>
      <c r="DJ35" s="2">
        <f>CF$207*$B35+CF$209</f>
        <v>109.33202814945719</v>
      </c>
      <c r="DK35" s="2">
        <f>CG$207*$B35+CG$209</f>
        <v>108.03315054768612</v>
      </c>
      <c r="DL35" s="2">
        <f>CH$207*$B35+CH$209</f>
        <v>105.82512736209603</v>
      </c>
      <c r="DM35" s="2">
        <f>CI$207*$B35+CI$209</f>
        <v>100.40615891265497</v>
      </c>
      <c r="DN35" s="2">
        <f>CJ$207*$B35+CJ$209</f>
        <v>91.533510057402836</v>
      </c>
      <c r="DO35" s="2">
        <f>CK$207*$B35+CK$209</f>
        <v>80.897521164208882</v>
      </c>
      <c r="DP35" s="2">
        <f>CL$207*$B35+CL$209</f>
        <v>69.82334560325944</v>
      </c>
      <c r="DS35" s="2">
        <f>POWER(10,($B35-C$227)/C$228)/(1+POWER(10,($B35-C$227)/C$228))</f>
        <v>1.7665549647234611E-3</v>
      </c>
      <c r="DT35" s="2">
        <f>POWER(10,($B35-D$227)/D$228)/(1+POWER(10,($B35-D$227)/D$228))</f>
        <v>2.3738892334399732E-3</v>
      </c>
      <c r="DU35" s="2">
        <f>POWER(10,($B35-E$227)/E$228)/(1+POWER(10,($B35-E$227)/E$228))</f>
        <v>2.61978356683742E-3</v>
      </c>
      <c r="DV35" s="2">
        <f>POWER(10,($B35-F$227)/F$228)/(1+POWER(10,($B35-F$227)/F$228))</f>
        <v>3.000878817923876E-3</v>
      </c>
      <c r="DW35" s="2">
        <f>POWER(10,($B35-G$227)/G$228)/(1+POWER(10,($B35-G$227)/G$228))</f>
        <v>2.8667383935472115E-3</v>
      </c>
      <c r="DX35" s="2">
        <f>POWER(10,($B35-H$227)/H$228)/(1+POWER(10,($B35-H$227)/H$228))</f>
        <v>2.9583337425906882E-3</v>
      </c>
      <c r="DY35" s="2">
        <f>POWER(10,($B35-I$227)/I$228)/(1+POWER(10,($B35-I$227)/I$228))</f>
        <v>3.1814531584043785E-3</v>
      </c>
      <c r="DZ35" s="2">
        <f>POWER(10,($B35-J$227)/J$228)/(1+POWER(10,($B35-J$227)/J$228))</f>
        <v>3.0822933419580424E-3</v>
      </c>
      <c r="EA35" s="2">
        <f>POWER(10,($B35-K$227)/K$228)/(1+POWER(10,($B35-K$227)/K$228))</f>
        <v>2.7276819506746176E-3</v>
      </c>
      <c r="EB35" s="2">
        <f>POWER(10,($B35-L$227)/L$228)/(1+POWER(10,($B35-L$227)/L$228))</f>
        <v>2.4820968584438902E-3</v>
      </c>
      <c r="EC35" s="2">
        <f>POWER(10,($B35-M$227)/M$228)/(1+POWER(10,($B35-M$227)/M$228))</f>
        <v>2.2667297947327443E-3</v>
      </c>
      <c r="ED35" s="2">
        <f>POWER(10,($B35-N$227)/N$228)/(1+POWER(10,($B35-N$227)/N$228))</f>
        <v>2.18355775056497E-3</v>
      </c>
      <c r="EE35" s="2">
        <f>POWER(10,($B35-O$227)/O$228)/(1+POWER(10,($B35-O$227)/O$228))</f>
        <v>1.8862074930966618E-3</v>
      </c>
    </row>
    <row r="36" spans="2:135" x14ac:dyDescent="0.25">
      <c r="B36" s="2">
        <v>30</v>
      </c>
      <c r="C36">
        <v>104.5286</v>
      </c>
      <c r="D36">
        <v>107.086</v>
      </c>
      <c r="E36">
        <v>109.761</v>
      </c>
      <c r="F36">
        <v>110.791</v>
      </c>
      <c r="G36">
        <v>108.254</v>
      </c>
      <c r="H36">
        <v>108.58199999999999</v>
      </c>
      <c r="I36">
        <v>109.881</v>
      </c>
      <c r="J36">
        <v>106.881</v>
      </c>
      <c r="K36">
        <v>103.70099999999999</v>
      </c>
      <c r="L36">
        <v>102.03</v>
      </c>
      <c r="M36">
        <v>92.462699999999998</v>
      </c>
      <c r="N36">
        <v>79.955200000000005</v>
      </c>
      <c r="O36">
        <v>68.865700000000004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101.63503126939054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104.5529000825393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106.67817253826902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108.74553766409595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105.37110298911652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105.42163022226505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106.85376033963985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105.7100379895145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102.4854682597971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97.753594869256105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88.709373591766834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78.677710661160162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67.162282591495654</v>
      </c>
      <c r="AE36" s="5"/>
      <c r="AG36" s="5">
        <f t="shared" si="0"/>
        <v>2.8935687306094593</v>
      </c>
      <c r="AH36" s="5">
        <f t="shared" si="1"/>
        <v>2.533099917460703</v>
      </c>
      <c r="AI36" s="5">
        <f t="shared" si="2"/>
        <v>3.0828274617309717</v>
      </c>
      <c r="AJ36" s="5">
        <f t="shared" si="3"/>
        <v>2.0454623359040482</v>
      </c>
      <c r="AK36" s="5">
        <f t="shared" si="4"/>
        <v>2.8828970108834824</v>
      </c>
      <c r="AL36" s="5">
        <f t="shared" si="5"/>
        <v>3.1603697777349424</v>
      </c>
      <c r="AM36" s="5">
        <f t="shared" si="6"/>
        <v>3.0272396603601521</v>
      </c>
      <c r="AN36" s="5">
        <f t="shared" si="7"/>
        <v>1.1709620104854963</v>
      </c>
      <c r="AO36" s="5">
        <f t="shared" si="8"/>
        <v>1.2155317402028913</v>
      </c>
      <c r="AP36" s="5">
        <f t="shared" si="9"/>
        <v>4.2764051307438962</v>
      </c>
      <c r="AQ36" s="5">
        <f t="shared" si="10"/>
        <v>3.7533264082331641</v>
      </c>
      <c r="AR36" s="5">
        <f t="shared" si="11"/>
        <v>1.2774893388398425</v>
      </c>
      <c r="AS36" s="5">
        <f t="shared" si="12"/>
        <v>1.7034174085043503</v>
      </c>
      <c r="AV36" s="2">
        <f t="shared" si="13"/>
        <v>101.56627439647711</v>
      </c>
      <c r="AW36" s="2">
        <f t="shared" si="14"/>
        <v>104.34204242611366</v>
      </c>
      <c r="AX36" s="2">
        <f t="shared" si="15"/>
        <v>106.29781903802596</v>
      </c>
      <c r="AY36" s="2">
        <f t="shared" si="16"/>
        <v>107.75539042244267</v>
      </c>
      <c r="AZ36" s="2">
        <f t="shared" si="17"/>
        <v>104.65637476818496</v>
      </c>
      <c r="BA36" s="2">
        <f t="shared" si="18"/>
        <v>104.74672068394226</v>
      </c>
      <c r="BB36" s="2">
        <f t="shared" si="19"/>
        <v>106.1349822207206</v>
      </c>
      <c r="BC36" s="2">
        <f t="shared" si="20"/>
        <v>104.67651112584628</v>
      </c>
      <c r="BD36" s="2">
        <f t="shared" si="21"/>
        <v>102.05601948057006</v>
      </c>
      <c r="BE36" s="2">
        <f t="shared" si="22"/>
        <v>97.543438857179311</v>
      </c>
      <c r="BF36" s="2">
        <f t="shared" si="23"/>
        <v>88.543936686845413</v>
      </c>
      <c r="BG36" s="2">
        <f t="shared" si="24"/>
        <v>78.467807282943326</v>
      </c>
      <c r="BH36" s="2">
        <f t="shared" si="25"/>
        <v>67.000855502125546</v>
      </c>
      <c r="BK36" s="2">
        <f>IF(OR($B36&lt;C$229, AND($B36&gt;C$230, $B36&lt;C$231)), C36, "")</f>
        <v>104.5286</v>
      </c>
      <c r="BL36" s="2">
        <f>IF(OR($B36&lt;D$229, AND($B36&gt;D$230, $B36&lt;D$231)), D36, "")</f>
        <v>107.086</v>
      </c>
      <c r="BM36" s="2">
        <f>IF(OR($B36&lt;E$229, AND($B36&gt;E$230, $B36&lt;E$231)), E36, "")</f>
        <v>109.761</v>
      </c>
      <c r="BN36" s="2">
        <f>IF(OR($B36&lt;F$229, AND($B36&gt;F$230, $B36&lt;F$231)), F36, "")</f>
        <v>110.791</v>
      </c>
      <c r="BO36" s="2">
        <f>IF(OR($B36&lt;G$229, AND($B36&gt;G$230, $B36&lt;G$231)), G36, "")</f>
        <v>108.254</v>
      </c>
      <c r="BP36" s="2">
        <f>IF(OR($B36&lt;H$229, AND($B36&gt;H$230, $B36&lt;H$231)), H36, "")</f>
        <v>108.58199999999999</v>
      </c>
      <c r="BQ36" s="2">
        <f>IF(OR($B36&lt;I$229, AND($B36&gt;I$230, $B36&lt;I$231)), I36, "")</f>
        <v>109.881</v>
      </c>
      <c r="BR36" s="2">
        <f>IF(OR($B36&lt;J$229, AND($B36&gt;J$230, $B36&lt;J$231)), J36, "")</f>
        <v>106.881</v>
      </c>
      <c r="BS36" s="2">
        <f>IF(OR($B36&lt;K$229, AND($B36&gt;K$230, $B36&lt;K$231)), K36, "")</f>
        <v>103.70099999999999</v>
      </c>
      <c r="BT36" s="2">
        <f>IF(OR($B36&lt;L$229, AND($B36&gt;L$230, $B36&lt;L$231)), L36, "")</f>
        <v>102.03</v>
      </c>
      <c r="BU36" s="2">
        <f>IF(OR($B36&lt;M$229, AND($B36&gt;M$230, $B36&lt;M$231)), M36, "")</f>
        <v>92.462699999999998</v>
      </c>
      <c r="BV36" s="2">
        <f>IF(OR($B36&lt;N$229, AND($B36&gt;N$230, $B36&lt;N$231)), N36, "")</f>
        <v>79.955200000000005</v>
      </c>
      <c r="BW36" s="2">
        <f>IF(OR($B36&lt;O$229, AND($B36&gt;O$230, $B36&lt;O$231)), O36, "")</f>
        <v>68.865700000000004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101.5621340902694</v>
      </c>
      <c r="CP36" s="2">
        <f>BL$207*$B36+BL$209</f>
        <v>104.34144883252128</v>
      </c>
      <c r="CQ36" s="2">
        <f>BM$207*$B36+BM$209</f>
        <v>106.29294871549645</v>
      </c>
      <c r="CR36" s="2">
        <f>BN$207*$B36+BN$209</f>
        <v>107.75474614672643</v>
      </c>
      <c r="CS36" s="2">
        <f>BO$207*$B36+BO$209</f>
        <v>104.65457365247904</v>
      </c>
      <c r="CT36" s="2">
        <f>BP$207*$B36+BP$209</f>
        <v>104.73694506755277</v>
      </c>
      <c r="CU36" s="2">
        <f>BQ$207*$B36+BQ$209</f>
        <v>106.1238885230768</v>
      </c>
      <c r="CV36" s="2">
        <f>BR$207*$B36+BR$209</f>
        <v>104.66523284559852</v>
      </c>
      <c r="CW36" s="2">
        <f>BS$207*$B36+BS$209</f>
        <v>102.04483295297941</v>
      </c>
      <c r="CX36" s="2">
        <f>BT$207*$B36+BT$209</f>
        <v>97.535726658620476</v>
      </c>
      <c r="CY36" s="2">
        <f>BU$207*$B36+BU$209</f>
        <v>88.536554979882581</v>
      </c>
      <c r="CZ36" s="2">
        <f>BV$207*$B36+BV$209</f>
        <v>78.462024729113566</v>
      </c>
      <c r="DA36" s="2">
        <f>BW$207*$B36+BW$209</f>
        <v>66.995047778818545</v>
      </c>
      <c r="DD36" s="2">
        <f>BZ$207*$B36+BZ$209</f>
        <v>103.69999437468108</v>
      </c>
      <c r="DE36" s="2">
        <f>CA$207*$B36+CA$209</f>
        <v>104.5695503675741</v>
      </c>
      <c r="DF36" s="2">
        <f>CB$207*$B36+CB$209</f>
        <v>107.9888558372996</v>
      </c>
      <c r="DG36" s="2">
        <f>CC$207*$B36+CC$209</f>
        <v>107.95060762266927</v>
      </c>
      <c r="DH36" s="2">
        <f>CD$207*$B36+CD$209</f>
        <v>105.22773071741508</v>
      </c>
      <c r="DI36" s="2">
        <f>CE$207*$B36+CE$209</f>
        <v>107.75148415957155</v>
      </c>
      <c r="DJ36" s="2">
        <f>CF$207*$B36+CF$209</f>
        <v>109.3050379828326</v>
      </c>
      <c r="DK36" s="2">
        <f>CG$207*$B36+CG$209</f>
        <v>108.00332285136355</v>
      </c>
      <c r="DL36" s="2">
        <f>CH$207*$B36+CH$209</f>
        <v>105.7860753121294</v>
      </c>
      <c r="DM36" s="2">
        <f>CI$207*$B36+CI$209</f>
        <v>100.37014183576753</v>
      </c>
      <c r="DN36" s="2">
        <f>CJ$207*$B36+CJ$209</f>
        <v>91.507208580865182</v>
      </c>
      <c r="DO36" s="2">
        <f>CK$207*$B36+CK$209</f>
        <v>80.877744106910569</v>
      </c>
      <c r="DP36" s="2">
        <f>CL$207*$B36+CL$209</f>
        <v>69.803683896995011</v>
      </c>
      <c r="DS36" s="2">
        <f>POWER(10,($B36-C$227)/C$228)/(1+POWER(10,($B36-C$227)/C$228))</f>
        <v>1.9366589285094826E-3</v>
      </c>
      <c r="DT36" s="2">
        <f>POWER(10,($B36-D$227)/D$228)/(1+POWER(10,($B36-D$227)/D$228))</f>
        <v>2.6023217785395903E-3</v>
      </c>
      <c r="DU36" s="2">
        <f>POWER(10,($B36-E$227)/E$228)/(1+POWER(10,($B36-E$227)/E$228))</f>
        <v>2.8718097040257794E-3</v>
      </c>
      <c r="DV36" s="2">
        <f>POWER(10,($B36-F$227)/F$228)/(1+POWER(10,($B36-F$227)/F$228))</f>
        <v>3.2894458348186237E-3</v>
      </c>
      <c r="DW36" s="2">
        <f>POWER(10,($B36-G$227)/G$228)/(1+POWER(10,($B36-G$227)/G$228))</f>
        <v>3.1424470116501509E-3</v>
      </c>
      <c r="DX36" s="2">
        <f>POWER(10,($B36-H$227)/H$228)/(1+POWER(10,($B36-H$227)/H$228))</f>
        <v>3.2428228963312738E-3</v>
      </c>
      <c r="DY36" s="2">
        <f>POWER(10,($B36-I$227)/I$228)/(1+POWER(10,($B36-I$227)/I$228))</f>
        <v>3.4873236181244193E-3</v>
      </c>
      <c r="DZ36" s="2">
        <f>POWER(10,($B36-J$227)/J$228)/(1+POWER(10,($B36-J$227)/J$228))</f>
        <v>3.378662716784232E-3</v>
      </c>
      <c r="EA36" s="2">
        <f>POWER(10,($B36-K$227)/K$228)/(1+POWER(10,($B36-K$227)/K$228))</f>
        <v>2.9900569160654744E-3</v>
      </c>
      <c r="EB36" s="2">
        <f>POWER(10,($B36-L$227)/L$228)/(1+POWER(10,($B36-L$227)/L$228))</f>
        <v>2.7209135136627765E-3</v>
      </c>
      <c r="EC36" s="2">
        <f>POWER(10,($B36-M$227)/M$228)/(1+POWER(10,($B36-M$227)/M$228))</f>
        <v>2.4848763788529555E-3</v>
      </c>
      <c r="ED36" s="2">
        <f>POWER(10,($B36-N$227)/N$228)/(1+POWER(10,($B36-N$227)/N$228))</f>
        <v>2.3937191889544093E-3</v>
      </c>
      <c r="EE36" s="2">
        <f>POWER(10,($B36-O$227)/O$228)/(1+POWER(10,($B36-O$227)/O$228))</f>
        <v>2.0678090940331201E-3</v>
      </c>
    </row>
    <row r="37" spans="2:135" x14ac:dyDescent="0.25">
      <c r="B37" s="2">
        <v>31</v>
      </c>
      <c r="C37">
        <v>105.01430000000001</v>
      </c>
      <c r="D37">
        <v>107.386</v>
      </c>
      <c r="E37">
        <v>110.94</v>
      </c>
      <c r="F37">
        <v>110.746</v>
      </c>
      <c r="G37">
        <v>110.328</v>
      </c>
      <c r="H37">
        <v>110.44799999999999</v>
      </c>
      <c r="I37">
        <v>109.61199999999999</v>
      </c>
      <c r="J37">
        <v>107.52200000000001</v>
      </c>
      <c r="K37">
        <v>105.657</v>
      </c>
      <c r="L37">
        <v>102.821</v>
      </c>
      <c r="M37">
        <v>92.970100000000002</v>
      </c>
      <c r="N37">
        <v>81.343299999999999</v>
      </c>
      <c r="O37">
        <v>70.343299999999999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101.69368219811687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104.72023592353889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106.99282849302605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109.45289506462215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105.93639164894657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106.00086770634664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107.46992820641968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106.52800353797187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102.87948949536489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97.966638576526506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88.891845046883788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78.885851977481551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67.332756291131233</v>
      </c>
      <c r="AE37" s="5"/>
      <c r="AG37" s="5">
        <f t="shared" si="0"/>
        <v>3.3206178018831309</v>
      </c>
      <c r="AH37" s="5">
        <f t="shared" si="1"/>
        <v>2.6657640764611017</v>
      </c>
      <c r="AI37" s="5">
        <f t="shared" si="2"/>
        <v>3.9471715069739446</v>
      </c>
      <c r="AJ37" s="5">
        <f t="shared" si="3"/>
        <v>1.2931049353778405</v>
      </c>
      <c r="AK37" s="5">
        <f t="shared" si="4"/>
        <v>4.3916083510534349</v>
      </c>
      <c r="AL37" s="5">
        <f t="shared" si="5"/>
        <v>4.4471322936533539</v>
      </c>
      <c r="AM37" s="5">
        <f t="shared" si="6"/>
        <v>2.142071793580314</v>
      </c>
      <c r="AN37" s="5">
        <f t="shared" si="7"/>
        <v>0.99399646202813585</v>
      </c>
      <c r="AO37" s="5">
        <f t="shared" si="8"/>
        <v>2.777510504635103</v>
      </c>
      <c r="AP37" s="5">
        <f t="shared" si="9"/>
        <v>4.8543614234734918</v>
      </c>
      <c r="AQ37" s="5">
        <f t="shared" si="10"/>
        <v>4.0782549531162147</v>
      </c>
      <c r="AR37" s="5">
        <f t="shared" si="11"/>
        <v>2.4574480225184487</v>
      </c>
      <c r="AS37" s="5">
        <f t="shared" si="12"/>
        <v>3.0105437088687665</v>
      </c>
      <c r="AV37" s="2">
        <f t="shared" si="13"/>
        <v>101.55486504661962</v>
      </c>
      <c r="AW37" s="2">
        <f t="shared" si="14"/>
        <v>104.3123732206483</v>
      </c>
      <c r="AX37" s="2">
        <f t="shared" si="15"/>
        <v>106.28052103975853</v>
      </c>
      <c r="AY37" s="2">
        <f t="shared" si="16"/>
        <v>107.71138348699249</v>
      </c>
      <c r="AZ37" s="2">
        <f t="shared" si="17"/>
        <v>104.65091104000066</v>
      </c>
      <c r="BA37" s="2">
        <f t="shared" si="18"/>
        <v>104.77820655863658</v>
      </c>
      <c r="BB37" s="2">
        <f t="shared" si="19"/>
        <v>106.16384444797367</v>
      </c>
      <c r="BC37" s="2">
        <f t="shared" si="20"/>
        <v>104.70342311232372</v>
      </c>
      <c r="BD37" s="2">
        <f t="shared" si="21"/>
        <v>102.08071416854658</v>
      </c>
      <c r="BE37" s="2">
        <f t="shared" si="22"/>
        <v>97.561019756487326</v>
      </c>
      <c r="BF37" s="2">
        <f t="shared" si="23"/>
        <v>88.571949574802971</v>
      </c>
      <c r="BG37" s="2">
        <f t="shared" si="24"/>
        <v>78.488944029538786</v>
      </c>
      <c r="BH37" s="2">
        <f t="shared" si="25"/>
        <v>67.027514289467859</v>
      </c>
      <c r="BK37" s="2">
        <f>IF(OR($B37&lt;C$229, AND($B37&gt;C$230, $B37&lt;C$231)), C37, "")</f>
        <v>105.01430000000001</v>
      </c>
      <c r="BL37" s="2">
        <f>IF(OR($B37&lt;D$229, AND($B37&gt;D$230, $B37&lt;D$231)), D37, "")</f>
        <v>107.386</v>
      </c>
      <c r="BM37" s="2">
        <f>IF(OR($B37&lt;E$229, AND($B37&gt;E$230, $B37&lt;E$231)), E37, "")</f>
        <v>110.94</v>
      </c>
      <c r="BN37" s="2" t="str">
        <f>IF(OR($B37&lt;F$229, AND($B37&gt;F$230, $B37&lt;F$231)), F37, "")</f>
        <v/>
      </c>
      <c r="BO37" s="2" t="str">
        <f>IF(OR($B37&lt;G$229, AND($B37&gt;G$230, $B37&lt;G$231)), G37, "")</f>
        <v/>
      </c>
      <c r="BP37" s="2" t="str">
        <f>IF(OR($B37&lt;H$229, AND($B37&gt;H$230, $B37&lt;H$231)), H37, "")</f>
        <v/>
      </c>
      <c r="BQ37" s="2" t="str">
        <f>IF(OR($B37&lt;I$229, AND($B37&gt;I$230, $B37&lt;I$231)), I37, "")</f>
        <v/>
      </c>
      <c r="BR37" s="2" t="str">
        <f>IF(OR($B37&lt;J$229, AND($B37&gt;J$230, $B37&lt;J$231)), J37, "")</f>
        <v/>
      </c>
      <c r="BS37" s="2">
        <f>IF(OR($B37&lt;K$229, AND($B37&gt;K$230, $B37&lt;K$231)), K37, "")</f>
        <v>105.657</v>
      </c>
      <c r="BT37" s="2">
        <f>IF(OR($B37&lt;L$229, AND($B37&gt;L$230, $B37&lt;L$231)), L37, "")</f>
        <v>102.821</v>
      </c>
      <c r="BU37" s="2">
        <f>IF(OR($B37&lt;M$229, AND($B37&gt;M$230, $B37&lt;M$231)), M37, "")</f>
        <v>92.970100000000002</v>
      </c>
      <c r="BV37" s="2">
        <f>IF(OR($B37&lt;N$229, AND($B37&gt;N$230, $B37&lt;N$231)), N37, "")</f>
        <v>81.343299999999999</v>
      </c>
      <c r="BW37" s="2">
        <f>IF(OR($B37&lt;O$229, AND($B37&gt;O$230, $B37&lt;O$231)), O37, "")</f>
        <v>70.343299999999999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101.55041273121945</v>
      </c>
      <c r="CP37" s="2">
        <f>BL$207*$B37+BL$209</f>
        <v>104.31174884516419</v>
      </c>
      <c r="CQ37" s="2">
        <f>BM$207*$B37+BM$209</f>
        <v>106.27529013154025</v>
      </c>
      <c r="CR37" s="2">
        <f>BN$207*$B37+BN$209</f>
        <v>107.71070489645327</v>
      </c>
      <c r="CS37" s="2">
        <f>BO$207*$B37+BO$209</f>
        <v>104.64898680824257</v>
      </c>
      <c r="CT37" s="2">
        <f>BP$207*$B37+BP$209</f>
        <v>104.76767138872103</v>
      </c>
      <c r="CU37" s="2">
        <f>BQ$207*$B37+BQ$209</f>
        <v>106.15189476472496</v>
      </c>
      <c r="CV37" s="2">
        <f>BR$207*$B37+BR$209</f>
        <v>104.69126763607419</v>
      </c>
      <c r="CW37" s="2">
        <f>BS$207*$B37+BS$209</f>
        <v>102.06865800746999</v>
      </c>
      <c r="CX37" s="2">
        <f>BT$207*$B37+BT$209</f>
        <v>97.552723840598702</v>
      </c>
      <c r="CY37" s="2">
        <f>BU$207*$B37+BU$209</f>
        <v>88.564004048320953</v>
      </c>
      <c r="CZ37" s="2">
        <f>BV$207*$B37+BV$209</f>
        <v>78.482711227873693</v>
      </c>
      <c r="DA37" s="2">
        <f>BW$207*$B37+BW$209</f>
        <v>67.021251487916132</v>
      </c>
      <c r="DD37" s="2">
        <f>BZ$207*$B37+BZ$209</f>
        <v>103.64748751407122</v>
      </c>
      <c r="DE37" s="2">
        <f>CA$207*$B37+CA$209</f>
        <v>104.53062269123994</v>
      </c>
      <c r="DF37" s="2">
        <f>CB$207*$B37+CB$209</f>
        <v>107.93694855426091</v>
      </c>
      <c r="DG37" s="2">
        <f>CC$207*$B37+CC$209</f>
        <v>107.89890630379638</v>
      </c>
      <c r="DH37" s="2">
        <f>CD$207*$B37+CD$209</f>
        <v>105.20761270291887</v>
      </c>
      <c r="DI37" s="2">
        <f>CE$207*$B37+CE$209</f>
        <v>107.73150737333256</v>
      </c>
      <c r="DJ37" s="2">
        <f>CF$207*$B37+CF$209</f>
        <v>109.278047816208</v>
      </c>
      <c r="DK37" s="2">
        <f>CG$207*$B37+CG$209</f>
        <v>107.97349515504098</v>
      </c>
      <c r="DL37" s="2">
        <f>CH$207*$B37+CH$209</f>
        <v>105.74702326216278</v>
      </c>
      <c r="DM37" s="2">
        <f>CI$207*$B37+CI$209</f>
        <v>100.33412475888008</v>
      </c>
      <c r="DN37" s="2">
        <f>CJ$207*$B37+CJ$209</f>
        <v>91.480907104327528</v>
      </c>
      <c r="DO37" s="2">
        <f>CK$207*$B37+CK$209</f>
        <v>80.85796704961227</v>
      </c>
      <c r="DP37" s="2">
        <f>CL$207*$B37+CL$209</f>
        <v>69.784022190730582</v>
      </c>
      <c r="DS37" s="2">
        <f>POWER(10,($B37-C$227)/C$228)/(1+POWER(10,($B37-C$227)/C$228))</f>
        <v>2.1231075956737091E-3</v>
      </c>
      <c r="DT37" s="2">
        <f>POWER(10,($B37-D$227)/D$228)/(1+POWER(10,($B37-D$227)/D$228))</f>
        <v>2.8526728766089852E-3</v>
      </c>
      <c r="DU37" s="2">
        <f>POWER(10,($B37-E$227)/E$228)/(1+POWER(10,($B37-E$227)/E$228))</f>
        <v>3.1480045157068494E-3</v>
      </c>
      <c r="DV37" s="2">
        <f>POWER(10,($B37-F$227)/F$228)/(1+POWER(10,($B37-F$227)/F$228))</f>
        <v>3.6056613433082187E-3</v>
      </c>
      <c r="DW37" s="2">
        <f>POWER(10,($B37-G$227)/G$228)/(1+POWER(10,($B37-G$227)/G$228))</f>
        <v>3.4445803111519593E-3</v>
      </c>
      <c r="DX37" s="2">
        <f>POWER(10,($B37-H$227)/H$228)/(1+POWER(10,($B37-H$227)/H$228))</f>
        <v>3.5545725101705683E-3</v>
      </c>
      <c r="DY37" s="2">
        <f>POWER(10,($B37-I$227)/I$228)/(1+POWER(10,($B37-I$227)/I$228))</f>
        <v>3.8224882313578194E-3</v>
      </c>
      <c r="DZ37" s="2">
        <f>POWER(10,($B37-J$227)/J$228)/(1+POWER(10,($B37-J$227)/J$228))</f>
        <v>3.7034228064010228E-3</v>
      </c>
      <c r="EA37" s="2">
        <f>POWER(10,($B37-K$227)/K$228)/(1+POWER(10,($B37-K$227)/K$228))</f>
        <v>3.2775867108910004E-3</v>
      </c>
      <c r="EB37" s="2">
        <f>POWER(10,($B37-L$227)/L$228)/(1+POWER(10,($B37-L$227)/L$228))</f>
        <v>2.982639372157658E-3</v>
      </c>
      <c r="EC37" s="2">
        <f>POWER(10,($B37-M$227)/M$228)/(1+POWER(10,($B37-M$227)/M$228))</f>
        <v>2.72395973724776E-3</v>
      </c>
      <c r="ED37" s="2">
        <f>POWER(10,($B37-N$227)/N$228)/(1+POWER(10,($B37-N$227)/N$228))</f>
        <v>2.6240548946550642E-3</v>
      </c>
      <c r="EE37" s="2">
        <f>POWER(10,($B37-O$227)/O$228)/(1+POWER(10,($B37-O$227)/O$228))</f>
        <v>2.2668553511712183E-3</v>
      </c>
    </row>
    <row r="38" spans="2:135" x14ac:dyDescent="0.25">
      <c r="B38" s="2">
        <v>32</v>
      </c>
      <c r="C38">
        <v>105.1143</v>
      </c>
      <c r="D38">
        <v>110.014</v>
      </c>
      <c r="E38">
        <v>112.58199999999999</v>
      </c>
      <c r="F38">
        <v>112.328</v>
      </c>
      <c r="G38">
        <v>110.851</v>
      </c>
      <c r="H38">
        <v>111.075</v>
      </c>
      <c r="I38">
        <v>110.26900000000001</v>
      </c>
      <c r="J38">
        <v>109.343</v>
      </c>
      <c r="K38">
        <v>108.26900000000001</v>
      </c>
      <c r="L38">
        <v>104.71599999999999</v>
      </c>
      <c r="M38">
        <v>94.2239</v>
      </c>
      <c r="N38">
        <v>82.089600000000004</v>
      </c>
      <c r="O38">
        <v>70.7761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101.81386905367985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105.04297950913022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107.54861979026859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110.61919790450921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106.87337517578948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106.94346145538114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108.47775693740208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107.83380413789955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103.53684793067137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98.332897540836697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89.196272881517245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79.233997349960362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67.611387463361481</v>
      </c>
      <c r="AE38" s="5"/>
      <c r="AG38" s="5">
        <f t="shared" si="0"/>
        <v>3.300430946320148</v>
      </c>
      <c r="AH38" s="5">
        <f t="shared" si="1"/>
        <v>4.9710204908697762</v>
      </c>
      <c r="AI38" s="5">
        <f t="shared" si="2"/>
        <v>5.0333802097314049</v>
      </c>
      <c r="AJ38" s="5">
        <f t="shared" si="3"/>
        <v>1.7088020954907961</v>
      </c>
      <c r="AK38" s="5">
        <f t="shared" si="4"/>
        <v>3.9776248242105225</v>
      </c>
      <c r="AL38" s="5">
        <f t="shared" si="5"/>
        <v>4.1315385446188628</v>
      </c>
      <c r="AM38" s="5">
        <f t="shared" si="6"/>
        <v>1.7912430625979283</v>
      </c>
      <c r="AN38" s="5">
        <f t="shared" si="7"/>
        <v>1.5091958621004551</v>
      </c>
      <c r="AO38" s="5">
        <f t="shared" si="8"/>
        <v>4.7321520693286345</v>
      </c>
      <c r="AP38" s="5">
        <f t="shared" si="9"/>
        <v>6.3831024591632968</v>
      </c>
      <c r="AQ38" s="5">
        <f t="shared" si="10"/>
        <v>5.027627118482755</v>
      </c>
      <c r="AR38" s="5">
        <f t="shared" si="11"/>
        <v>2.8556026500396428</v>
      </c>
      <c r="AS38" s="5">
        <f t="shared" si="12"/>
        <v>3.1647125366385183</v>
      </c>
      <c r="AV38" s="2">
        <f t="shared" si="13"/>
        <v>101.54347731235794</v>
      </c>
      <c r="AW38" s="2">
        <f t="shared" si="14"/>
        <v>104.28270442825567</v>
      </c>
      <c r="AX38" s="2">
        <f t="shared" si="15"/>
        <v>106.26324720197788</v>
      </c>
      <c r="AY38" s="2">
        <f t="shared" si="16"/>
        <v>107.66737717339367</v>
      </c>
      <c r="AZ38" s="2">
        <f t="shared" si="17"/>
        <v>104.64545427658817</v>
      </c>
      <c r="BA38" s="2">
        <f t="shared" si="18"/>
        <v>104.80974778568189</v>
      </c>
      <c r="BB38" s="2">
        <f t="shared" si="19"/>
        <v>106.19276832313884</v>
      </c>
      <c r="BC38" s="2">
        <f t="shared" si="20"/>
        <v>104.73039911972947</v>
      </c>
      <c r="BD38" s="2">
        <f t="shared" si="21"/>
        <v>102.10547230442177</v>
      </c>
      <c r="BE38" s="2">
        <f t="shared" si="22"/>
        <v>97.578641368768785</v>
      </c>
      <c r="BF38" s="2">
        <f t="shared" si="23"/>
        <v>88.600002426412004</v>
      </c>
      <c r="BG38" s="2">
        <f t="shared" si="24"/>
        <v>78.510113734996992</v>
      </c>
      <c r="BH38" s="2">
        <f t="shared" si="25"/>
        <v>67.054206744658629</v>
      </c>
      <c r="BK38" s="2">
        <f>IF(OR($B38&lt;C$229, AND($B38&gt;C$230, $B38&lt;C$231)), C38, "")</f>
        <v>105.1143</v>
      </c>
      <c r="BL38" s="2">
        <f>IF(OR($B38&lt;D$229, AND($B38&gt;D$230, $B38&lt;D$231)), D38, "")</f>
        <v>110.014</v>
      </c>
      <c r="BM38" s="2" t="str">
        <f>IF(OR($B38&lt;E$229, AND($B38&gt;E$230, $B38&lt;E$231)), E38, "")</f>
        <v/>
      </c>
      <c r="BN38" s="2" t="str">
        <f>IF(OR($B38&lt;F$229, AND($B38&gt;F$230, $B38&lt;F$231)), F38, "")</f>
        <v/>
      </c>
      <c r="BO38" s="2" t="str">
        <f>IF(OR($B38&lt;G$229, AND($B38&gt;G$230, $B38&lt;G$231)), G38, "")</f>
        <v/>
      </c>
      <c r="BP38" s="2" t="str">
        <f>IF(OR($B38&lt;H$229, AND($B38&gt;H$230, $B38&lt;H$231)), H38, "")</f>
        <v/>
      </c>
      <c r="BQ38" s="2" t="str">
        <f>IF(OR($B38&lt;I$229, AND($B38&gt;I$230, $B38&lt;I$231)), I38, "")</f>
        <v/>
      </c>
      <c r="BR38" s="2" t="str">
        <f>IF(OR($B38&lt;J$229, AND($B38&gt;J$230, $B38&lt;J$231)), J38, "")</f>
        <v/>
      </c>
      <c r="BS38" s="2" t="str">
        <f>IF(OR($B38&lt;K$229, AND($B38&gt;K$230, $B38&lt;K$231)), K38, "")</f>
        <v/>
      </c>
      <c r="BT38" s="2">
        <f>IF(OR($B38&lt;L$229, AND($B38&gt;L$230, $B38&lt;L$231)), L38, "")</f>
        <v>104.71599999999999</v>
      </c>
      <c r="BU38" s="2">
        <f>IF(OR($B38&lt;M$229, AND($B38&gt;M$230, $B38&lt;M$231)), M38, "")</f>
        <v>94.2239</v>
      </c>
      <c r="BV38" s="2">
        <f>IF(OR($B38&lt;N$229, AND($B38&gt;N$230, $B38&lt;N$231)), N38, "")</f>
        <v>82.089600000000004</v>
      </c>
      <c r="BW38" s="2">
        <f>IF(OR($B38&lt;O$229, AND($B38&gt;O$230, $B38&lt;O$231)), O38, "")</f>
        <v>70.7761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101.53869137216951</v>
      </c>
      <c r="CP38" s="2">
        <f>BL$207*$B38+BL$209</f>
        <v>104.2820488578071</v>
      </c>
      <c r="CQ38" s="2">
        <f>BM$207*$B38+BM$209</f>
        <v>106.25763154758403</v>
      </c>
      <c r="CR38" s="2">
        <f>BN$207*$B38+BN$209</f>
        <v>107.6666636461801</v>
      </c>
      <c r="CS38" s="2">
        <f>BO$207*$B38+BO$209</f>
        <v>104.64339996400608</v>
      </c>
      <c r="CT38" s="2">
        <f>BP$207*$B38+BP$209</f>
        <v>104.79839770988929</v>
      </c>
      <c r="CU38" s="2">
        <f>BQ$207*$B38+BQ$209</f>
        <v>106.1799010063731</v>
      </c>
      <c r="CV38" s="2">
        <f>BR$207*$B38+BR$209</f>
        <v>104.71730242654985</v>
      </c>
      <c r="CW38" s="2">
        <f>BS$207*$B38+BS$209</f>
        <v>102.09248306196056</v>
      </c>
      <c r="CX38" s="2">
        <f>BT$207*$B38+BT$209</f>
        <v>97.569721022576942</v>
      </c>
      <c r="CY38" s="2">
        <f>BU$207*$B38+BU$209</f>
        <v>88.591453116759325</v>
      </c>
      <c r="CZ38" s="2">
        <f>BV$207*$B38+BV$209</f>
        <v>78.503397726633821</v>
      </c>
      <c r="DA38" s="2">
        <f>BW$207*$B38+BW$209</f>
        <v>67.047455197013733</v>
      </c>
      <c r="DD38" s="2">
        <f>BZ$207*$B38+BZ$209</f>
        <v>103.59498065346136</v>
      </c>
      <c r="DE38" s="2">
        <f>CA$207*$B38+CA$209</f>
        <v>104.49169501490577</v>
      </c>
      <c r="DF38" s="2">
        <f>CB$207*$B38+CB$209</f>
        <v>107.88504127122222</v>
      </c>
      <c r="DG38" s="2">
        <f>CC$207*$B38+CC$209</f>
        <v>107.84720498492348</v>
      </c>
      <c r="DH38" s="2">
        <f>CD$207*$B38+CD$209</f>
        <v>105.18749468842265</v>
      </c>
      <c r="DI38" s="2">
        <f>CE$207*$B38+CE$209</f>
        <v>107.71153058709356</v>
      </c>
      <c r="DJ38" s="2">
        <f>CF$207*$B38+CF$209</f>
        <v>109.25105764958342</v>
      </c>
      <c r="DK38" s="2">
        <f>CG$207*$B38+CG$209</f>
        <v>107.94366745871842</v>
      </c>
      <c r="DL38" s="2">
        <f>CH$207*$B38+CH$209</f>
        <v>105.70797121219617</v>
      </c>
      <c r="DM38" s="2">
        <f>CI$207*$B38+CI$209</f>
        <v>100.29810768199265</v>
      </c>
      <c r="DN38" s="2">
        <f>CJ$207*$B38+CJ$209</f>
        <v>91.454605627789874</v>
      </c>
      <c r="DO38" s="2">
        <f>CK$207*$B38+CK$209</f>
        <v>80.838189992313957</v>
      </c>
      <c r="DP38" s="2">
        <f>CL$207*$B38+CL$209</f>
        <v>69.764360484466138</v>
      </c>
      <c r="DS38" s="2">
        <f>POWER(10,($B38-C$227)/C$228)/(1+POWER(10,($B38-C$227)/C$228))</f>
        <v>2.3274644438221366E-3</v>
      </c>
      <c r="DT38" s="2">
        <f>POWER(10,($B38-D$227)/D$228)/(1+POWER(10,($B38-D$227)/D$228))</f>
        <v>3.1270329856193861E-3</v>
      </c>
      <c r="DU38" s="2">
        <f>POWER(10,($B38-E$227)/E$228)/(1+POWER(10,($B38-E$227)/E$228))</f>
        <v>3.4506702966544188E-3</v>
      </c>
      <c r="DV38" s="2">
        <f>POWER(10,($B38-F$227)/F$228)/(1+POWER(10,($B38-F$227)/F$228))</f>
        <v>3.9521542188065582E-3</v>
      </c>
      <c r="DW38" s="2">
        <f>POWER(10,($B38-G$227)/G$228)/(1+POWER(10,($B38-G$227)/G$228))</f>
        <v>3.7756524551856162E-3</v>
      </c>
      <c r="DX38" s="2">
        <f>POWER(10,($B38-H$227)/H$228)/(1+POWER(10,($B38-H$227)/H$228))</f>
        <v>3.896175104615813E-3</v>
      </c>
      <c r="DY38" s="2">
        <f>POWER(10,($B38-I$227)/I$228)/(1+POWER(10,($B38-I$227)/I$228))</f>
        <v>4.189729883749542E-3</v>
      </c>
      <c r="DZ38" s="2">
        <f>POWER(10,($B38-J$227)/J$228)/(1+POWER(10,($B38-J$227)/J$228))</f>
        <v>4.0592719822577531E-3</v>
      </c>
      <c r="EA38" s="2">
        <f>POWER(10,($B38-K$227)/K$228)/(1+POWER(10,($B38-K$227)/K$228))</f>
        <v>3.5926663071362721E-3</v>
      </c>
      <c r="EB38" s="2">
        <f>POWER(10,($B38-L$227)/L$228)/(1+POWER(10,($B38-L$227)/L$228))</f>
        <v>3.2694582203223774E-3</v>
      </c>
      <c r="EC38" s="2">
        <f>POWER(10,($B38-M$227)/M$228)/(1+POWER(10,($B38-M$227)/M$228))</f>
        <v>2.9859777359877867E-3</v>
      </c>
      <c r="ED38" s="2">
        <f>POWER(10,($B38-N$227)/N$228)/(1+POWER(10,($B38-N$227)/N$228))</f>
        <v>2.8764907533287841E-3</v>
      </c>
      <c r="EE38" s="2">
        <f>POWER(10,($B38-O$227)/O$228)/(1+POWER(10,($B38-O$227)/O$228))</f>
        <v>2.4850139885541503E-3</v>
      </c>
    </row>
    <row r="39" spans="2:135" x14ac:dyDescent="0.25">
      <c r="B39" s="2">
        <v>33</v>
      </c>
      <c r="C39">
        <v>105.1857</v>
      </c>
      <c r="D39">
        <v>111.4</v>
      </c>
      <c r="E39">
        <v>114.194</v>
      </c>
      <c r="F39">
        <v>116.58199999999999</v>
      </c>
      <c r="G39">
        <v>112.44799999999999</v>
      </c>
      <c r="H39">
        <v>111.806</v>
      </c>
      <c r="I39">
        <v>113.164</v>
      </c>
      <c r="J39">
        <v>111.43300000000001</v>
      </c>
      <c r="K39">
        <v>107.642</v>
      </c>
      <c r="L39">
        <v>104.313</v>
      </c>
      <c r="M39">
        <v>95.313400000000001</v>
      </c>
      <c r="N39">
        <v>84.626900000000006</v>
      </c>
      <c r="O39">
        <v>71.626900000000006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102.04023328249595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105.61874953833144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108.48097064550383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112.44496507774295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108.36086735957409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108.42838322481825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110.07063340067184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109.84311251063777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104.60144340467851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98.947582348343019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89.699464006455059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79.804693440269673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68.062754889701395</v>
      </c>
      <c r="AE39" s="5"/>
      <c r="AG39" s="5">
        <f t="shared" si="0"/>
        <v>3.1454667175040498</v>
      </c>
      <c r="AH39" s="5">
        <f t="shared" si="1"/>
        <v>5.7812504616685629</v>
      </c>
      <c r="AI39" s="5">
        <f t="shared" si="2"/>
        <v>5.7130293544961717</v>
      </c>
      <c r="AJ39" s="5">
        <f t="shared" si="3"/>
        <v>4.1370349222570439</v>
      </c>
      <c r="AK39" s="5">
        <f t="shared" si="4"/>
        <v>4.0871326404259065</v>
      </c>
      <c r="AL39" s="5">
        <f t="shared" si="5"/>
        <v>3.3776167751817496</v>
      </c>
      <c r="AM39" s="5">
        <f t="shared" si="6"/>
        <v>3.0933665993281636</v>
      </c>
      <c r="AN39" s="5">
        <f t="shared" si="7"/>
        <v>1.5898874893622406</v>
      </c>
      <c r="AO39" s="5">
        <f t="shared" si="8"/>
        <v>3.0405565953214904</v>
      </c>
      <c r="AP39" s="5">
        <f t="shared" si="9"/>
        <v>5.3654176516569834</v>
      </c>
      <c r="AQ39" s="5">
        <f t="shared" si="10"/>
        <v>5.613935993544942</v>
      </c>
      <c r="AR39" s="5">
        <f t="shared" si="11"/>
        <v>4.8222065597303327</v>
      </c>
      <c r="AS39" s="5">
        <f t="shared" si="12"/>
        <v>3.564145110298611</v>
      </c>
      <c r="AV39" s="2">
        <f t="shared" si="13"/>
        <v>101.53211245228013</v>
      </c>
      <c r="AW39" s="2">
        <f t="shared" si="14"/>
        <v>104.25303584270594</v>
      </c>
      <c r="AX39" s="2">
        <f t="shared" si="15"/>
        <v>106.24599881727873</v>
      </c>
      <c r="AY39" s="2">
        <f t="shared" si="16"/>
        <v>107.62337128285947</v>
      </c>
      <c r="AZ39" s="2">
        <f t="shared" si="17"/>
        <v>104.64000467252009</v>
      </c>
      <c r="BA39" s="2">
        <f t="shared" si="18"/>
        <v>104.84134793949376</v>
      </c>
      <c r="BB39" s="2">
        <f t="shared" si="19"/>
        <v>106.22175773107861</v>
      </c>
      <c r="BC39" s="2">
        <f t="shared" si="20"/>
        <v>104.75744329263627</v>
      </c>
      <c r="BD39" s="2">
        <f t="shared" si="21"/>
        <v>102.13029799796885</v>
      </c>
      <c r="BE39" s="2">
        <f t="shared" si="22"/>
        <v>97.596306095066552</v>
      </c>
      <c r="BF39" s="2">
        <f t="shared" si="23"/>
        <v>88.628097685286775</v>
      </c>
      <c r="BG39" s="2">
        <f t="shared" si="24"/>
        <v>78.531318552032943</v>
      </c>
      <c r="BH39" s="2">
        <f t="shared" si="25"/>
        <v>67.080935114008923</v>
      </c>
      <c r="BK39" s="2">
        <f>IF(OR($B39&lt;C$229, AND($B39&gt;C$230, $B39&lt;C$231)), C39, "")</f>
        <v>105.1857</v>
      </c>
      <c r="BL39" s="2" t="str">
        <f>IF(OR($B39&lt;D$229, AND($B39&gt;D$230, $B39&lt;D$231)), D39, "")</f>
        <v/>
      </c>
      <c r="BM39" s="2" t="str">
        <f>IF(OR($B39&lt;E$229, AND($B39&gt;E$230, $B39&lt;E$231)), E39, "")</f>
        <v/>
      </c>
      <c r="BN39" s="2" t="str">
        <f>IF(OR($B39&lt;F$229, AND($B39&gt;F$230, $B39&lt;F$231)), F39, "")</f>
        <v/>
      </c>
      <c r="BO39" s="2" t="str">
        <f>IF(OR($B39&lt;G$229, AND($B39&gt;G$230, $B39&lt;G$231)), G39, "")</f>
        <v/>
      </c>
      <c r="BP39" s="2" t="str">
        <f>IF(OR($B39&lt;H$229, AND($B39&gt;H$230, $B39&lt;H$231)), H39, "")</f>
        <v/>
      </c>
      <c r="BQ39" s="2" t="str">
        <f>IF(OR($B39&lt;I$229, AND($B39&gt;I$230, $B39&lt;I$231)), I39, "")</f>
        <v/>
      </c>
      <c r="BR39" s="2" t="str">
        <f>IF(OR($B39&lt;J$229, AND($B39&gt;J$230, $B39&lt;J$231)), J39, "")</f>
        <v/>
      </c>
      <c r="BS39" s="2" t="str">
        <f>IF(OR($B39&lt;K$229, AND($B39&gt;K$230, $B39&lt;K$231)), K39, "")</f>
        <v/>
      </c>
      <c r="BT39" s="2" t="str">
        <f>IF(OR($B39&lt;L$229, AND($B39&gt;L$230, $B39&lt;L$231)), L39, "")</f>
        <v/>
      </c>
      <c r="BU39" s="2" t="str">
        <f>IF(OR($B39&lt;M$229, AND($B39&gt;M$230, $B39&lt;M$231)), M39, "")</f>
        <v/>
      </c>
      <c r="BV39" s="2" t="str">
        <f>IF(OR($B39&lt;N$229, AND($B39&gt;N$230, $B39&lt;N$231)), N39, "")</f>
        <v/>
      </c>
      <c r="BW39" s="2" t="str">
        <f>IF(OR($B39&lt;O$229, AND($B39&gt;O$230, $B39&lt;O$231)), O39, "")</f>
        <v/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101.52697001311958</v>
      </c>
      <c r="CP39" s="2">
        <f>BL$207*$B39+BL$209</f>
        <v>104.25234887045001</v>
      </c>
      <c r="CQ39" s="2">
        <f>BM$207*$B39+BM$209</f>
        <v>106.23997296362782</v>
      </c>
      <c r="CR39" s="2">
        <f>BN$207*$B39+BN$209</f>
        <v>107.62262239590693</v>
      </c>
      <c r="CS39" s="2">
        <f>BO$207*$B39+BO$209</f>
        <v>104.6378131197696</v>
      </c>
      <c r="CT39" s="2">
        <f>BP$207*$B39+BP$209</f>
        <v>104.82912403105755</v>
      </c>
      <c r="CU39" s="2">
        <f>BQ$207*$B39+BQ$209</f>
        <v>106.20790724802126</v>
      </c>
      <c r="CV39" s="2">
        <f>BR$207*$B39+BR$209</f>
        <v>104.74333721702551</v>
      </c>
      <c r="CW39" s="2">
        <f>BS$207*$B39+BS$209</f>
        <v>102.11630811645115</v>
      </c>
      <c r="CX39" s="2">
        <f>BT$207*$B39+BT$209</f>
        <v>97.586718204555183</v>
      </c>
      <c r="CY39" s="2">
        <f>BU$207*$B39+BU$209</f>
        <v>88.618902185197683</v>
      </c>
      <c r="CZ39" s="2">
        <f>BV$207*$B39+BV$209</f>
        <v>78.524084225393949</v>
      </c>
      <c r="DA39" s="2">
        <f>BW$207*$B39+BW$209</f>
        <v>67.073658906111319</v>
      </c>
      <c r="DD39" s="2">
        <f>BZ$207*$B39+BZ$209</f>
        <v>103.5424737928515</v>
      </c>
      <c r="DE39" s="2">
        <f>CA$207*$B39+CA$209</f>
        <v>104.45276733857162</v>
      </c>
      <c r="DF39" s="2">
        <f>CB$207*$B39+CB$209</f>
        <v>107.83313398818353</v>
      </c>
      <c r="DG39" s="2">
        <f>CC$207*$B39+CC$209</f>
        <v>107.79550366605059</v>
      </c>
      <c r="DH39" s="2">
        <f>CD$207*$B39+CD$209</f>
        <v>105.16737667392641</v>
      </c>
      <c r="DI39" s="2">
        <f>CE$207*$B39+CE$209</f>
        <v>107.69155380085458</v>
      </c>
      <c r="DJ39" s="2">
        <f>CF$207*$B39+CF$209</f>
        <v>109.22406748295883</v>
      </c>
      <c r="DK39" s="2">
        <f>CG$207*$B39+CG$209</f>
        <v>107.91383976239585</v>
      </c>
      <c r="DL39" s="2">
        <f>CH$207*$B39+CH$209</f>
        <v>105.66891916222954</v>
      </c>
      <c r="DM39" s="2">
        <f>CI$207*$B39+CI$209</f>
        <v>100.2620906051052</v>
      </c>
      <c r="DN39" s="2">
        <f>CJ$207*$B39+CJ$209</f>
        <v>91.42830415125222</v>
      </c>
      <c r="DO39" s="2">
        <f>CK$207*$B39+CK$209</f>
        <v>80.818412935015658</v>
      </c>
      <c r="DP39" s="2">
        <f>CL$207*$B39+CL$209</f>
        <v>69.744698778201709</v>
      </c>
      <c r="DS39" s="2">
        <f>POWER(10,($B39-C$227)/C$228)/(1+POWER(10,($B39-C$227)/C$228))</f>
        <v>2.5514410899469945E-3</v>
      </c>
      <c r="DT39" s="2">
        <f>POWER(10,($B39-D$227)/D$228)/(1+POWER(10,($B39-D$227)/D$228))</f>
        <v>3.4276893860215314E-3</v>
      </c>
      <c r="DU39" s="2">
        <f>POWER(10,($B39-E$227)/E$228)/(1+POWER(10,($B39-E$227)/E$228))</f>
        <v>3.782325551546035E-3</v>
      </c>
      <c r="DV39" s="2">
        <f>POWER(10,($B39-F$227)/F$228)/(1+POWER(10,($B39-F$227)/F$228))</f>
        <v>4.3317992279230926E-3</v>
      </c>
      <c r="DW39" s="2">
        <f>POWER(10,($B39-G$227)/G$228)/(1+POWER(10,($B39-G$227)/G$228))</f>
        <v>4.1384131012902501E-3</v>
      </c>
      <c r="DX39" s="2">
        <f>POWER(10,($B39-H$227)/H$228)/(1+POWER(10,($B39-H$227)/H$228))</f>
        <v>4.2704657997856693E-3</v>
      </c>
      <c r="DY39" s="2">
        <f>POWER(10,($B39-I$227)/I$228)/(1+POWER(10,($B39-I$227)/I$228))</f>
        <v>4.5920912612371955E-3</v>
      </c>
      <c r="DZ39" s="2">
        <f>POWER(10,($B39-J$227)/J$228)/(1+POWER(10,($B39-J$227)/J$228))</f>
        <v>4.4491607904099091E-3</v>
      </c>
      <c r="EA39" s="2">
        <f>POWER(10,($B39-K$227)/K$228)/(1+POWER(10,($B39-K$227)/K$228))</f>
        <v>3.937915335346309E-3</v>
      </c>
      <c r="EB39" s="2">
        <f>POWER(10,($B39-L$227)/L$228)/(1+POWER(10,($B39-L$227)/L$228))</f>
        <v>3.5837592214833388E-3</v>
      </c>
      <c r="EC39" s="2">
        <f>POWER(10,($B39-M$227)/M$228)/(1+POWER(10,($B39-M$227)/M$228))</f>
        <v>3.2731165565481378E-3</v>
      </c>
      <c r="ED39" s="2">
        <f>POWER(10,($B39-N$227)/N$228)/(1+POWER(10,($B39-N$227)/N$228))</f>
        <v>3.1531343388818572E-3</v>
      </c>
      <c r="EE39" s="2">
        <f>POWER(10,($B39-O$227)/O$228)/(1+POWER(10,($B39-O$227)/O$228))</f>
        <v>2.7241105509629529E-3</v>
      </c>
    </row>
    <row r="40" spans="2:135" x14ac:dyDescent="0.25">
      <c r="B40" s="2">
        <v>34</v>
      </c>
      <c r="C40">
        <v>106.7714</v>
      </c>
      <c r="D40">
        <v>113.157</v>
      </c>
      <c r="E40">
        <v>117.38800000000001</v>
      </c>
      <c r="F40">
        <v>119.59699999999999</v>
      </c>
      <c r="G40">
        <v>114.50700000000001</v>
      </c>
      <c r="H40">
        <v>114.866</v>
      </c>
      <c r="I40">
        <v>116.687</v>
      </c>
      <c r="J40">
        <v>117.194</v>
      </c>
      <c r="K40">
        <v>111.896</v>
      </c>
      <c r="L40">
        <v>106.52200000000001</v>
      </c>
      <c r="M40">
        <v>95.238799999999998</v>
      </c>
      <c r="N40">
        <v>87.149299999999997</v>
      </c>
      <c r="O40">
        <v>73.074600000000004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102.44199282498624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106.58754819154204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109.97330057985809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115.16912987167578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110.62277426011298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110.68205441167923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112.49277059316398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112.81412399803207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106.2653552016956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99.946367442559151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90.511871333133271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80.713051429253298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68.777836007528578</v>
      </c>
      <c r="AE40" s="5"/>
      <c r="AG40" s="5">
        <f t="shared" si="0"/>
        <v>4.3294071750137562</v>
      </c>
      <c r="AH40" s="5">
        <f t="shared" si="1"/>
        <v>6.5694518084579556</v>
      </c>
      <c r="AI40" s="5">
        <f t="shared" si="2"/>
        <v>7.4146994201419147</v>
      </c>
      <c r="AJ40" s="5">
        <f t="shared" si="3"/>
        <v>4.4278701283242157</v>
      </c>
      <c r="AK40" s="5">
        <f t="shared" si="4"/>
        <v>3.8842257398870288</v>
      </c>
      <c r="AL40" s="5">
        <f t="shared" si="5"/>
        <v>4.1839455883207677</v>
      </c>
      <c r="AM40" s="5">
        <f t="shared" si="6"/>
        <v>4.1942294068360155</v>
      </c>
      <c r="AN40" s="5">
        <f t="shared" si="7"/>
        <v>4.3798760019679293</v>
      </c>
      <c r="AO40" s="5">
        <f t="shared" si="8"/>
        <v>5.6306447983044023</v>
      </c>
      <c r="AP40" s="5">
        <f t="shared" si="9"/>
        <v>6.575632557440855</v>
      </c>
      <c r="AQ40" s="5">
        <f t="shared" si="10"/>
        <v>4.7269286668667263</v>
      </c>
      <c r="AR40" s="5">
        <f t="shared" si="11"/>
        <v>6.4362485707466988</v>
      </c>
      <c r="AS40" s="5">
        <f t="shared" si="12"/>
        <v>4.2967639924714263</v>
      </c>
      <c r="AV40" s="2">
        <f t="shared" si="13"/>
        <v>101.52077176542399</v>
      </c>
      <c r="AW40" s="2">
        <f t="shared" si="14"/>
        <v>104.22336721441938</v>
      </c>
      <c r="AX40" s="2">
        <f t="shared" si="15"/>
        <v>106.22877720096318</v>
      </c>
      <c r="AY40" s="2">
        <f t="shared" si="16"/>
        <v>107.5793655728104</v>
      </c>
      <c r="AZ40" s="2">
        <f t="shared" si="17"/>
        <v>104.63456239480848</v>
      </c>
      <c r="BA40" s="2">
        <f t="shared" si="18"/>
        <v>104.87301076320541</v>
      </c>
      <c r="BB40" s="2">
        <f t="shared" si="19"/>
        <v>106.25081672571555</v>
      </c>
      <c r="BC40" s="2">
        <f t="shared" si="20"/>
        <v>104.78455997246181</v>
      </c>
      <c r="BD40" s="2">
        <f t="shared" si="21"/>
        <v>102.15519555527669</v>
      </c>
      <c r="BE40" s="2">
        <f t="shared" si="22"/>
        <v>97.614016417532753</v>
      </c>
      <c r="BF40" s="2">
        <f t="shared" si="23"/>
        <v>88.656237891559272</v>
      </c>
      <c r="BG40" s="2">
        <f t="shared" si="24"/>
        <v>78.55256073939259</v>
      </c>
      <c r="BH40" s="2">
        <f t="shared" si="25"/>
        <v>67.107701761570937</v>
      </c>
      <c r="BK40" s="2">
        <f>IF(OR($B40&lt;C$229, AND($B40&gt;C$230, $B40&lt;C$231)), C40, "")</f>
        <v>106.7714</v>
      </c>
      <c r="BL40" s="2" t="str">
        <f>IF(OR($B40&lt;D$229, AND($B40&gt;D$230, $B40&lt;D$231)), D40, "")</f>
        <v/>
      </c>
      <c r="BM40" s="2" t="str">
        <f>IF(OR($B40&lt;E$229, AND($B40&gt;E$230, $B40&lt;E$231)), E40, "")</f>
        <v/>
      </c>
      <c r="BN40" s="2" t="str">
        <f>IF(OR($B40&lt;F$229, AND($B40&gt;F$230, $B40&lt;F$231)), F40, "")</f>
        <v/>
      </c>
      <c r="BO40" s="2" t="str">
        <f>IF(OR($B40&lt;G$229, AND($B40&gt;G$230, $B40&lt;G$231)), G40, "")</f>
        <v/>
      </c>
      <c r="BP40" s="2" t="str">
        <f>IF(OR($B40&lt;H$229, AND($B40&gt;H$230, $B40&lt;H$231)), H40, "")</f>
        <v/>
      </c>
      <c r="BQ40" s="2" t="str">
        <f>IF(OR($B40&lt;I$229, AND($B40&gt;I$230, $B40&lt;I$231)), I40, "")</f>
        <v/>
      </c>
      <c r="BR40" s="2" t="str">
        <f>IF(OR($B40&lt;J$229, AND($B40&gt;J$230, $B40&lt;J$231)), J40, "")</f>
        <v/>
      </c>
      <c r="BS40" s="2" t="str">
        <f>IF(OR($B40&lt;K$229, AND($B40&gt;K$230, $B40&lt;K$231)), K40, "")</f>
        <v/>
      </c>
      <c r="BT40" s="2" t="str">
        <f>IF(OR($B40&lt;L$229, AND($B40&gt;L$230, $B40&lt;L$231)), L40, "")</f>
        <v/>
      </c>
      <c r="BU40" s="2" t="str">
        <f>IF(OR($B40&lt;M$229, AND($B40&gt;M$230, $B40&lt;M$231)), M40, "")</f>
        <v/>
      </c>
      <c r="BV40" s="2" t="str">
        <f>IF(OR($B40&lt;N$229, AND($B40&gt;N$230, $B40&lt;N$231)), N40, "")</f>
        <v/>
      </c>
      <c r="BW40" s="2" t="str">
        <f>IF(OR($B40&lt;O$229, AND($B40&gt;O$230, $B40&lt;O$231)), O40, "")</f>
        <v/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101.51524865406964</v>
      </c>
      <c r="CP40" s="2">
        <f>BL$207*$B40+BL$209</f>
        <v>104.22264888309292</v>
      </c>
      <c r="CQ40" s="2">
        <f>BM$207*$B40+BM$209</f>
        <v>106.2223143796716</v>
      </c>
      <c r="CR40" s="2">
        <f>BN$207*$B40+BN$209</f>
        <v>107.57858114563376</v>
      </c>
      <c r="CS40" s="2">
        <f>BO$207*$B40+BO$209</f>
        <v>104.63222627553313</v>
      </c>
      <c r="CT40" s="2">
        <f>BP$207*$B40+BP$209</f>
        <v>104.85985035222581</v>
      </c>
      <c r="CU40" s="2">
        <f>BQ$207*$B40+BQ$209</f>
        <v>106.2359134896694</v>
      </c>
      <c r="CV40" s="2">
        <f>BR$207*$B40+BR$209</f>
        <v>104.76937200750118</v>
      </c>
      <c r="CW40" s="2">
        <f>BS$207*$B40+BS$209</f>
        <v>102.14013317094172</v>
      </c>
      <c r="CX40" s="2">
        <f>BT$207*$B40+BT$209</f>
        <v>97.603715386533423</v>
      </c>
      <c r="CY40" s="2">
        <f>BU$207*$B40+BU$209</f>
        <v>88.646351253636055</v>
      </c>
      <c r="CZ40" s="2">
        <f>BV$207*$B40+BV$209</f>
        <v>78.544770724154077</v>
      </c>
      <c r="DA40" s="2">
        <f>BW$207*$B40+BW$209</f>
        <v>67.09986261520892</v>
      </c>
      <c r="DD40" s="2">
        <f>BZ$207*$B40+BZ$209</f>
        <v>103.48996693224163</v>
      </c>
      <c r="DE40" s="2">
        <f>CA$207*$B40+CA$209</f>
        <v>104.41383966223745</v>
      </c>
      <c r="DF40" s="2">
        <f>CB$207*$B40+CB$209</f>
        <v>107.78122670514485</v>
      </c>
      <c r="DG40" s="2">
        <f>CC$207*$B40+CC$209</f>
        <v>107.74380234717769</v>
      </c>
      <c r="DH40" s="2">
        <f>CD$207*$B40+CD$209</f>
        <v>105.14725865943019</v>
      </c>
      <c r="DI40" s="2">
        <f>CE$207*$B40+CE$209</f>
        <v>107.67157701461558</v>
      </c>
      <c r="DJ40" s="2">
        <f>CF$207*$B40+CF$209</f>
        <v>109.19707731633423</v>
      </c>
      <c r="DK40" s="2">
        <f>CG$207*$B40+CG$209</f>
        <v>107.88401206607328</v>
      </c>
      <c r="DL40" s="2">
        <f>CH$207*$B40+CH$209</f>
        <v>105.62986711226293</v>
      </c>
      <c r="DM40" s="2">
        <f>CI$207*$B40+CI$209</f>
        <v>100.22607352821775</v>
      </c>
      <c r="DN40" s="2">
        <f>CJ$207*$B40+CJ$209</f>
        <v>91.402002674714566</v>
      </c>
      <c r="DO40" s="2">
        <f>CK$207*$B40+CK$209</f>
        <v>80.798635877717345</v>
      </c>
      <c r="DP40" s="2">
        <f>CL$207*$B40+CL$209</f>
        <v>69.72503707193728</v>
      </c>
      <c r="DS40" s="2">
        <f>POWER(10,($B40-C$227)/C$228)/(1+POWER(10,($B40-C$227)/C$228))</f>
        <v>2.7969110406290934E-3</v>
      </c>
      <c r="DT40" s="2">
        <f>POWER(10,($B40-D$227)/D$228)/(1+POWER(10,($B40-D$227)/D$228))</f>
        <v>3.7571441975238909E-3</v>
      </c>
      <c r="DU40" s="2">
        <f>POWER(10,($B40-E$227)/E$228)/(1+POWER(10,($B40-E$227)/E$228))</f>
        <v>4.1457246735254541E-3</v>
      </c>
      <c r="DV40" s="2">
        <f>POWER(10,($B40-F$227)/F$228)/(1+POWER(10,($B40-F$227)/F$228))</f>
        <v>4.7477392084930526E-3</v>
      </c>
      <c r="DW40" s="2">
        <f>POWER(10,($B40-G$227)/G$228)/(1+POWER(10,($B40-G$227)/G$228))</f>
        <v>4.535868711179507E-3</v>
      </c>
      <c r="DX40" s="2">
        <f>POWER(10,($B40-H$227)/H$228)/(1+POWER(10,($B40-H$227)/H$228))</f>
        <v>4.680544220620122E-3</v>
      </c>
      <c r="DY40" s="2">
        <f>POWER(10,($B40-I$227)/I$228)/(1+POWER(10,($B40-I$227)/I$228))</f>
        <v>5.0328981841368777E-3</v>
      </c>
      <c r="DZ40" s="2">
        <f>POWER(10,($B40-J$227)/J$228)/(1+POWER(10,($B40-J$227)/J$228))</f>
        <v>4.8763146543470762E-3</v>
      </c>
      <c r="EA40" s="2">
        <f>POWER(10,($B40-K$227)/K$228)/(1+POWER(10,($B40-K$227)/K$228))</f>
        <v>4.3161984805273968E-3</v>
      </c>
      <c r="EB40" s="2">
        <f>POWER(10,($B40-L$227)/L$228)/(1+POWER(10,($B40-L$227)/L$228))</f>
        <v>3.928155668593029E-3</v>
      </c>
      <c r="EC40" s="2">
        <f>POWER(10,($B40-M$227)/M$228)/(1+POWER(10,($B40-M$227)/M$228))</f>
        <v>3.5877679766001249E-3</v>
      </c>
      <c r="ED40" s="2">
        <f>POWER(10,($B40-N$227)/N$228)/(1+POWER(10,($B40-N$227)/N$228))</f>
        <v>3.456291618068695E-3</v>
      </c>
      <c r="EE40" s="2">
        <f>POWER(10,($B40-O$227)/O$228)/(1+POWER(10,($B40-O$227)/O$228))</f>
        <v>2.9861430130538316E-3</v>
      </c>
    </row>
    <row r="41" spans="2:135" x14ac:dyDescent="0.25">
      <c r="B41" s="2">
        <v>35</v>
      </c>
      <c r="C41">
        <v>109.4286</v>
      </c>
      <c r="D41">
        <v>116.729</v>
      </c>
      <c r="E41">
        <v>120.38800000000001</v>
      </c>
      <c r="F41">
        <v>122.328</v>
      </c>
      <c r="G41">
        <v>119.104</v>
      </c>
      <c r="H41">
        <v>117.03</v>
      </c>
      <c r="I41">
        <v>120.328</v>
      </c>
      <c r="J41">
        <v>121.925</v>
      </c>
      <c r="K41">
        <v>115</v>
      </c>
      <c r="L41">
        <v>106.776</v>
      </c>
      <c r="M41">
        <v>96.104500000000002</v>
      </c>
      <c r="N41">
        <v>87.850700000000003</v>
      </c>
      <c r="O41">
        <v>74.5672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103.12078475234736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108.13767110564558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112.25667009940832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119.04874367849551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113.91580391799583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113.96713776644371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116.02634562293142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117.02609429158363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108.76636756174342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101.51031403646378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91.782600302102452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82.109393617707383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69.877061336412737</v>
      </c>
      <c r="AE41" s="5"/>
      <c r="AG41" s="5">
        <f t="shared" si="0"/>
        <v>6.3078152476526412</v>
      </c>
      <c r="AH41" s="5">
        <f t="shared" si="1"/>
        <v>8.5913288943544188</v>
      </c>
      <c r="AI41" s="5">
        <f t="shared" si="2"/>
        <v>8.1313299005916804</v>
      </c>
      <c r="AJ41" s="5">
        <f t="shared" si="3"/>
        <v>3.2792563215044908</v>
      </c>
      <c r="AK41" s="5">
        <f t="shared" si="4"/>
        <v>5.1881960820041684</v>
      </c>
      <c r="AL41" s="5">
        <f t="shared" si="5"/>
        <v>3.0628622335562881</v>
      </c>
      <c r="AM41" s="5">
        <f t="shared" si="6"/>
        <v>4.3016543770685871</v>
      </c>
      <c r="AN41" s="5">
        <f t="shared" si="7"/>
        <v>4.8989057084163647</v>
      </c>
      <c r="AO41" s="5">
        <f t="shared" si="8"/>
        <v>6.2336324382565778</v>
      </c>
      <c r="AP41" s="5">
        <f t="shared" si="9"/>
        <v>5.2656859635362139</v>
      </c>
      <c r="AQ41" s="5">
        <f t="shared" si="10"/>
        <v>4.3218996978975497</v>
      </c>
      <c r="AR41" s="5">
        <f t="shared" si="11"/>
        <v>5.7413063822926205</v>
      </c>
      <c r="AS41" s="5">
        <f t="shared" si="12"/>
        <v>4.6901386635872626</v>
      </c>
      <c r="AV41" s="2">
        <f t="shared" si="13"/>
        <v>101.50945658721152</v>
      </c>
      <c r="AW41" s="2">
        <f t="shared" si="14"/>
        <v>104.19369824411342</v>
      </c>
      <c r="AX41" s="2">
        <f t="shared" si="15"/>
        <v>106.21158368318711</v>
      </c>
      <c r="AY41" s="2">
        <f t="shared" si="16"/>
        <v>107.53535975039108</v>
      </c>
      <c r="AZ41" s="2">
        <f t="shared" si="17"/>
        <v>104.62912757580145</v>
      </c>
      <c r="BA41" s="2">
        <f t="shared" si="18"/>
        <v>104.904740167108</v>
      </c>
      <c r="BB41" s="2">
        <f t="shared" si="19"/>
        <v>106.27994952553719</v>
      </c>
      <c r="BC41" s="2">
        <f t="shared" si="20"/>
        <v>104.81175369585125</v>
      </c>
      <c r="BD41" s="2">
        <f t="shared" si="21"/>
        <v>102.18016947747705</v>
      </c>
      <c r="BE41" s="2">
        <f t="shared" si="22"/>
        <v>97.631774892307476</v>
      </c>
      <c r="BF41" s="2">
        <f t="shared" si="23"/>
        <v>88.68442567734327</v>
      </c>
      <c r="BG41" s="2">
        <f t="shared" si="24"/>
        <v>78.573842661892598</v>
      </c>
      <c r="BH41" s="2">
        <f t="shared" si="25"/>
        <v>67.134509170594413</v>
      </c>
      <c r="BK41" s="2" t="str">
        <f>IF(OR($B41&lt;C$229, AND($B41&gt;C$230, $B41&lt;C$231)), C41, "")</f>
        <v/>
      </c>
      <c r="BL41" s="2" t="str">
        <f>IF(OR($B41&lt;D$229, AND($B41&gt;D$230, $B41&lt;D$231)), D41, "")</f>
        <v/>
      </c>
      <c r="BM41" s="2" t="str">
        <f>IF(OR($B41&lt;E$229, AND($B41&gt;E$230, $B41&lt;E$231)), E41, "")</f>
        <v/>
      </c>
      <c r="BN41" s="2" t="str">
        <f>IF(OR($B41&lt;F$229, AND($B41&gt;F$230, $B41&lt;F$231)), F41, "")</f>
        <v/>
      </c>
      <c r="BO41" s="2" t="str">
        <f>IF(OR($B41&lt;G$229, AND($B41&gt;G$230, $B41&lt;G$231)), G41, "")</f>
        <v/>
      </c>
      <c r="BP41" s="2" t="str">
        <f>IF(OR($B41&lt;H$229, AND($B41&gt;H$230, $B41&lt;H$231)), H41, "")</f>
        <v/>
      </c>
      <c r="BQ41" s="2" t="str">
        <f>IF(OR($B41&lt;I$229, AND($B41&gt;I$230, $B41&lt;I$231)), I41, "")</f>
        <v/>
      </c>
      <c r="BR41" s="2" t="str">
        <f>IF(OR($B41&lt;J$229, AND($B41&gt;J$230, $B41&lt;J$231)), J41, "")</f>
        <v/>
      </c>
      <c r="BS41" s="2" t="str">
        <f>IF(OR($B41&lt;K$229, AND($B41&gt;K$230, $B41&lt;K$231)), K41, "")</f>
        <v/>
      </c>
      <c r="BT41" s="2" t="str">
        <f>IF(OR($B41&lt;L$229, AND($B41&gt;L$230, $B41&lt;L$231)), L41, "")</f>
        <v/>
      </c>
      <c r="BU41" s="2" t="str">
        <f>IF(OR($B41&lt;M$229, AND($B41&gt;M$230, $B41&lt;M$231)), M41, "")</f>
        <v/>
      </c>
      <c r="BV41" s="2" t="str">
        <f>IF(OR($B41&lt;N$229, AND($B41&gt;N$230, $B41&lt;N$231)), N41, "")</f>
        <v/>
      </c>
      <c r="BW41" s="2" t="str">
        <f>IF(OR($B41&lt;O$229, AND($B41&gt;O$230, $B41&lt;O$231)), O41, "")</f>
        <v/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101.50352729501969</v>
      </c>
      <c r="CP41" s="2">
        <f>BL$207*$B41+BL$209</f>
        <v>104.19294889573581</v>
      </c>
      <c r="CQ41" s="2">
        <f>BM$207*$B41+BM$209</f>
        <v>106.2046557957154</v>
      </c>
      <c r="CR41" s="2">
        <f>BN$207*$B41+BN$209</f>
        <v>107.5345398953606</v>
      </c>
      <c r="CS41" s="2">
        <f>BO$207*$B41+BO$209</f>
        <v>104.62663943129664</v>
      </c>
      <c r="CT41" s="2">
        <f>BP$207*$B41+BP$209</f>
        <v>104.89057667339405</v>
      </c>
      <c r="CU41" s="2">
        <f>BQ$207*$B41+BQ$209</f>
        <v>106.26391973131756</v>
      </c>
      <c r="CV41" s="2">
        <f>BR$207*$B41+BR$209</f>
        <v>104.79540679797684</v>
      </c>
      <c r="CW41" s="2">
        <f>BS$207*$B41+BS$209</f>
        <v>102.16395822543231</v>
      </c>
      <c r="CX41" s="2">
        <f>BT$207*$B41+BT$209</f>
        <v>97.620712568511664</v>
      </c>
      <c r="CY41" s="2">
        <f>BU$207*$B41+BU$209</f>
        <v>88.673800322074413</v>
      </c>
      <c r="CZ41" s="2">
        <f>BV$207*$B41+BV$209</f>
        <v>78.565457222914205</v>
      </c>
      <c r="DA41" s="2">
        <f>BW$207*$B41+BW$209</f>
        <v>67.126066324306521</v>
      </c>
      <c r="DD41" s="2">
        <f>BZ$207*$B41+BZ$209</f>
        <v>103.43746007163176</v>
      </c>
      <c r="DE41" s="2">
        <f>CA$207*$B41+CA$209</f>
        <v>104.3749119859033</v>
      </c>
      <c r="DF41" s="2">
        <f>CB$207*$B41+CB$209</f>
        <v>107.72931942210616</v>
      </c>
      <c r="DG41" s="2">
        <f>CC$207*$B41+CC$209</f>
        <v>107.6921010283048</v>
      </c>
      <c r="DH41" s="2">
        <f>CD$207*$B41+CD$209</f>
        <v>105.12714064493396</v>
      </c>
      <c r="DI41" s="2">
        <f>CE$207*$B41+CE$209</f>
        <v>107.65160022837659</v>
      </c>
      <c r="DJ41" s="2">
        <f>CF$207*$B41+CF$209</f>
        <v>109.17008714970964</v>
      </c>
      <c r="DK41" s="2">
        <f>CG$207*$B41+CG$209</f>
        <v>107.85418436975073</v>
      </c>
      <c r="DL41" s="2">
        <f>CH$207*$B41+CH$209</f>
        <v>105.5908150622963</v>
      </c>
      <c r="DM41" s="2">
        <f>CI$207*$B41+CI$209</f>
        <v>100.19005645133031</v>
      </c>
      <c r="DN41" s="2">
        <f>CJ$207*$B41+CJ$209</f>
        <v>91.375701198176912</v>
      </c>
      <c r="DO41" s="2">
        <f>CK$207*$B41+CK$209</f>
        <v>80.778858820419046</v>
      </c>
      <c r="DP41" s="2">
        <f>CL$207*$B41+CL$209</f>
        <v>69.70537536567285</v>
      </c>
      <c r="DS41" s="2">
        <f>POWER(10,($B41-C$227)/C$228)/(1+POWER(10,($B41-C$227)/C$228))</f>
        <v>3.0659246606341644E-3</v>
      </c>
      <c r="DT41" s="2">
        <f>POWER(10,($B41-D$227)/D$228)/(1+POWER(10,($B41-D$227)/D$228))</f>
        <v>4.1181339408859095E-3</v>
      </c>
      <c r="DU41" s="2">
        <f>POWER(10,($B41-E$227)/E$228)/(1+POWER(10,($B41-E$227)/E$228))</f>
        <v>4.543879287073665E-3</v>
      </c>
      <c r="DV41" s="2">
        <f>POWER(10,($B41-F$227)/F$228)/(1+POWER(10,($B41-F$227)/F$228))</f>
        <v>5.2034090843084786E-3</v>
      </c>
      <c r="DW41" s="2">
        <f>POWER(10,($B41-G$227)/G$228)/(1+POWER(10,($B41-G$227)/G$228))</f>
        <v>4.9713056372302864E-3</v>
      </c>
      <c r="DX41" s="2">
        <f>POWER(10,($B41-H$227)/H$228)/(1+POWER(10,($B41-H$227)/H$228))</f>
        <v>5.1297982186353551E-3</v>
      </c>
      <c r="DY41" s="2">
        <f>POWER(10,($B41-I$227)/I$228)/(1+POWER(10,($B41-I$227)/I$228))</f>
        <v>5.5157848505847365E-3</v>
      </c>
      <c r="DZ41" s="2">
        <f>POWER(10,($B41-J$227)/J$228)/(1+POWER(10,($B41-J$227)/J$228))</f>
        <v>5.3442584466620261E-3</v>
      </c>
      <c r="EA41" s="2">
        <f>POWER(10,($B41-K$227)/K$228)/(1+POWER(10,($B41-K$227)/K$228))</f>
        <v>4.7306475923786203E-3</v>
      </c>
      <c r="EB41" s="2">
        <f>POWER(10,($B41-L$227)/L$228)/(1+POWER(10,($B41-L$227)/L$228))</f>
        <v>4.3055053353447366E-3</v>
      </c>
      <c r="EC41" s="2">
        <f>POWER(10,($B41-M$227)/M$228)/(1+POWER(10,($B41-M$227)/M$228))</f>
        <v>3.9325481415120912E-3</v>
      </c>
      <c r="ED41" s="2">
        <f>POWER(10,($B41-N$227)/N$228)/(1+POWER(10,($B41-N$227)/N$228))</f>
        <v>3.7884851026788657E-3</v>
      </c>
      <c r="EE41" s="2">
        <f>POWER(10,($B41-O$227)/O$228)/(1+POWER(10,($B41-O$227)/O$228))</f>
        <v>3.273297674875688E-3</v>
      </c>
    </row>
    <row r="42" spans="2:135" x14ac:dyDescent="0.25">
      <c r="B42" s="2">
        <v>36</v>
      </c>
      <c r="C42">
        <v>110.78570000000001</v>
      </c>
      <c r="D42">
        <v>118.271</v>
      </c>
      <c r="E42">
        <v>124.881</v>
      </c>
      <c r="F42">
        <v>128.52199999999999</v>
      </c>
      <c r="G42">
        <v>122.94</v>
      </c>
      <c r="H42">
        <v>124.97</v>
      </c>
      <c r="I42">
        <v>124.881</v>
      </c>
      <c r="J42">
        <v>128.328</v>
      </c>
      <c r="K42">
        <v>118.866</v>
      </c>
      <c r="L42">
        <v>110.925</v>
      </c>
      <c r="M42">
        <v>99.925399999999996</v>
      </c>
      <c r="N42">
        <v>90.358199999999997</v>
      </c>
      <c r="O42">
        <v>75.895499999999998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104.21728231844483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110.50446661215666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115.59792881922752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124.32253923502111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118.50189898351768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118.55572357011866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120.96141287961802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122.74023523911397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112.3730150330928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103.86352250248268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93.698971702025489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84.175631757350502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71.508887290987246</v>
      </c>
      <c r="AE42" s="5"/>
      <c r="AG42" s="5">
        <f t="shared" si="0"/>
        <v>6.5684176815551751</v>
      </c>
      <c r="AH42" s="5">
        <f t="shared" si="1"/>
        <v>7.7665333878433387</v>
      </c>
      <c r="AI42" s="5">
        <f t="shared" si="2"/>
        <v>9.2830711807724811</v>
      </c>
      <c r="AJ42" s="5">
        <f t="shared" si="3"/>
        <v>4.1994607649788804</v>
      </c>
      <c r="AK42" s="5">
        <f t="shared" si="4"/>
        <v>4.4381010164823209</v>
      </c>
      <c r="AL42" s="5">
        <f t="shared" si="5"/>
        <v>6.4142764298813404</v>
      </c>
      <c r="AM42" s="5">
        <f t="shared" si="6"/>
        <v>3.9195871203819763</v>
      </c>
      <c r="AN42" s="5">
        <f t="shared" si="7"/>
        <v>5.5877647608860315</v>
      </c>
      <c r="AO42" s="5">
        <f t="shared" si="8"/>
        <v>6.4929849669072013</v>
      </c>
      <c r="AP42" s="5">
        <f t="shared" si="9"/>
        <v>7.0614774975173162</v>
      </c>
      <c r="AQ42" s="5">
        <f t="shared" si="10"/>
        <v>6.2264282979745076</v>
      </c>
      <c r="AR42" s="5">
        <f t="shared" si="11"/>
        <v>6.182568242649495</v>
      </c>
      <c r="AS42" s="5">
        <f t="shared" si="12"/>
        <v>4.386612709012752</v>
      </c>
      <c r="AV42" s="2">
        <f t="shared" si="13"/>
        <v>101.49816828420902</v>
      </c>
      <c r="AW42" s="2">
        <f t="shared" si="14"/>
        <v>104.16402857565285</v>
      </c>
      <c r="AX42" s="2">
        <f t="shared" si="15"/>
        <v>106.194419599372</v>
      </c>
      <c r="AY42" s="2">
        <f t="shared" si="16"/>
        <v>107.49135346517554</v>
      </c>
      <c r="AZ42" s="2">
        <f t="shared" si="17"/>
        <v>104.62370030498687</v>
      </c>
      <c r="BA42" s="2">
        <f t="shared" si="18"/>
        <v>104.93654022511558</v>
      </c>
      <c r="BB42" s="2">
        <f t="shared" si="19"/>
        <v>106.30916050655019</v>
      </c>
      <c r="BC42" s="2">
        <f t="shared" si="20"/>
        <v>104.83902919078923</v>
      </c>
      <c r="BD42" s="2">
        <f t="shared" si="21"/>
        <v>102.20522445728639</v>
      </c>
      <c r="BE42" s="2">
        <f t="shared" si="22"/>
        <v>97.649584140230019</v>
      </c>
      <c r="BF42" s="2">
        <f t="shared" si="23"/>
        <v>88.712663760381275</v>
      </c>
      <c r="BG42" s="2">
        <f t="shared" si="24"/>
        <v>78.595166789431644</v>
      </c>
      <c r="BH42" s="2">
        <f t="shared" si="25"/>
        <v>67.16135994412079</v>
      </c>
      <c r="BK42" s="2" t="str">
        <f>IF(OR($B42&lt;C$229, AND($B42&gt;C$230, $B42&lt;C$231)), C42, "")</f>
        <v/>
      </c>
      <c r="BL42" s="2" t="str">
        <f>IF(OR($B42&lt;D$229, AND($B42&gt;D$230, $B42&lt;D$231)), D42, "")</f>
        <v/>
      </c>
      <c r="BM42" s="2" t="str">
        <f>IF(OR($B42&lt;E$229, AND($B42&gt;E$230, $B42&lt;E$231)), E42, "")</f>
        <v/>
      </c>
      <c r="BN42" s="2" t="str">
        <f>IF(OR($B42&lt;F$229, AND($B42&gt;F$230, $B42&lt;F$231)), F42, "")</f>
        <v/>
      </c>
      <c r="BO42" s="2" t="str">
        <f>IF(OR($B42&lt;G$229, AND($B42&gt;G$230, $B42&lt;G$231)), G42, "")</f>
        <v/>
      </c>
      <c r="BP42" s="2" t="str">
        <f>IF(OR($B42&lt;H$229, AND($B42&gt;H$230, $B42&lt;H$231)), H42, "")</f>
        <v/>
      </c>
      <c r="BQ42" s="2" t="str">
        <f>IF(OR($B42&lt;I$229, AND($B42&gt;I$230, $B42&lt;I$231)), I42, "")</f>
        <v/>
      </c>
      <c r="BR42" s="2" t="str">
        <f>IF(OR($B42&lt;J$229, AND($B42&gt;J$230, $B42&lt;J$231)), J42, "")</f>
        <v/>
      </c>
      <c r="BS42" s="2" t="str">
        <f>IF(OR($B42&lt;K$229, AND($B42&gt;K$230, $B42&lt;K$231)), K42, "")</f>
        <v/>
      </c>
      <c r="BT42" s="2" t="str">
        <f>IF(OR($B42&lt;L$229, AND($B42&gt;L$230, $B42&lt;L$231)), L42, "")</f>
        <v/>
      </c>
      <c r="BU42" s="2" t="str">
        <f>IF(OR($B42&lt;M$229, AND($B42&gt;M$230, $B42&lt;M$231)), M42, "")</f>
        <v/>
      </c>
      <c r="BV42" s="2" t="str">
        <f>IF(OR($B42&lt;N$229, AND($B42&gt;N$230, $B42&lt;N$231)), N42, "")</f>
        <v/>
      </c>
      <c r="BW42" s="2" t="str">
        <f>IF(OR($B42&lt;O$229, AND($B42&gt;O$230, $B42&lt;O$231)), O42, "")</f>
        <v/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101.49180593596975</v>
      </c>
      <c r="CP42" s="2">
        <f>BL$207*$B42+BL$209</f>
        <v>104.16324890837872</v>
      </c>
      <c r="CQ42" s="2">
        <f>BM$207*$B42+BM$209</f>
        <v>106.18699721175918</v>
      </c>
      <c r="CR42" s="2">
        <f>BN$207*$B42+BN$209</f>
        <v>107.49049864508743</v>
      </c>
      <c r="CS42" s="2">
        <f>BO$207*$B42+BO$209</f>
        <v>104.62105258706016</v>
      </c>
      <c r="CT42" s="2">
        <f>BP$207*$B42+BP$209</f>
        <v>104.92130299456231</v>
      </c>
      <c r="CU42" s="2">
        <f>BQ$207*$B42+BQ$209</f>
        <v>106.29192597296571</v>
      </c>
      <c r="CV42" s="2">
        <f>BR$207*$B42+BR$209</f>
        <v>104.8214415884525</v>
      </c>
      <c r="CW42" s="2">
        <f>BS$207*$B42+BS$209</f>
        <v>102.18778327992288</v>
      </c>
      <c r="CX42" s="2">
        <f>BT$207*$B42+BT$209</f>
        <v>97.637709750489904</v>
      </c>
      <c r="CY42" s="2">
        <f>BU$207*$B42+BU$209</f>
        <v>88.701249390512785</v>
      </c>
      <c r="CZ42" s="2">
        <f>BV$207*$B42+BV$209</f>
        <v>78.586143721674333</v>
      </c>
      <c r="DA42" s="2">
        <f>BW$207*$B42+BW$209</f>
        <v>67.152270033404108</v>
      </c>
      <c r="DD42" s="2">
        <f>BZ$207*$B42+BZ$209</f>
        <v>103.38495321102191</v>
      </c>
      <c r="DE42" s="2">
        <f>CA$207*$B42+CA$209</f>
        <v>104.33598430956914</v>
      </c>
      <c r="DF42" s="2">
        <f>CB$207*$B42+CB$209</f>
        <v>107.67741213906747</v>
      </c>
      <c r="DG42" s="2">
        <f>CC$207*$B42+CC$209</f>
        <v>107.6403997094319</v>
      </c>
      <c r="DH42" s="2">
        <f>CD$207*$B42+CD$209</f>
        <v>105.10702263043774</v>
      </c>
      <c r="DI42" s="2">
        <f>CE$207*$B42+CE$209</f>
        <v>107.63162344213761</v>
      </c>
      <c r="DJ42" s="2">
        <f>CF$207*$B42+CF$209</f>
        <v>109.14309698308506</v>
      </c>
      <c r="DK42" s="2">
        <f>CG$207*$B42+CG$209</f>
        <v>107.82435667342816</v>
      </c>
      <c r="DL42" s="2">
        <f>CH$207*$B42+CH$209</f>
        <v>105.55176301232969</v>
      </c>
      <c r="DM42" s="2">
        <f>CI$207*$B42+CI$209</f>
        <v>100.15403937444286</v>
      </c>
      <c r="DN42" s="2">
        <f>CJ$207*$B42+CJ$209</f>
        <v>91.349399721639259</v>
      </c>
      <c r="DO42" s="2">
        <f>CK$207*$B42+CK$209</f>
        <v>80.759081763120733</v>
      </c>
      <c r="DP42" s="2">
        <f>CL$207*$B42+CL$209</f>
        <v>69.685713659408421</v>
      </c>
      <c r="DS42" s="2">
        <f>POWER(10,($B42-C$227)/C$228)/(1+POWER(10,($B42-C$227)/C$228))</f>
        <v>3.3607254560174952E-3</v>
      </c>
      <c r="DT42" s="2">
        <f>POWER(10,($B42-D$227)/D$228)/(1+POWER(10,($B42-D$227)/D$228))</f>
        <v>4.5136507557915744E-3</v>
      </c>
      <c r="DU42" s="2">
        <f>POWER(10,($B42-E$227)/E$228)/(1+POWER(10,($B42-E$227)/E$228))</f>
        <v>4.9800813698315707E-3</v>
      </c>
      <c r="DV42" s="2">
        <f>POWER(10,($B42-F$227)/F$228)/(1+POWER(10,($B42-F$227)/F$228))</f>
        <v>5.7025618320013767E-3</v>
      </c>
      <c r="DW42" s="2">
        <f>POWER(10,($B42-G$227)/G$228)/(1+POWER(10,($B42-G$227)/G$228))</f>
        <v>5.448315102529677E-3</v>
      </c>
      <c r="DX42" s="2">
        <f>POWER(10,($B42-H$227)/H$228)/(1+POWER(10,($B42-H$227)/H$228))</f>
        <v>5.6219295275238878E-3</v>
      </c>
      <c r="DY42" s="2">
        <f>POWER(10,($B42-I$227)/I$228)/(1+POWER(10,($B42-I$227)/I$228))</f>
        <v>6.0447211069768513E-3</v>
      </c>
      <c r="DZ42" s="2">
        <f>POWER(10,($B42-J$227)/J$228)/(1+POWER(10,($B42-J$227)/J$228))</f>
        <v>5.8568430471878713E-3</v>
      </c>
      <c r="EA42" s="2">
        <f>POWER(10,($B42-K$227)/K$228)/(1+POWER(10,($B42-K$227)/K$228))</f>
        <v>5.184685625626669E-3</v>
      </c>
      <c r="EB42" s="2">
        <f>POWER(10,($B42-L$227)/L$228)/(1+POWER(10,($B42-L$227)/L$228))</f>
        <v>4.7189325385212063E-3</v>
      </c>
      <c r="EC42" s="2">
        <f>POWER(10,($B42-M$227)/M$228)/(1+POWER(10,($B42-M$227)/M$228))</f>
        <v>4.3103179356244531E-3</v>
      </c>
      <c r="ED42" s="2">
        <f>POWER(10,($B42-N$227)/N$228)/(1+POWER(10,($B42-N$227)/N$228))</f>
        <v>4.1524735566337359E-3</v>
      </c>
      <c r="EE42" s="2">
        <f>POWER(10,($B42-O$227)/O$228)/(1+POWER(10,($B42-O$227)/O$228))</f>
        <v>3.5879664435284342E-3</v>
      </c>
    </row>
    <row r="43" spans="2:135" x14ac:dyDescent="0.25">
      <c r="B43" s="2">
        <v>37</v>
      </c>
      <c r="C43">
        <v>114.1429</v>
      </c>
      <c r="D43">
        <v>122.729</v>
      </c>
      <c r="E43">
        <v>129.642</v>
      </c>
      <c r="F43">
        <v>135.80600000000001</v>
      </c>
      <c r="G43">
        <v>129.74600000000001</v>
      </c>
      <c r="H43">
        <v>128.13399999999999</v>
      </c>
      <c r="I43">
        <v>132.01499999999999</v>
      </c>
      <c r="J43">
        <v>136.34299999999999</v>
      </c>
      <c r="K43">
        <v>125.164</v>
      </c>
      <c r="L43">
        <v>114.806</v>
      </c>
      <c r="M43">
        <v>103.0746</v>
      </c>
      <c r="N43">
        <v>94.790999999999997</v>
      </c>
      <c r="O43">
        <v>79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105.91375131747586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113.95719061247804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120.27208472023428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131.15908870722569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124.60380415560469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124.68485520916862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127.54654400786745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130.14357954229132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117.35323136889039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107.25902786073637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96.476871920229883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87.112100459354522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73.841197585899778</v>
      </c>
      <c r="AE43" s="5"/>
      <c r="AG43" s="5">
        <f t="shared" si="0"/>
        <v>8.2291486825241407</v>
      </c>
      <c r="AH43" s="5">
        <f t="shared" si="1"/>
        <v>8.7718093875219552</v>
      </c>
      <c r="AI43" s="5">
        <f t="shared" si="2"/>
        <v>9.3699152797657206</v>
      </c>
      <c r="AJ43" s="5">
        <f t="shared" si="3"/>
        <v>4.6469112927743197</v>
      </c>
      <c r="AK43" s="5">
        <f t="shared" si="4"/>
        <v>5.1421958443953173</v>
      </c>
      <c r="AL43" s="5">
        <f t="shared" si="5"/>
        <v>3.4491447908313688</v>
      </c>
      <c r="AM43" s="5">
        <f t="shared" si="6"/>
        <v>4.4684559921325331</v>
      </c>
      <c r="AN43" s="5">
        <f t="shared" si="7"/>
        <v>6.1994204577086691</v>
      </c>
      <c r="AO43" s="5">
        <f t="shared" si="8"/>
        <v>7.8107686311096103</v>
      </c>
      <c r="AP43" s="5">
        <f t="shared" si="9"/>
        <v>7.5469721392636302</v>
      </c>
      <c r="AQ43" s="5">
        <f t="shared" si="10"/>
        <v>6.5977280797701212</v>
      </c>
      <c r="AR43" s="5">
        <f t="shared" si="11"/>
        <v>7.6788995406454745</v>
      </c>
      <c r="AS43" s="5">
        <f t="shared" si="12"/>
        <v>5.1588024141002222</v>
      </c>
      <c r="AV43" s="2">
        <f t="shared" si="13"/>
        <v>101.48690824752481</v>
      </c>
      <c r="AW43" s="2">
        <f t="shared" si="14"/>
        <v>104.13435778801481</v>
      </c>
      <c r="AX43" s="2">
        <f t="shared" si="15"/>
        <v>106.17728627862618</v>
      </c>
      <c r="AY43" s="2">
        <f t="shared" si="16"/>
        <v>107.44734630097361</v>
      </c>
      <c r="AZ43" s="2">
        <f t="shared" si="17"/>
        <v>104.61828061956666</v>
      </c>
      <c r="BA43" s="2">
        <f t="shared" si="18"/>
        <v>104.96841516888102</v>
      </c>
      <c r="BB43" s="2">
        <f t="shared" si="19"/>
        <v>106.33845419222921</v>
      </c>
      <c r="BC43" s="2">
        <f t="shared" si="20"/>
        <v>104.86639137000934</v>
      </c>
      <c r="BD43" s="2">
        <f t="shared" si="21"/>
        <v>102.2303653729454</v>
      </c>
      <c r="BE43" s="2">
        <f t="shared" si="22"/>
        <v>97.667446835032919</v>
      </c>
      <c r="BF43" s="2">
        <f t="shared" si="23"/>
        <v>88.740954935564531</v>
      </c>
      <c r="BG43" s="2">
        <f t="shared" si="24"/>
        <v>78.616535694770732</v>
      </c>
      <c r="BH43" s="2">
        <f t="shared" si="25"/>
        <v>67.188256804529757</v>
      </c>
      <c r="BK43" s="2" t="str">
        <f>IF(OR($B43&lt;C$229, AND($B43&gt;C$230, $B43&lt;C$231)), C43, "")</f>
        <v/>
      </c>
      <c r="BL43" s="2" t="str">
        <f>IF(OR($B43&lt;D$229, AND($B43&gt;D$230, $B43&lt;D$231)), D43, "")</f>
        <v/>
      </c>
      <c r="BM43" s="2" t="str">
        <f>IF(OR($B43&lt;E$229, AND($B43&gt;E$230, $B43&lt;E$231)), E43, "")</f>
        <v/>
      </c>
      <c r="BN43" s="2" t="str">
        <f>IF(OR($B43&lt;F$229, AND($B43&gt;F$230, $B43&lt;F$231)), F43, "")</f>
        <v/>
      </c>
      <c r="BO43" s="2" t="str">
        <f>IF(OR($B43&lt;G$229, AND($B43&gt;G$230, $B43&lt;G$231)), G43, "")</f>
        <v/>
      </c>
      <c r="BP43" s="2" t="str">
        <f>IF(OR($B43&lt;H$229, AND($B43&gt;H$230, $B43&lt;H$231)), H43, "")</f>
        <v/>
      </c>
      <c r="BQ43" s="2" t="str">
        <f>IF(OR($B43&lt;I$229, AND($B43&gt;I$230, $B43&lt;I$231)), I43, "")</f>
        <v/>
      </c>
      <c r="BR43" s="2" t="str">
        <f>IF(OR($B43&lt;J$229, AND($B43&gt;J$230, $B43&lt;J$231)), J43, "")</f>
        <v/>
      </c>
      <c r="BS43" s="2" t="str">
        <f>IF(OR($B43&lt;K$229, AND($B43&gt;K$230, $B43&lt;K$231)), K43, "")</f>
        <v/>
      </c>
      <c r="BT43" s="2" t="str">
        <f>IF(OR($B43&lt;L$229, AND($B43&gt;L$230, $B43&lt;L$231)), L43, "")</f>
        <v/>
      </c>
      <c r="BU43" s="2" t="str">
        <f>IF(OR($B43&lt;M$229, AND($B43&gt;M$230, $B43&lt;M$231)), M43, "")</f>
        <v/>
      </c>
      <c r="BV43" s="2" t="str">
        <f>IF(OR($B43&lt;N$229, AND($B43&gt;N$230, $B43&lt;N$231)), N43, "")</f>
        <v/>
      </c>
      <c r="BW43" s="2" t="str">
        <f>IF(OR($B43&lt;O$229, AND($B43&gt;O$230, $B43&lt;O$231)), O43, "")</f>
        <v/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101.48008457691981</v>
      </c>
      <c r="CP43" s="2">
        <f>BL$207*$B43+BL$209</f>
        <v>104.13354892102163</v>
      </c>
      <c r="CQ43" s="2">
        <f>BM$207*$B43+BM$209</f>
        <v>106.16933862780297</v>
      </c>
      <c r="CR43" s="2">
        <f>BN$207*$B43+BN$209</f>
        <v>107.44645739481426</v>
      </c>
      <c r="CS43" s="2">
        <f>BO$207*$B43+BO$209</f>
        <v>104.61546574282369</v>
      </c>
      <c r="CT43" s="2">
        <f>BP$207*$B43+BP$209</f>
        <v>104.95202931573057</v>
      </c>
      <c r="CU43" s="2">
        <f>BQ$207*$B43+BQ$209</f>
        <v>106.31993221461386</v>
      </c>
      <c r="CV43" s="2">
        <f>BR$207*$B43+BR$209</f>
        <v>104.84747637892816</v>
      </c>
      <c r="CW43" s="2">
        <f>BS$207*$B43+BS$209</f>
        <v>102.21160833441347</v>
      </c>
      <c r="CX43" s="2">
        <f>BT$207*$B43+BT$209</f>
        <v>97.654706932468144</v>
      </c>
      <c r="CY43" s="2">
        <f>BU$207*$B43+BU$209</f>
        <v>88.728698458951158</v>
      </c>
      <c r="CZ43" s="2">
        <f>BV$207*$B43+BV$209</f>
        <v>78.60683022043446</v>
      </c>
      <c r="DA43" s="2">
        <f>BW$207*$B43+BW$209</f>
        <v>67.178473742501708</v>
      </c>
      <c r="DD43" s="2">
        <f>BZ$207*$B43+BZ$209</f>
        <v>103.33244635041204</v>
      </c>
      <c r="DE43" s="2">
        <f>CA$207*$B43+CA$209</f>
        <v>104.29705663323497</v>
      </c>
      <c r="DF43" s="2">
        <f>CB$207*$B43+CB$209</f>
        <v>107.62550485602878</v>
      </c>
      <c r="DG43" s="2">
        <f>CC$207*$B43+CC$209</f>
        <v>107.58869839055902</v>
      </c>
      <c r="DH43" s="2">
        <f>CD$207*$B43+CD$209</f>
        <v>105.08690461594151</v>
      </c>
      <c r="DI43" s="2">
        <f>CE$207*$B43+CE$209</f>
        <v>107.61164665589861</v>
      </c>
      <c r="DJ43" s="2">
        <f>CF$207*$B43+CF$209</f>
        <v>109.11610681646047</v>
      </c>
      <c r="DK43" s="2">
        <f>CG$207*$B43+CG$209</f>
        <v>107.79452897710559</v>
      </c>
      <c r="DL43" s="2">
        <f>CH$207*$B43+CH$209</f>
        <v>105.51271096236306</v>
      </c>
      <c r="DM43" s="2">
        <f>CI$207*$B43+CI$209</f>
        <v>100.11802229755541</v>
      </c>
      <c r="DN43" s="2">
        <f>CJ$207*$B43+CJ$209</f>
        <v>91.323098245101605</v>
      </c>
      <c r="DO43" s="2">
        <f>CK$207*$B43+CK$209</f>
        <v>80.739304705822434</v>
      </c>
      <c r="DP43" s="2">
        <f>CL$207*$B43+CL$209</f>
        <v>69.666051953143977</v>
      </c>
      <c r="DS43" s="2">
        <f>POWER(10,($B43-C$227)/C$228)/(1+POWER(10,($B43-C$227)/C$228))</f>
        <v>3.6837677729307707E-3</v>
      </c>
      <c r="DT43" s="2">
        <f>POWER(10,($B43-D$227)/D$228)/(1+POWER(10,($B43-D$227)/D$228))</f>
        <v>4.9469653892386814E-3</v>
      </c>
      <c r="DU43" s="2">
        <f>POWER(10,($B43-E$227)/E$228)/(1+POWER(10,($B43-E$227)/E$228))</f>
        <v>5.4579282702427309E-3</v>
      </c>
      <c r="DV43" s="2">
        <f>POWER(10,($B43-F$227)/F$228)/(1+POWER(10,($B43-F$227)/F$228))</f>
        <v>6.2492965174914235E-3</v>
      </c>
      <c r="DW43" s="2">
        <f>POWER(10,($B43-G$227)/G$228)/(1+POWER(10,($B43-G$227)/G$228))</f>
        <v>5.9708201921423723E-3</v>
      </c>
      <c r="DX43" s="2">
        <f>POWER(10,($B43-H$227)/H$228)/(1+POWER(10,($B43-H$227)/H$228))</f>
        <v>6.1609814701432579E-3</v>
      </c>
      <c r="DY43" s="2">
        <f>POWER(10,($B43-I$227)/I$228)/(1+POWER(10,($B43-I$227)/I$228))</f>
        <v>6.6240418617379065E-3</v>
      </c>
      <c r="DZ43" s="2">
        <f>POWER(10,($B43-J$227)/J$228)/(1+POWER(10,($B43-J$227)/J$228))</f>
        <v>6.4182740046335261E-3</v>
      </c>
      <c r="EA43" s="2">
        <f>POWER(10,($B43-K$227)/K$228)/(1+POWER(10,($B43-K$227)/K$228))</f>
        <v>5.6820525278804424E-3</v>
      </c>
      <c r="EB43" s="2">
        <f>POWER(10,($B43-L$227)/L$228)/(1+POWER(10,($B43-L$227)/L$228))</f>
        <v>5.1718520272870305E-3</v>
      </c>
      <c r="EC43" s="2">
        <f>POWER(10,($B43-M$227)/M$228)/(1+POWER(10,($B43-M$227)/M$228))</f>
        <v>4.7242050661528276E-3</v>
      </c>
      <c r="ED43" s="2">
        <f>POWER(10,($B43-N$227)/N$228)/(1+POWER(10,($B43-N$227)/N$228))</f>
        <v>4.5512733693986052E-3</v>
      </c>
      <c r="EE43" s="2">
        <f>POWER(10,($B43-O$227)/O$228)/(1+POWER(10,($B43-O$227)/O$228))</f>
        <v>3.9327656055947796E-3</v>
      </c>
    </row>
    <row r="44" spans="2:135" x14ac:dyDescent="0.25">
      <c r="B44" s="2">
        <v>38</v>
      </c>
      <c r="C44">
        <v>120.0429</v>
      </c>
      <c r="D44">
        <v>128.571</v>
      </c>
      <c r="E44">
        <v>136.38800000000001</v>
      </c>
      <c r="F44">
        <v>144.09</v>
      </c>
      <c r="G44">
        <v>137.74600000000001</v>
      </c>
      <c r="H44">
        <v>137.53700000000001</v>
      </c>
      <c r="I44">
        <v>139.07499999999999</v>
      </c>
      <c r="J44">
        <v>144.77600000000001</v>
      </c>
      <c r="K44">
        <v>130.59700000000001</v>
      </c>
      <c r="L44">
        <v>120.29900000000001</v>
      </c>
      <c r="M44">
        <v>108.50749999999999</v>
      </c>
      <c r="N44">
        <v>99.134299999999996</v>
      </c>
      <c r="O44">
        <v>82.089600000000004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108.42886816053132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118.76983129848614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126.51697326060248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139.5954335875434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132.34655464843837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132.4967429693416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135.9231472100933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139.28204471161297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123.92551798979186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111.94925484840394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100.33852011953276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91.112439414763344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77.043287566996696</v>
      </c>
      <c r="AE44" s="5"/>
      <c r="AG44" s="5">
        <f t="shared" si="0"/>
        <v>11.61403183946868</v>
      </c>
      <c r="AH44" s="5">
        <f t="shared" si="1"/>
        <v>9.8011687015138591</v>
      </c>
      <c r="AI44" s="5">
        <f t="shared" si="2"/>
        <v>9.8710267393975215</v>
      </c>
      <c r="AJ44" s="5">
        <f t="shared" si="3"/>
        <v>4.4945664124566065</v>
      </c>
      <c r="AK44" s="5">
        <f t="shared" si="4"/>
        <v>5.3994453515616385</v>
      </c>
      <c r="AL44" s="5">
        <f t="shared" si="5"/>
        <v>5.0402570306584096</v>
      </c>
      <c r="AM44" s="5">
        <f t="shared" si="6"/>
        <v>3.1518527899066839</v>
      </c>
      <c r="AN44" s="5">
        <f t="shared" si="7"/>
        <v>5.4939552883870419</v>
      </c>
      <c r="AO44" s="5">
        <f t="shared" si="8"/>
        <v>6.6714820102081518</v>
      </c>
      <c r="AP44" s="5">
        <f t="shared" si="9"/>
        <v>8.3497451515960677</v>
      </c>
      <c r="AQ44" s="5">
        <f t="shared" si="10"/>
        <v>8.1689798804672336</v>
      </c>
      <c r="AR44" s="5">
        <f t="shared" si="11"/>
        <v>8.0218605852366522</v>
      </c>
      <c r="AS44" s="5">
        <f t="shared" si="12"/>
        <v>5.0463124330033082</v>
      </c>
      <c r="AV44" s="2">
        <f t="shared" si="13"/>
        <v>101.47567788463256</v>
      </c>
      <c r="AW44" s="2">
        <f t="shared" si="14"/>
        <v>104.10468538627207</v>
      </c>
      <c r="AX44" s="2">
        <f t="shared" si="15"/>
        <v>106.16018502988811</v>
      </c>
      <c r="AY44" s="2">
        <f t="shared" si="16"/>
        <v>107.40333776664292</v>
      </c>
      <c r="AZ44" s="2">
        <f t="shared" si="17"/>
        <v>104.61286849364961</v>
      </c>
      <c r="BA44" s="2">
        <f t="shared" si="18"/>
        <v>105.00036937913698</v>
      </c>
      <c r="BB44" s="2">
        <f t="shared" si="19"/>
        <v>106.36783523994373</v>
      </c>
      <c r="BC44" s="2">
        <f t="shared" si="20"/>
        <v>104.8938453212086</v>
      </c>
      <c r="BD44" s="2">
        <f t="shared" si="21"/>
        <v>102.25559727907837</v>
      </c>
      <c r="BE44" s="2">
        <f t="shared" si="22"/>
        <v>97.685365688623421</v>
      </c>
      <c r="BF44" s="2">
        <f t="shared" si="23"/>
        <v>88.769302063976454</v>
      </c>
      <c r="BG44" s="2">
        <f t="shared" si="24"/>
        <v>78.637952049850227</v>
      </c>
      <c r="BH44" s="2">
        <f t="shared" si="25"/>
        <v>67.215202591826184</v>
      </c>
      <c r="BK44" s="2" t="str">
        <f>IF(OR($B44&lt;C$229, AND($B44&gt;C$230, $B44&lt;C$231)), C44, "")</f>
        <v/>
      </c>
      <c r="BL44" s="2" t="str">
        <f>IF(OR($B44&lt;D$229, AND($B44&gt;D$230, $B44&lt;D$231)), D44, "")</f>
        <v/>
      </c>
      <c r="BM44" s="2" t="str">
        <f>IF(OR($B44&lt;E$229, AND($B44&gt;E$230, $B44&lt;E$231)), E44, "")</f>
        <v/>
      </c>
      <c r="BN44" s="2" t="str">
        <f>IF(OR($B44&lt;F$229, AND($B44&gt;F$230, $B44&lt;F$231)), F44, "")</f>
        <v/>
      </c>
      <c r="BO44" s="2" t="str">
        <f>IF(OR($B44&lt;G$229, AND($B44&gt;G$230, $B44&lt;G$231)), G44, "")</f>
        <v/>
      </c>
      <c r="BP44" s="2" t="str">
        <f>IF(OR($B44&lt;H$229, AND($B44&gt;H$230, $B44&lt;H$231)), H44, "")</f>
        <v/>
      </c>
      <c r="BQ44" s="2" t="str">
        <f>IF(OR($B44&lt;I$229, AND($B44&gt;I$230, $B44&lt;I$231)), I44, "")</f>
        <v/>
      </c>
      <c r="BR44" s="2" t="str">
        <f>IF(OR($B44&lt;J$229, AND($B44&gt;J$230, $B44&lt;J$231)), J44, "")</f>
        <v/>
      </c>
      <c r="BS44" s="2" t="str">
        <f>IF(OR($B44&lt;K$229, AND($B44&gt;K$230, $B44&lt;K$231)), K44, "")</f>
        <v/>
      </c>
      <c r="BT44" s="2" t="str">
        <f>IF(OR($B44&lt;L$229, AND($B44&gt;L$230, $B44&lt;L$231)), L44, "")</f>
        <v/>
      </c>
      <c r="BU44" s="2" t="str">
        <f>IF(OR($B44&lt;M$229, AND($B44&gt;M$230, $B44&lt;M$231)), M44, "")</f>
        <v/>
      </c>
      <c r="BV44" s="2" t="str">
        <f>IF(OR($B44&lt;N$229, AND($B44&gt;N$230, $B44&lt;N$231)), N44, "")</f>
        <v/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101.46836321786986</v>
      </c>
      <c r="CP44" s="2">
        <f>BL$207*$B44+BL$209</f>
        <v>104.10384893366454</v>
      </c>
      <c r="CQ44" s="2">
        <f>BM$207*$B44+BM$209</f>
        <v>106.15168004384675</v>
      </c>
      <c r="CR44" s="2">
        <f>BN$207*$B44+BN$209</f>
        <v>107.40241614454109</v>
      </c>
      <c r="CS44" s="2">
        <f>BO$207*$B44+BO$209</f>
        <v>104.6098788985872</v>
      </c>
      <c r="CT44" s="2">
        <f>BP$207*$B44+BP$209</f>
        <v>104.98275563689883</v>
      </c>
      <c r="CU44" s="2">
        <f>BQ$207*$B44+BQ$209</f>
        <v>106.34793845626201</v>
      </c>
      <c r="CV44" s="2">
        <f>BR$207*$B44+BR$209</f>
        <v>104.87351116940383</v>
      </c>
      <c r="CW44" s="2">
        <f>BS$207*$B44+BS$209</f>
        <v>102.23543338890404</v>
      </c>
      <c r="CX44" s="2">
        <f>BT$207*$B44+BT$209</f>
        <v>97.671704114446385</v>
      </c>
      <c r="CY44" s="2">
        <f>BU$207*$B44+BU$209</f>
        <v>88.756147527389516</v>
      </c>
      <c r="CZ44" s="2">
        <f>BV$207*$B44+BV$209</f>
        <v>78.627516719194588</v>
      </c>
      <c r="DA44" s="2">
        <f>BW$207*$B44+BW$209</f>
        <v>67.204677451599295</v>
      </c>
      <c r="DD44" s="2">
        <f>BZ$207*$B44+BZ$209</f>
        <v>103.27993948980217</v>
      </c>
      <c r="DE44" s="2">
        <f>CA$207*$B44+CA$209</f>
        <v>104.25812895690082</v>
      </c>
      <c r="DF44" s="2">
        <f>CB$207*$B44+CB$209</f>
        <v>107.5735975729901</v>
      </c>
      <c r="DG44" s="2">
        <f>CC$207*$B44+CC$209</f>
        <v>107.53699707168612</v>
      </c>
      <c r="DH44" s="2">
        <f>CD$207*$B44+CD$209</f>
        <v>105.06678660144529</v>
      </c>
      <c r="DI44" s="2">
        <f>CE$207*$B44+CE$209</f>
        <v>107.59166986965963</v>
      </c>
      <c r="DJ44" s="2">
        <f>CF$207*$B44+CF$209</f>
        <v>109.08911664983587</v>
      </c>
      <c r="DK44" s="2">
        <f>CG$207*$B44+CG$209</f>
        <v>107.76470128078303</v>
      </c>
      <c r="DL44" s="2">
        <f>CH$207*$B44+CH$209</f>
        <v>105.47365891239644</v>
      </c>
      <c r="DM44" s="2">
        <f>CI$207*$B44+CI$209</f>
        <v>100.08200522066798</v>
      </c>
      <c r="DN44" s="2">
        <f>CJ$207*$B44+CJ$209</f>
        <v>91.296796768563951</v>
      </c>
      <c r="DO44" s="2">
        <f>CK$207*$B44+CK$209</f>
        <v>80.719527648524121</v>
      </c>
      <c r="DP44" s="2">
        <f>CL$207*$B44+CL$209</f>
        <v>69.646390246879548</v>
      </c>
      <c r="DS44" s="2">
        <f>POWER(10,($B44-C$227)/C$228)/(1+POWER(10,($B44-C$227)/C$228))</f>
        <v>4.0377360180903401E-3</v>
      </c>
      <c r="DT44" s="2">
        <f>POWER(10,($B44-D$227)/D$228)/(1+POWER(10,($B44-D$227)/D$228))</f>
        <v>5.4216520711935995E-3</v>
      </c>
      <c r="DU44" s="2">
        <f>POWER(10,($B44-E$227)/E$228)/(1+POWER(10,($B44-E$227)/E$228))</f>
        <v>5.981349738677629E-3</v>
      </c>
      <c r="DV44" s="2">
        <f>POWER(10,($B44-F$227)/F$228)/(1+POWER(10,($B44-F$227)/F$228))</f>
        <v>6.848088517277761E-3</v>
      </c>
      <c r="DW44" s="2">
        <f>POWER(10,($B44-G$227)/G$228)/(1+POWER(10,($B44-G$227)/G$228))</f>
        <v>6.5431049722349394E-3</v>
      </c>
      <c r="DX44" s="2">
        <f>POWER(10,($B44-H$227)/H$228)/(1+POWER(10,($B44-H$227)/H$228))</f>
        <v>6.7513688326633113E-3</v>
      </c>
      <c r="DY44" s="2">
        <f>POWER(10,($B44-I$227)/I$228)/(1+POWER(10,($B44-I$227)/I$228))</f>
        <v>7.2584787549973247E-3</v>
      </c>
      <c r="DZ44" s="2">
        <f>POWER(10,($B44-J$227)/J$228)/(1+POWER(10,($B44-J$227)/J$228))</f>
        <v>7.0331424159023074E-3</v>
      </c>
      <c r="EA44" s="2">
        <f>POWER(10,($B44-K$227)/K$228)/(1+POWER(10,($B44-K$227)/K$228))</f>
        <v>6.2268331924559463E-3</v>
      </c>
      <c r="EB44" s="2">
        <f>POWER(10,($B44-L$227)/L$228)/(1+POWER(10,($B44-L$227)/L$228))</f>
        <v>5.6679948168163775E-3</v>
      </c>
      <c r="EC44" s="2">
        <f>POWER(10,($B44-M$227)/M$228)/(1+POWER(10,($B44-M$227)/M$228))</f>
        <v>5.1776279754577959E-3</v>
      </c>
      <c r="ED44" s="2">
        <f>POWER(10,($B44-N$227)/N$228)/(1+POWER(10,($B44-N$227)/N$228))</f>
        <v>4.9881817104034769E-3</v>
      </c>
      <c r="EE44" s="2">
        <f>POWER(10,($B44-O$227)/O$228)/(1+POWER(10,($B44-O$227)/O$228))</f>
        <v>4.310556199413249E-3</v>
      </c>
    </row>
    <row r="45" spans="2:135" x14ac:dyDescent="0.25">
      <c r="B45" s="2">
        <v>39</v>
      </c>
      <c r="C45">
        <v>123.8857</v>
      </c>
      <c r="D45">
        <v>135.27099999999999</v>
      </c>
      <c r="E45">
        <v>144.29900000000001</v>
      </c>
      <c r="F45">
        <v>153.98500000000001</v>
      </c>
      <c r="G45">
        <v>144.47800000000001</v>
      </c>
      <c r="H45">
        <v>144.98500000000001</v>
      </c>
      <c r="I45">
        <v>148.179</v>
      </c>
      <c r="J45">
        <v>153.16399999999999</v>
      </c>
      <c r="K45">
        <v>137.26900000000001</v>
      </c>
      <c r="L45">
        <v>124.55200000000001</v>
      </c>
      <c r="M45">
        <v>112.1343</v>
      </c>
      <c r="N45">
        <v>103.9701</v>
      </c>
      <c r="O45">
        <v>87.238799999999998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112.00100316977809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125.17431672765431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134.47276142702941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149.47774656738838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141.69340473891864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141.97197595939582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146.05307707205733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149.99521105976518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132.19642413719586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118.14001698082058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105.47615908881507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96.326375275085212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81.257682894694071</v>
      </c>
      <c r="AE45" s="5"/>
      <c r="AG45" s="5">
        <f t="shared" si="0"/>
        <v>11.884696830221912</v>
      </c>
      <c r="AH45" s="5">
        <f t="shared" si="1"/>
        <v>10.096683272345672</v>
      </c>
      <c r="AI45" s="5">
        <f t="shared" si="2"/>
        <v>9.8262385729705954</v>
      </c>
      <c r="AJ45" s="5">
        <f t="shared" si="3"/>
        <v>4.507253432611634</v>
      </c>
      <c r="AK45" s="5">
        <f t="shared" si="4"/>
        <v>2.784595261081364</v>
      </c>
      <c r="AL45" s="5">
        <f t="shared" si="5"/>
        <v>3.0130240406041935</v>
      </c>
      <c r="AM45" s="5">
        <f t="shared" si="6"/>
        <v>2.1259229279426677</v>
      </c>
      <c r="AN45" s="5">
        <f t="shared" si="7"/>
        <v>3.1687889402348048</v>
      </c>
      <c r="AO45" s="5">
        <f t="shared" si="8"/>
        <v>5.0725758628041433</v>
      </c>
      <c r="AP45" s="5">
        <f t="shared" si="9"/>
        <v>6.4119830191794307</v>
      </c>
      <c r="AQ45" s="5">
        <f t="shared" si="10"/>
        <v>6.6581409111849297</v>
      </c>
      <c r="AR45" s="5">
        <f t="shared" si="11"/>
        <v>7.6437247249147902</v>
      </c>
      <c r="AS45" s="5">
        <f t="shared" si="12"/>
        <v>5.9811171053059269</v>
      </c>
      <c r="AV45" s="2">
        <f t="shared" si="13"/>
        <v>101.46447860938073</v>
      </c>
      <c r="AW45" s="2">
        <f t="shared" si="14"/>
        <v>104.07501079148977</v>
      </c>
      <c r="AX45" s="2">
        <f t="shared" si="15"/>
        <v>106.14311712547079</v>
      </c>
      <c r="AY45" s="2">
        <f t="shared" si="16"/>
        <v>107.35932728580299</v>
      </c>
      <c r="AZ45" s="2">
        <f t="shared" si="17"/>
        <v>104.60746382589724</v>
      </c>
      <c r="BA45" s="2">
        <f t="shared" si="18"/>
        <v>105.03240737377773</v>
      </c>
      <c r="BB45" s="2">
        <f t="shared" si="19"/>
        <v>106.3973084232781</v>
      </c>
      <c r="BC45" s="2">
        <f t="shared" si="20"/>
        <v>104.92139629350767</v>
      </c>
      <c r="BD45" s="2">
        <f t="shared" si="21"/>
        <v>102.28092539393086</v>
      </c>
      <c r="BE45" s="2">
        <f t="shared" si="22"/>
        <v>97.703343433008001</v>
      </c>
      <c r="BF45" s="2">
        <f t="shared" si="23"/>
        <v>88.797708059063154</v>
      </c>
      <c r="BG45" s="2">
        <f t="shared" si="24"/>
        <v>78.659418620379171</v>
      </c>
      <c r="BH45" s="2">
        <f t="shared" si="25"/>
        <v>67.242200260424212</v>
      </c>
      <c r="BK45" s="2" t="str">
        <f>IF(OR($B45&lt;C$229, AND($B45&gt;C$230, $B45&lt;C$231)), C45, "")</f>
        <v/>
      </c>
      <c r="BL45" s="2" t="str">
        <f>IF(OR($B45&lt;D$229, AND($B45&gt;D$230, $B45&lt;D$231)), D45, "")</f>
        <v/>
      </c>
      <c r="BM45" s="2" t="str">
        <f>IF(OR($B45&lt;E$229, AND($B45&gt;E$230, $B45&lt;E$231)), E45, "")</f>
        <v/>
      </c>
      <c r="BN45" s="2" t="str">
        <f>IF(OR($B45&lt;F$229, AND($B45&gt;F$230, $B45&lt;F$231)), F45, "")</f>
        <v/>
      </c>
      <c r="BO45" s="2" t="str">
        <f>IF(OR($B45&lt;G$229, AND($B45&gt;G$230, $B45&lt;G$231)), G45, "")</f>
        <v/>
      </c>
      <c r="BP45" s="2" t="str">
        <f>IF(OR($B45&lt;H$229, AND($B45&gt;H$230, $B45&lt;H$231)), H45, "")</f>
        <v/>
      </c>
      <c r="BQ45" s="2" t="str">
        <f>IF(OR($B45&lt;I$229, AND($B45&gt;I$230, $B45&lt;I$231)), I45, "")</f>
        <v/>
      </c>
      <c r="BR45" s="2" t="str">
        <f>IF(OR($B45&lt;J$229, AND($B45&gt;J$230, $B45&lt;J$231)), J45, "")</f>
        <v/>
      </c>
      <c r="BS45" s="2" t="str">
        <f>IF(OR($B45&lt;K$229, AND($B45&gt;K$230, $B45&lt;K$231)), K45, "")</f>
        <v/>
      </c>
      <c r="BT45" s="2" t="str">
        <f>IF(OR($B45&lt;L$229, AND($B45&gt;L$230, $B45&lt;L$231)), L45, "")</f>
        <v/>
      </c>
      <c r="BU45" s="2" t="str">
        <f>IF(OR($B45&lt;M$229, AND($B45&gt;M$230, $B45&lt;M$231)), M45, "")</f>
        <v/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101.45664185881992</v>
      </c>
      <c r="CP45" s="2">
        <f>BL$207*$B45+BL$209</f>
        <v>104.07414894630745</v>
      </c>
      <c r="CQ45" s="2">
        <f>BM$207*$B45+BM$209</f>
        <v>106.13402145989055</v>
      </c>
      <c r="CR45" s="2">
        <f>BN$207*$B45+BN$209</f>
        <v>107.35837489426793</v>
      </c>
      <c r="CS45" s="2">
        <f>BO$207*$B45+BO$209</f>
        <v>104.60429205435072</v>
      </c>
      <c r="CT45" s="2">
        <f>BP$207*$B45+BP$209</f>
        <v>105.01348195806709</v>
      </c>
      <c r="CU45" s="2">
        <f>BQ$207*$B45+BQ$209</f>
        <v>106.37594469791016</v>
      </c>
      <c r="CV45" s="2">
        <f>BR$207*$B45+BR$209</f>
        <v>104.89954595987949</v>
      </c>
      <c r="CW45" s="2">
        <f>BS$207*$B45+BS$209</f>
        <v>102.25925844339463</v>
      </c>
      <c r="CX45" s="2">
        <f>BT$207*$B45+BT$209</f>
        <v>97.688701296424625</v>
      </c>
      <c r="CY45" s="2">
        <f>BU$207*$B45+BU$209</f>
        <v>88.783596595827888</v>
      </c>
      <c r="CZ45" s="2">
        <f>BV$207*$B45+BV$209</f>
        <v>78.648203217954716</v>
      </c>
      <c r="DA45" s="2">
        <f>BW$207*$B45+BW$209</f>
        <v>67.230881160696896</v>
      </c>
      <c r="DD45" s="2">
        <f>BZ$207*$B45+BZ$209</f>
        <v>103.22743262919232</v>
      </c>
      <c r="DE45" s="2">
        <f>CA$207*$B45+CA$209</f>
        <v>104.21920128056665</v>
      </c>
      <c r="DF45" s="2">
        <f>CB$207*$B45+CB$209</f>
        <v>107.52169028995141</v>
      </c>
      <c r="DG45" s="2">
        <f>CC$207*$B45+CC$209</f>
        <v>107.48529575281323</v>
      </c>
      <c r="DH45" s="2">
        <f>CD$207*$B45+CD$209</f>
        <v>105.04666858694905</v>
      </c>
      <c r="DI45" s="2">
        <f>CE$207*$B45+CE$209</f>
        <v>107.57169308342063</v>
      </c>
      <c r="DJ45" s="2">
        <f>CF$207*$B45+CF$209</f>
        <v>109.06212648321129</v>
      </c>
      <c r="DK45" s="2">
        <f>CG$207*$B45+CG$209</f>
        <v>107.73487358446046</v>
      </c>
      <c r="DL45" s="2">
        <f>CH$207*$B45+CH$209</f>
        <v>105.43460686242982</v>
      </c>
      <c r="DM45" s="2">
        <f>CI$207*$B45+CI$209</f>
        <v>100.04598814378053</v>
      </c>
      <c r="DN45" s="2">
        <f>CJ$207*$B45+CJ$209</f>
        <v>91.270495292026297</v>
      </c>
      <c r="DO45" s="2">
        <f>CK$207*$B45+CK$209</f>
        <v>80.699750591225822</v>
      </c>
      <c r="DP45" s="2">
        <f>CL$207*$B45+CL$209</f>
        <v>69.626728540615119</v>
      </c>
      <c r="DS45" s="2">
        <f>POWER(10,($B45-C$227)/C$228)/(1+POWER(10,($B45-C$227)/C$228))</f>
        <v>4.4255655111389187E-3</v>
      </c>
      <c r="DT45" s="2">
        <f>POWER(10,($B45-D$227)/D$228)/(1+POWER(10,($B45-D$227)/D$228))</f>
        <v>5.941615395172661E-3</v>
      </c>
      <c r="DU45" s="2">
        <f>POWER(10,($B45-E$227)/E$228)/(1+POWER(10,($B45-E$227)/E$228))</f>
        <v>6.55463708863475E-3</v>
      </c>
      <c r="DV45" s="2">
        <f>POWER(10,($B45-F$227)/F$228)/(1+POWER(10,($B45-F$227)/F$228))</f>
        <v>7.5038220350647196E-3</v>
      </c>
      <c r="DW45" s="2">
        <f>POWER(10,($B45-G$227)/G$228)/(1+POWER(10,($B45-G$227)/G$228))</f>
        <v>7.1698458503029775E-3</v>
      </c>
      <c r="DX45" s="2">
        <f>POWER(10,($B45-H$227)/H$228)/(1+POWER(10,($B45-H$227)/H$228))</f>
        <v>7.3979100173069854E-3</v>
      </c>
      <c r="DY45" s="2">
        <f>POWER(10,($B45-I$227)/I$228)/(1+POWER(10,($B45-I$227)/I$228))</f>
        <v>7.9531941899306392E-3</v>
      </c>
      <c r="DZ45" s="2">
        <f>POWER(10,($B45-J$227)/J$228)/(1+POWER(10,($B45-J$227)/J$228))</f>
        <v>7.7064581315944881E-3</v>
      </c>
      <c r="EA45" s="2">
        <f>POWER(10,($B45-K$227)/K$228)/(1+POWER(10,($B45-K$227)/K$228))</f>
        <v>6.8234875915807753E-3</v>
      </c>
      <c r="EB45" s="2">
        <f>POWER(10,($B45-L$227)/L$228)/(1+POWER(10,($B45-L$227)/L$228))</f>
        <v>6.2114360837303567E-3</v>
      </c>
      <c r="EC45" s="2">
        <f>POWER(10,($B45-M$227)/M$228)/(1+POWER(10,($B45-M$227)/M$228))</f>
        <v>5.6743216990840523E-3</v>
      </c>
      <c r="ED45" s="2">
        <f>POWER(10,($B45-N$227)/N$228)/(1+POWER(10,($B45-N$227)/N$228))</f>
        <v>5.466801581368275E-3</v>
      </c>
      <c r="EE45" s="2">
        <f>POWER(10,($B45-O$227)/O$228)/(1+POWER(10,($B45-O$227)/O$228))</f>
        <v>4.7244661000482562E-3</v>
      </c>
    </row>
    <row r="46" spans="2:135" x14ac:dyDescent="0.25">
      <c r="B46" s="2">
        <v>40</v>
      </c>
      <c r="C46">
        <v>130.19999999999999</v>
      </c>
      <c r="D46">
        <v>142.30000000000001</v>
      </c>
      <c r="E46">
        <v>151.34299999999999</v>
      </c>
      <c r="F46">
        <v>162.59700000000001</v>
      </c>
      <c r="G46">
        <v>153.98500000000001</v>
      </c>
      <c r="H46">
        <v>155.73099999999999</v>
      </c>
      <c r="I46">
        <v>158.92500000000001</v>
      </c>
      <c r="J46">
        <v>162.97</v>
      </c>
      <c r="K46">
        <v>145.41800000000001</v>
      </c>
      <c r="L46">
        <v>131.791</v>
      </c>
      <c r="M46">
        <v>117.9104</v>
      </c>
      <c r="N46">
        <v>109.1493</v>
      </c>
      <c r="O46">
        <v>91.701499999999996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116.85732693211735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133.29912038583029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144.11478611007462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160.41988508287196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152.39026346933863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152.87001562880178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157.65566021396342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161.8701648090483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142.09424247637585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125.9316342049426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112.00369365221168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102.81382991447296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86.563645962132057</v>
      </c>
      <c r="AE46" s="5"/>
      <c r="AG46" s="5">
        <f t="shared" si="0"/>
        <v>13.342673067882643</v>
      </c>
      <c r="AH46" s="5">
        <f t="shared" si="1"/>
        <v>9.0008796141697189</v>
      </c>
      <c r="AI46" s="5">
        <f t="shared" si="2"/>
        <v>7.2282138899253709</v>
      </c>
      <c r="AJ46" s="5">
        <f t="shared" si="3"/>
        <v>2.1771149171280513</v>
      </c>
      <c r="AK46" s="5">
        <f t="shared" si="4"/>
        <v>1.594736530661379</v>
      </c>
      <c r="AL46" s="5">
        <f t="shared" si="5"/>
        <v>2.8609843711982137</v>
      </c>
      <c r="AM46" s="5">
        <f t="shared" si="6"/>
        <v>1.2693397860365963</v>
      </c>
      <c r="AN46" s="5">
        <f t="shared" si="7"/>
        <v>1.0998351909516941</v>
      </c>
      <c r="AO46" s="5">
        <f t="shared" si="8"/>
        <v>3.3237575236241526</v>
      </c>
      <c r="AP46" s="5">
        <f t="shared" si="9"/>
        <v>5.8593657950573999</v>
      </c>
      <c r="AQ46" s="5">
        <f t="shared" si="10"/>
        <v>5.9067063477883153</v>
      </c>
      <c r="AR46" s="5">
        <f t="shared" si="11"/>
        <v>6.3354700855270352</v>
      </c>
      <c r="AS46" s="5">
        <f t="shared" si="12"/>
        <v>5.1378540378679389</v>
      </c>
      <c r="AV46" s="2">
        <f t="shared" si="13"/>
        <v>101.45331182991923</v>
      </c>
      <c r="AW46" s="2">
        <f t="shared" si="14"/>
        <v>104.04533332942243</v>
      </c>
      <c r="AX46" s="2">
        <f t="shared" si="15"/>
        <v>106.1260837816498</v>
      </c>
      <c r="AY46" s="2">
        <f t="shared" si="16"/>
        <v>107.31531418534098</v>
      </c>
      <c r="AZ46" s="2">
        <f t="shared" si="17"/>
        <v>104.6020664254396</v>
      </c>
      <c r="BA46" s="2">
        <f t="shared" si="18"/>
        <v>105.06453379213347</v>
      </c>
      <c r="BB46" s="2">
        <f t="shared" si="19"/>
        <v>106.42687860958674</v>
      </c>
      <c r="BC46" s="2">
        <f t="shared" si="20"/>
        <v>104.94904967952263</v>
      </c>
      <c r="BD46" s="2">
        <f t="shared" si="21"/>
        <v>102.30635508236988</v>
      </c>
      <c r="BE46" s="2">
        <f t="shared" si="22"/>
        <v>97.72138279836085</v>
      </c>
      <c r="BF46" s="2">
        <f t="shared" si="23"/>
        <v>88.826175869484601</v>
      </c>
      <c r="BG46" s="2">
        <f t="shared" si="24"/>
        <v>78.680938258395656</v>
      </c>
      <c r="BH46" s="2">
        <f t="shared" si="25"/>
        <v>67.269252874150368</v>
      </c>
      <c r="BK46" s="2" t="str">
        <f>IF(OR($B46&lt;C$229, AND($B46&gt;C$230, $B46&lt;C$231)), C46, "")</f>
        <v/>
      </c>
      <c r="BL46" s="2" t="str">
        <f>IF(OR($B46&lt;D$229, AND($B46&gt;D$230, $B46&lt;D$231)), D46, "")</f>
        <v/>
      </c>
      <c r="BM46" s="2" t="str">
        <f>IF(OR($B46&lt;E$229, AND($B46&gt;E$230, $B46&lt;E$231)), E46, "")</f>
        <v/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 t="str">
        <f>IF(OR($B46&lt;I$229, AND($B46&gt;I$230, $B46&lt;I$231)), I46, "")</f>
        <v/>
      </c>
      <c r="BR46" s="2" t="str">
        <f>IF(OR($B46&lt;J$229, AND($B46&gt;J$230, $B46&lt;J$231)), J46, "")</f>
        <v/>
      </c>
      <c r="BS46" s="2" t="str">
        <f>IF(OR($B46&lt;K$229, AND($B46&gt;K$230, $B46&lt;K$231)), K46, "")</f>
        <v/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101.44492049976999</v>
      </c>
      <c r="CP46" s="2">
        <f>BL$207*$B46+BL$209</f>
        <v>104.04444895895034</v>
      </c>
      <c r="CQ46" s="2">
        <f>BM$207*$B46+BM$209</f>
        <v>106.11636287593433</v>
      </c>
      <c r="CR46" s="2">
        <f>BN$207*$B46+BN$209</f>
        <v>107.31433364399476</v>
      </c>
      <c r="CS46" s="2">
        <f>BO$207*$B46+BO$209</f>
        <v>104.59870521011425</v>
      </c>
      <c r="CT46" s="2">
        <f>BP$207*$B46+BP$209</f>
        <v>105.04420827923535</v>
      </c>
      <c r="CU46" s="2">
        <f>BQ$207*$B46+BQ$209</f>
        <v>106.40395093955831</v>
      </c>
      <c r="CV46" s="2">
        <f>BR$207*$B46+BR$209</f>
        <v>104.92558075035515</v>
      </c>
      <c r="CW46" s="2">
        <f>BS$207*$B46+BS$209</f>
        <v>102.2830834978852</v>
      </c>
      <c r="CX46" s="2">
        <f>BT$207*$B46+BT$209</f>
        <v>97.705698478402866</v>
      </c>
      <c r="CY46" s="2">
        <f>BU$207*$B46+BU$209</f>
        <v>88.81104566426626</v>
      </c>
      <c r="CZ46" s="2">
        <f>BV$207*$B46+BV$209</f>
        <v>78.668889716714844</v>
      </c>
      <c r="DA46" s="2">
        <f>BW$207*$B46+BW$209</f>
        <v>67.257084869794497</v>
      </c>
      <c r="DD46" s="2">
        <f>BZ$207*$B46+BZ$209</f>
        <v>103.17492576858245</v>
      </c>
      <c r="DE46" s="2">
        <f>CA$207*$B46+CA$209</f>
        <v>104.1802736042325</v>
      </c>
      <c r="DF46" s="2">
        <f>CB$207*$B46+CB$209</f>
        <v>107.46978300691272</v>
      </c>
      <c r="DG46" s="2">
        <f>CC$207*$B46+CC$209</f>
        <v>107.43359443394033</v>
      </c>
      <c r="DH46" s="2">
        <f>CD$207*$B46+CD$209</f>
        <v>105.02655057245283</v>
      </c>
      <c r="DI46" s="2">
        <f>CE$207*$B46+CE$209</f>
        <v>107.55171629718164</v>
      </c>
      <c r="DJ46" s="2">
        <f>CF$207*$B46+CF$209</f>
        <v>109.0351363165867</v>
      </c>
      <c r="DK46" s="2">
        <f>CG$207*$B46+CG$209</f>
        <v>107.70504588813789</v>
      </c>
      <c r="DL46" s="2">
        <f>CH$207*$B46+CH$209</f>
        <v>105.3955548124632</v>
      </c>
      <c r="DM46" s="2">
        <f>CI$207*$B46+CI$209</f>
        <v>100.00997106689309</v>
      </c>
      <c r="DN46" s="2">
        <f>CJ$207*$B46+CJ$209</f>
        <v>91.244193815488643</v>
      </c>
      <c r="DO46" s="2">
        <f>CK$207*$B46+CK$209</f>
        <v>80.679973533927509</v>
      </c>
      <c r="DP46" s="2">
        <f>CL$207*$B46+CL$209</f>
        <v>69.60706683435069</v>
      </c>
      <c r="DS46" s="2">
        <f>POWER(10,($B46-C$227)/C$228)/(1+POWER(10,($B46-C$227)/C$228))</f>
        <v>4.8504650826899417E-3</v>
      </c>
      <c r="DT46" s="2">
        <f>POWER(10,($B46-D$227)/D$228)/(1+POWER(10,($B46-D$227)/D$228))</f>
        <v>6.5111193204961913E-3</v>
      </c>
      <c r="DU46" s="2">
        <f>POWER(10,($B46-E$227)/E$228)/(1+POWER(10,($B46-E$227)/E$228))</f>
        <v>7.1824746011721636E-3</v>
      </c>
      <c r="DV46" s="2">
        <f>POWER(10,($B46-F$227)/F$228)/(1+POWER(10,($B46-F$227)/F$228))</f>
        <v>8.2218250160972454E-3</v>
      </c>
      <c r="DW46" s="2">
        <f>POWER(10,($B46-G$227)/G$228)/(1+POWER(10,($B46-G$227)/G$228))</f>
        <v>7.8561452833797521E-3</v>
      </c>
      <c r="DX46" s="2">
        <f>POWER(10,($B46-H$227)/H$228)/(1+POWER(10,($B46-H$227)/H$228))</f>
        <v>8.1058615775705199E-3</v>
      </c>
      <c r="DY46" s="2">
        <f>POWER(10,($B46-I$227)/I$228)/(1+POWER(10,($B46-I$227)/I$228))</f>
        <v>8.7138178208893448E-3</v>
      </c>
      <c r="DZ46" s="2">
        <f>POWER(10,($B46-J$227)/J$228)/(1+POWER(10,($B46-J$227)/J$228))</f>
        <v>8.4436853869670463E-3</v>
      </c>
      <c r="EA46" s="2">
        <f>POWER(10,($B46-K$227)/K$228)/(1+POWER(10,($B46-K$227)/K$228))</f>
        <v>7.4768832007149422E-3</v>
      </c>
      <c r="EB46" s="2">
        <f>POWER(10,($B46-L$227)/L$228)/(1+POWER(10,($B46-L$227)/L$228))</f>
        <v>6.806625238840785E-3</v>
      </c>
      <c r="EC46" s="2">
        <f>POWER(10,($B46-M$227)/M$228)/(1+POWER(10,($B46-M$227)/M$228))</f>
        <v>6.2183657870329718E-3</v>
      </c>
      <c r="ED46" s="2">
        <f>POWER(10,($B46-N$227)/N$228)/(1+POWER(10,($B46-N$227)/N$228))</f>
        <v>5.9910688841929459E-3</v>
      </c>
      <c r="EE46" s="2">
        <f>POWER(10,($B46-O$227)/O$228)/(1+POWER(10,($B46-O$227)/O$228))</f>
        <v>5.1779139326972035E-3</v>
      </c>
    </row>
    <row r="47" spans="2:135" x14ac:dyDescent="0.25">
      <c r="B47" s="2">
        <v>41</v>
      </c>
      <c r="C47">
        <v>134.52860000000001</v>
      </c>
      <c r="D47">
        <v>149.65700000000001</v>
      </c>
      <c r="E47">
        <v>159.37299999999999</v>
      </c>
      <c r="F47">
        <v>169.881</v>
      </c>
      <c r="G47">
        <v>164.09</v>
      </c>
      <c r="H47">
        <v>163.68700000000001</v>
      </c>
      <c r="I47">
        <v>168.38800000000001</v>
      </c>
      <c r="J47">
        <v>173.119</v>
      </c>
      <c r="K47">
        <v>155.328</v>
      </c>
      <c r="L47">
        <v>139.91</v>
      </c>
      <c r="M47">
        <v>124.94029999999999</v>
      </c>
      <c r="N47">
        <v>115.6418</v>
      </c>
      <c r="O47">
        <v>95.880600000000001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123.16887904240343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143.10227680289202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155.19413971546891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171.79641053349715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163.93586790204574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164.69494226599787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170.1740191205015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174.23269679836304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153.31440260542226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135.25649502948428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119.90299466615636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110.49800711998063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92.937548865634227</v>
      </c>
      <c r="AE47" s="5"/>
      <c r="AG47" s="5">
        <f t="shared" si="0"/>
        <v>11.359720957596579</v>
      </c>
      <c r="AH47" s="5">
        <f t="shared" si="1"/>
        <v>6.5547231971079896</v>
      </c>
      <c r="AI47" s="5">
        <f t="shared" si="2"/>
        <v>4.1788602845310834</v>
      </c>
      <c r="AJ47" s="5">
        <f t="shared" si="3"/>
        <v>-1.9154105334971518</v>
      </c>
      <c r="AK47" s="5">
        <f t="shared" si="4"/>
        <v>0.15413209795426042</v>
      </c>
      <c r="AL47" s="5">
        <f t="shared" si="5"/>
        <v>-1.0079422659978547</v>
      </c>
      <c r="AM47" s="5">
        <f t="shared" si="6"/>
        <v>-1.7860191205014928</v>
      </c>
      <c r="AN47" s="5">
        <f t="shared" si="7"/>
        <v>-1.113696798363037</v>
      </c>
      <c r="AO47" s="5">
        <f t="shared" si="8"/>
        <v>2.0135973945777437</v>
      </c>
      <c r="AP47" s="5">
        <f t="shared" si="9"/>
        <v>4.6535049705157121</v>
      </c>
      <c r="AQ47" s="5">
        <f t="shared" si="10"/>
        <v>5.0373053338436335</v>
      </c>
      <c r="AR47" s="5">
        <f t="shared" si="11"/>
        <v>5.143792880019376</v>
      </c>
      <c r="AS47" s="5">
        <f t="shared" si="12"/>
        <v>2.9430511343657741</v>
      </c>
      <c r="AV47" s="2">
        <f t="shared" si="13"/>
        <v>101.44217893424154</v>
      </c>
      <c r="AW47" s="2">
        <f t="shared" si="14"/>
        <v>104.01565221788771</v>
      </c>
      <c r="AX47" s="2">
        <f t="shared" si="15"/>
        <v>106.10908613589795</v>
      </c>
      <c r="AY47" s="2">
        <f t="shared" si="16"/>
        <v>107.2712976825903</v>
      </c>
      <c r="AZ47" s="2">
        <f t="shared" si="17"/>
        <v>104.59667599586295</v>
      </c>
      <c r="BA47" s="2">
        <f t="shared" si="18"/>
        <v>105.0967533748187</v>
      </c>
      <c r="BB47" s="2">
        <f t="shared" si="19"/>
        <v>106.45655073204318</v>
      </c>
      <c r="BC47" s="2">
        <f t="shared" si="20"/>
        <v>104.97681099233363</v>
      </c>
      <c r="BD47" s="2">
        <f t="shared" si="21"/>
        <v>102.33189183395235</v>
      </c>
      <c r="BE47" s="2">
        <f t="shared" si="22"/>
        <v>97.739486486678032</v>
      </c>
      <c r="BF47" s="2">
        <f t="shared" si="23"/>
        <v>88.854708458145296</v>
      </c>
      <c r="BG47" s="2">
        <f t="shared" si="24"/>
        <v>78.702513892457432</v>
      </c>
      <c r="BH47" s="2">
        <f t="shared" si="25"/>
        <v>67.296363599149402</v>
      </c>
      <c r="BK47" s="2" t="str">
        <f>IF(OR($B47&lt;C$229, AND($B47&gt;C$230, $B47&lt;C$231)), C47, "")</f>
        <v/>
      </c>
      <c r="BL47" s="2" t="str">
        <f>IF(OR($B47&lt;D$229, AND($B47&gt;D$230, $B47&lt;D$231)), D47, "")</f>
        <v/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101.43319914072005</v>
      </c>
      <c r="CP47" s="2">
        <f>BL$207*$B47+BL$209</f>
        <v>104.01474897159325</v>
      </c>
      <c r="CQ47" s="2">
        <f>BM$207*$B47+BM$209</f>
        <v>106.09870429197812</v>
      </c>
      <c r="CR47" s="2">
        <f>BN$207*$B47+BN$209</f>
        <v>107.27029239372159</v>
      </c>
      <c r="CS47" s="2">
        <f>BO$207*$B47+BO$209</f>
        <v>104.59311836587777</v>
      </c>
      <c r="CT47" s="2">
        <f>BP$207*$B47+BP$209</f>
        <v>105.07493460040361</v>
      </c>
      <c r="CU47" s="2">
        <f>BQ$207*$B47+BQ$209</f>
        <v>106.43195718120646</v>
      </c>
      <c r="CV47" s="2">
        <f>BR$207*$B47+BR$209</f>
        <v>104.95161554083082</v>
      </c>
      <c r="CW47" s="2">
        <f>BS$207*$B47+BS$209</f>
        <v>102.30690855237577</v>
      </c>
      <c r="CX47" s="2">
        <f>BT$207*$B47+BT$209</f>
        <v>97.722695660381106</v>
      </c>
      <c r="CY47" s="2">
        <f>BU$207*$B47+BU$209</f>
        <v>88.838494732704618</v>
      </c>
      <c r="CZ47" s="2">
        <f>BV$207*$B47+BV$209</f>
        <v>78.689576215474972</v>
      </c>
      <c r="DA47" s="2">
        <f>BW$207*$B47+BW$209</f>
        <v>67.283288578892083</v>
      </c>
      <c r="DD47" s="2">
        <f>BZ$207*$B47+BZ$209</f>
        <v>103.12241890797259</v>
      </c>
      <c r="DE47" s="2">
        <f>CA$207*$B47+CA$209</f>
        <v>104.14134592789834</v>
      </c>
      <c r="DF47" s="2">
        <f>CB$207*$B47+CB$209</f>
        <v>107.41787572387403</v>
      </c>
      <c r="DG47" s="2">
        <f>CC$207*$B47+CC$209</f>
        <v>107.38189311506744</v>
      </c>
      <c r="DH47" s="2">
        <f>CD$207*$B47+CD$209</f>
        <v>105.0064325579566</v>
      </c>
      <c r="DI47" s="2">
        <f>CE$207*$B47+CE$209</f>
        <v>107.53173951094264</v>
      </c>
      <c r="DJ47" s="2">
        <f>CF$207*$B47+CF$209</f>
        <v>109.0081461499621</v>
      </c>
      <c r="DK47" s="2">
        <f>CG$207*$B47+CG$209</f>
        <v>107.67521819181533</v>
      </c>
      <c r="DL47" s="2">
        <f>CH$207*$B47+CH$209</f>
        <v>105.35650276249658</v>
      </c>
      <c r="DM47" s="2">
        <f>CI$207*$B47+CI$209</f>
        <v>99.97395399000564</v>
      </c>
      <c r="DN47" s="2">
        <f>CJ$207*$B47+CJ$209</f>
        <v>91.217892338950989</v>
      </c>
      <c r="DO47" s="2">
        <f>CK$207*$B47+CK$209</f>
        <v>80.66019647662921</v>
      </c>
      <c r="DP47" s="2">
        <f>CL$207*$B47+CL$209</f>
        <v>69.58740512808626</v>
      </c>
      <c r="DS47" s="2">
        <f>POWER(10,($B47-C$227)/C$228)/(1+POWER(10,($B47-C$227)/C$228))</f>
        <v>5.3159415344125683E-3</v>
      </c>
      <c r="DT47" s="2">
        <f>POWER(10,($B47-D$227)/D$228)/(1+POWER(10,($B47-D$227)/D$228))</f>
        <v>7.1348184097125497E-3</v>
      </c>
      <c r="DU47" s="2">
        <f>POWER(10,($B47-E$227)/E$228)/(1+POWER(10,($B47-E$227)/E$228))</f>
        <v>7.8699732792918801E-3</v>
      </c>
      <c r="DV47" s="2">
        <f>POWER(10,($B47-F$227)/F$228)/(1+POWER(10,($B47-F$227)/F$228))</f>
        <v>9.0079065493489808E-3</v>
      </c>
      <c r="DW47" s="2">
        <f>POWER(10,($B47-G$227)/G$228)/(1+POWER(10,($B47-G$227)/G$228))</f>
        <v>8.607567931030494E-3</v>
      </c>
      <c r="DX47" s="2">
        <f>POWER(10,($B47-H$227)/H$228)/(1+POWER(10,($B47-H$227)/H$228))</f>
        <v>8.8809552282748793E-3</v>
      </c>
      <c r="DY47" s="2">
        <f>POWER(10,($B47-I$227)/I$228)/(1+POWER(10,($B47-I$227)/I$228))</f>
        <v>9.5464855781128566E-3</v>
      </c>
      <c r="DZ47" s="2">
        <f>POWER(10,($B47-J$227)/J$228)/(1+POWER(10,($B47-J$227)/J$228))</f>
        <v>9.2507809440224263E-3</v>
      </c>
      <c r="EA47" s="2">
        <f>POWER(10,($B47-K$227)/K$228)/(1+POWER(10,($B47-K$227)/K$228))</f>
        <v>8.1923298167548494E-3</v>
      </c>
      <c r="EB47" s="2">
        <f>POWER(10,($B47-L$227)/L$228)/(1+POWER(10,($B47-L$227)/L$228))</f>
        <v>7.4584182881031651E-3</v>
      </c>
      <c r="EC47" s="2">
        <f>POWER(10,($B47-M$227)/M$228)/(1+POWER(10,($B47-M$227)/M$228))</f>
        <v>6.8142144037259223E-3</v>
      </c>
      <c r="ED47" s="2">
        <f>POWER(10,($B47-N$227)/N$228)/(1+POWER(10,($B47-N$227)/N$228))</f>
        <v>6.5652816209687166E-3</v>
      </c>
      <c r="EE47" s="2">
        <f>POWER(10,($B47-O$227)/O$228)/(1+POWER(10,($B47-O$227)/O$228))</f>
        <v>5.6746349319379951E-3</v>
      </c>
    </row>
    <row r="48" spans="2:135" x14ac:dyDescent="0.25">
      <c r="B48" s="2">
        <v>42</v>
      </c>
      <c r="C48">
        <v>141.62860000000001</v>
      </c>
      <c r="D48">
        <v>159.04300000000001</v>
      </c>
      <c r="E48">
        <v>167.328</v>
      </c>
      <c r="F48">
        <v>178.58199999999999</v>
      </c>
      <c r="G48">
        <v>172.38800000000001</v>
      </c>
      <c r="H48">
        <v>173.40299999999999</v>
      </c>
      <c r="I48">
        <v>179.672</v>
      </c>
      <c r="J48">
        <v>180.98500000000001</v>
      </c>
      <c r="K48">
        <v>162.59700000000001</v>
      </c>
      <c r="L48">
        <v>147.83600000000001</v>
      </c>
      <c r="M48">
        <v>133.02979999999999</v>
      </c>
      <c r="N48">
        <v>122.05970000000001</v>
      </c>
      <c r="O48">
        <v>103.3134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130.99601339412098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154.31358559378415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167.20399254611726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182.78218295904719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175.59356444772465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176.70350231245922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182.789016024234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186.18938428089353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165.29471927423782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145.82763747761732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128.97624329678897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119.12870585882587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100.21846677152861</v>
      </c>
      <c r="AE48" s="5"/>
      <c r="AG48" s="5">
        <f t="shared" si="0"/>
        <v>10.632586605879027</v>
      </c>
      <c r="AH48" s="5">
        <f t="shared" si="1"/>
        <v>4.7294144062158523</v>
      </c>
      <c r="AI48" s="5">
        <f t="shared" si="2"/>
        <v>0.12400745388274004</v>
      </c>
      <c r="AJ48" s="5">
        <f t="shared" si="3"/>
        <v>-4.2001829590471971</v>
      </c>
      <c r="AK48" s="5">
        <f t="shared" si="4"/>
        <v>-3.2055644477246403</v>
      </c>
      <c r="AL48" s="5">
        <f t="shared" si="5"/>
        <v>-3.3005023124592299</v>
      </c>
      <c r="AM48" s="5">
        <f t="shared" si="6"/>
        <v>-3.1170160242340046</v>
      </c>
      <c r="AN48" s="5">
        <f t="shared" si="7"/>
        <v>-5.204384280893521</v>
      </c>
      <c r="AO48" s="5">
        <f t="shared" si="8"/>
        <v>-2.6977192742378122</v>
      </c>
      <c r="AP48" s="5">
        <f t="shared" si="9"/>
        <v>2.0083625223826971</v>
      </c>
      <c r="AQ48" s="5">
        <f t="shared" si="10"/>
        <v>4.0535567032110293</v>
      </c>
      <c r="AR48" s="5">
        <f t="shared" si="11"/>
        <v>2.9309941411741391</v>
      </c>
      <c r="AS48" s="5">
        <f t="shared" si="12"/>
        <v>3.0949332284713904</v>
      </c>
      <c r="AV48" s="2">
        <f t="shared" si="13"/>
        <v>101.4310812730043</v>
      </c>
      <c r="AW48" s="2">
        <f t="shared" si="14"/>
        <v>103.98596655268589</v>
      </c>
      <c r="AX48" s="2">
        <f t="shared" si="15"/>
        <v>106.09212522032736</v>
      </c>
      <c r="AY48" s="2">
        <f t="shared" si="16"/>
        <v>107.22727687105653</v>
      </c>
      <c r="AZ48" s="2">
        <f t="shared" si="17"/>
        <v>104.5912921170529</v>
      </c>
      <c r="BA48" s="2">
        <f t="shared" si="18"/>
        <v>105.1290709384588</v>
      </c>
      <c r="BB48" s="2">
        <f t="shared" si="19"/>
        <v>106.48632975535574</v>
      </c>
      <c r="BC48" s="2">
        <f t="shared" si="20"/>
        <v>105.00468583654626</v>
      </c>
      <c r="BD48" s="2">
        <f t="shared" si="21"/>
        <v>102.35754123527849</v>
      </c>
      <c r="BE48" s="2">
        <f t="shared" si="22"/>
        <v>97.757657140394485</v>
      </c>
      <c r="BF48" s="2">
        <f t="shared" si="23"/>
        <v>88.883308776842128</v>
      </c>
      <c r="BG48" s="2">
        <f t="shared" si="24"/>
        <v>78.724148515076749</v>
      </c>
      <c r="BH48" s="2">
        <f t="shared" si="25"/>
        <v>67.32353569433343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101.42147778167011</v>
      </c>
      <c r="CP48" s="2">
        <f>BL$207*$B48+BL$209</f>
        <v>103.98504898423616</v>
      </c>
      <c r="CQ48" s="2">
        <f>BM$207*$B48+BM$209</f>
        <v>106.0810457080219</v>
      </c>
      <c r="CR48" s="2">
        <f>BN$207*$B48+BN$209</f>
        <v>107.22625114344842</v>
      </c>
      <c r="CS48" s="2">
        <f>BO$207*$B48+BO$209</f>
        <v>104.58753152164128</v>
      </c>
      <c r="CT48" s="2">
        <f>BP$207*$B48+BP$209</f>
        <v>105.10566092157187</v>
      </c>
      <c r="CU48" s="2">
        <f>BQ$207*$B48+BQ$209</f>
        <v>106.45996342285461</v>
      </c>
      <c r="CV48" s="2">
        <f>BR$207*$B48+BR$209</f>
        <v>104.97765033130648</v>
      </c>
      <c r="CW48" s="2">
        <f>BS$207*$B48+BS$209</f>
        <v>102.33073360686636</v>
      </c>
      <c r="CX48" s="2">
        <f>BT$207*$B48+BT$209</f>
        <v>97.739692842359347</v>
      </c>
      <c r="CY48" s="2">
        <f>BU$207*$B48+BU$209</f>
        <v>88.86594380114299</v>
      </c>
      <c r="CZ48" s="2">
        <f>BV$207*$B48+BV$209</f>
        <v>78.7102627142351</v>
      </c>
      <c r="DA48" s="2">
        <f>BW$207*$B48+BW$209</f>
        <v>67.309492287989684</v>
      </c>
      <c r="DD48" s="2">
        <f>BZ$207*$B48+BZ$209</f>
        <v>103.06991204736272</v>
      </c>
      <c r="DE48" s="2">
        <f>CA$207*$B48+CA$209</f>
        <v>104.10241825156417</v>
      </c>
      <c r="DF48" s="2">
        <f>CB$207*$B48+CB$209</f>
        <v>107.36596844083536</v>
      </c>
      <c r="DG48" s="2">
        <f>CC$207*$B48+CC$209</f>
        <v>107.33019179619454</v>
      </c>
      <c r="DH48" s="2">
        <f>CD$207*$B48+CD$209</f>
        <v>104.98631454346038</v>
      </c>
      <c r="DI48" s="2">
        <f>CE$207*$B48+CE$209</f>
        <v>107.51176272470366</v>
      </c>
      <c r="DJ48" s="2">
        <f>CF$207*$B48+CF$209</f>
        <v>108.98115598333752</v>
      </c>
      <c r="DK48" s="2">
        <f>CG$207*$B48+CG$209</f>
        <v>107.64539049549276</v>
      </c>
      <c r="DL48" s="2">
        <f>CH$207*$B48+CH$209</f>
        <v>105.31745071252996</v>
      </c>
      <c r="DM48" s="2">
        <f>CI$207*$B48+CI$209</f>
        <v>99.937936913118193</v>
      </c>
      <c r="DN48" s="2">
        <f>CJ$207*$B48+CJ$209</f>
        <v>91.191590862413335</v>
      </c>
      <c r="DO48" s="2">
        <f>CK$207*$B48+CK$209</f>
        <v>80.640419419330897</v>
      </c>
      <c r="DP48" s="2">
        <f>CL$207*$B48+CL$209</f>
        <v>69.567743421821817</v>
      </c>
      <c r="DS48" s="2">
        <f>POWER(10,($B48-C$227)/C$228)/(1+POWER(10,($B48-C$227)/C$228))</f>
        <v>5.825826078760794E-3</v>
      </c>
      <c r="DT48" s="2">
        <f>POWER(10,($B48-D$227)/D$228)/(1+POWER(10,($B48-D$227)/D$228))</f>
        <v>7.8177914084984704E-3</v>
      </c>
      <c r="DU48" s="2">
        <f>POWER(10,($B48-E$227)/E$228)/(1+POWER(10,($B48-E$227)/E$228))</f>
        <v>8.6227070488453707E-3</v>
      </c>
      <c r="DV48" s="2">
        <f>POWER(10,($B48-F$227)/F$228)/(1+POWER(10,($B48-F$227)/F$228))</f>
        <v>9.8683968304233115E-3</v>
      </c>
      <c r="DW48" s="2">
        <f>POWER(10,($B48-G$227)/G$228)/(1+POWER(10,($B48-G$227)/G$228))</f>
        <v>9.4301793352944002E-3</v>
      </c>
      <c r="DX48" s="2">
        <f>POWER(10,($B48-H$227)/H$228)/(1+POWER(10,($B48-H$227)/H$228))</f>
        <v>9.7294374063692755E-3</v>
      </c>
      <c r="DY48" s="2">
        <f>POWER(10,($B48-I$227)/I$228)/(1+POWER(10,($B48-I$227)/I$228))</f>
        <v>1.0457881287762245E-2</v>
      </c>
      <c r="DZ48" s="2">
        <f>POWER(10,($B48-J$227)/J$228)/(1+POWER(10,($B48-J$227)/J$228))</f>
        <v>1.0134234811444381E-2</v>
      </c>
      <c r="EA48" s="2">
        <f>POWER(10,($B48-K$227)/K$228)/(1+POWER(10,($B48-K$227)/K$228))</f>
        <v>8.9756168608338734E-3</v>
      </c>
      <c r="EB48" s="2">
        <f>POWER(10,($B48-L$227)/L$228)/(1+POWER(10,($B48-L$227)/L$228))</f>
        <v>8.1721125848116614E-3</v>
      </c>
      <c r="EC48" s="2">
        <f>POWER(10,($B48-M$227)/M$228)/(1+POWER(10,($B48-M$227)/M$228))</f>
        <v>7.4667287174869272E-3</v>
      </c>
      <c r="ED48" s="2">
        <f>POWER(10,($B48-N$227)/N$228)/(1+POWER(10,($B48-N$227)/N$228))</f>
        <v>7.1941313391785302E-3</v>
      </c>
      <c r="EE48" s="2">
        <f>POWER(10,($B48-O$227)/O$228)/(1+POWER(10,($B48-O$227)/O$228))</f>
        <v>6.2187088642803095E-3</v>
      </c>
    </row>
    <row r="49" spans="2:135" x14ac:dyDescent="0.25">
      <c r="B49" s="2">
        <v>43</v>
      </c>
      <c r="C49">
        <v>148.05709999999999</v>
      </c>
      <c r="D49">
        <v>167.7</v>
      </c>
      <c r="E49">
        <v>176.358</v>
      </c>
      <c r="F49">
        <v>185.09</v>
      </c>
      <c r="G49">
        <v>179.41800000000001</v>
      </c>
      <c r="H49">
        <v>182.34299999999999</v>
      </c>
      <c r="I49">
        <v>188.40299999999999</v>
      </c>
      <c r="J49">
        <v>190.642</v>
      </c>
      <c r="K49">
        <v>173.49299999999999</v>
      </c>
      <c r="L49">
        <v>156.68700000000001</v>
      </c>
      <c r="M49">
        <v>139.2687</v>
      </c>
      <c r="N49">
        <v>128.3134</v>
      </c>
      <c r="O49">
        <v>107.71639999999999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140.23356284803029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166.40401840012657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179.38859382342176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192.44094746699949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186.45359858541389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187.96566590843989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194.49095694932876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196.72350480911589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177.23627600364841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157.11543841876093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138.81853078926332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128.26847777247053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108.08915436069994</v>
      </c>
      <c r="AE49" s="5"/>
      <c r="AG49" s="5">
        <f t="shared" si="0"/>
        <v>7.8235371519697026</v>
      </c>
      <c r="AH49" s="5">
        <f t="shared" si="1"/>
        <v>1.2959815998734143</v>
      </c>
      <c r="AI49" s="5">
        <f t="shared" si="2"/>
        <v>-3.0305938234217535</v>
      </c>
      <c r="AJ49" s="5">
        <f t="shared" si="3"/>
        <v>-7.3509474669994859</v>
      </c>
      <c r="AK49" s="5">
        <f t="shared" si="4"/>
        <v>-7.0355985854138794</v>
      </c>
      <c r="AL49" s="5">
        <f t="shared" si="5"/>
        <v>-5.6226659084398989</v>
      </c>
      <c r="AM49" s="5">
        <f t="shared" si="6"/>
        <v>-6.0879569493287704</v>
      </c>
      <c r="AN49" s="5">
        <f t="shared" si="7"/>
        <v>-6.0815048091158985</v>
      </c>
      <c r="AO49" s="5">
        <f t="shared" si="8"/>
        <v>-3.7432760036484183</v>
      </c>
      <c r="AP49" s="5">
        <f t="shared" si="9"/>
        <v>-0.42843841876091915</v>
      </c>
      <c r="AQ49" s="5">
        <f t="shared" si="10"/>
        <v>0.45016921073667504</v>
      </c>
      <c r="AR49" s="5">
        <f t="shared" si="11"/>
        <v>4.4922227529468728E-2</v>
      </c>
      <c r="AS49" s="5">
        <f t="shared" si="12"/>
        <v>-0.37275436069994328</v>
      </c>
      <c r="AV49" s="2">
        <f t="shared" si="13"/>
        <v>101.42002013924775</v>
      </c>
      <c r="AW49" s="2">
        <f t="shared" si="14"/>
        <v>103.95627529192404</v>
      </c>
      <c r="AX49" s="2">
        <f t="shared" si="15"/>
        <v>106.07520193085459</v>
      </c>
      <c r="AY49" s="2">
        <f t="shared" si="16"/>
        <v>107.18325070455764</v>
      </c>
      <c r="AZ49" s="2">
        <f t="shared" si="17"/>
        <v>104.58591422466007</v>
      </c>
      <c r="BA49" s="2">
        <f t="shared" si="18"/>
        <v>105.16149134451541</v>
      </c>
      <c r="BB49" s="2">
        <f t="shared" si="19"/>
        <v>106.51622063422532</v>
      </c>
      <c r="BC49" s="2">
        <f t="shared" si="20"/>
        <v>105.03267987254544</v>
      </c>
      <c r="BD49" s="2">
        <f t="shared" si="21"/>
        <v>102.3833089357522</v>
      </c>
      <c r="BE49" s="2">
        <f t="shared" si="22"/>
        <v>97.775897305272295</v>
      </c>
      <c r="BF49" s="2">
        <f t="shared" si="23"/>
        <v>88.911979735901781</v>
      </c>
      <c r="BG49" s="2">
        <f t="shared" si="24"/>
        <v>78.745845166964997</v>
      </c>
      <c r="BH49" s="2">
        <f t="shared" si="25"/>
        <v>67.350772498966961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101.40975642262016</v>
      </c>
      <c r="CP49" s="2">
        <f>BL$207*$B49+BL$209</f>
        <v>103.95534899687907</v>
      </c>
      <c r="CQ49" s="2">
        <f>BM$207*$B49+BM$209</f>
        <v>106.0633871240657</v>
      </c>
      <c r="CR49" s="2">
        <f>BN$207*$B49+BN$209</f>
        <v>107.18220989317525</v>
      </c>
      <c r="CS49" s="2">
        <f>BO$207*$B49+BO$209</f>
        <v>104.58194467740481</v>
      </c>
      <c r="CT49" s="2">
        <f>BP$207*$B49+BP$209</f>
        <v>105.13638724274013</v>
      </c>
      <c r="CU49" s="2">
        <f>BQ$207*$B49+BQ$209</f>
        <v>106.48796966450277</v>
      </c>
      <c r="CV49" s="2">
        <f>BR$207*$B49+BR$209</f>
        <v>105.00368512178214</v>
      </c>
      <c r="CW49" s="2">
        <f>BS$207*$B49+BS$209</f>
        <v>102.35455866135693</v>
      </c>
      <c r="CX49" s="2">
        <f>BT$207*$B49+BT$209</f>
        <v>97.756690024337587</v>
      </c>
      <c r="CY49" s="2">
        <f>BU$207*$B49+BU$209</f>
        <v>88.893392869581348</v>
      </c>
      <c r="CZ49" s="2">
        <f>BV$207*$B49+BV$209</f>
        <v>78.730949212995228</v>
      </c>
      <c r="DA49" s="2">
        <f>BW$207*$B49+BW$209</f>
        <v>67.335695997087271</v>
      </c>
      <c r="DD49" s="2">
        <f>BZ$207*$B49+BZ$209</f>
        <v>103.01740518675287</v>
      </c>
      <c r="DE49" s="2">
        <f>CA$207*$B49+CA$209</f>
        <v>104.06349057523002</v>
      </c>
      <c r="DF49" s="2">
        <f>CB$207*$B49+CB$209</f>
        <v>107.31406115779667</v>
      </c>
      <c r="DG49" s="2">
        <f>CC$207*$B49+CC$209</f>
        <v>107.27849047732165</v>
      </c>
      <c r="DH49" s="2">
        <f>CD$207*$B49+CD$209</f>
        <v>104.96619652896416</v>
      </c>
      <c r="DI49" s="2">
        <f>CE$207*$B49+CE$209</f>
        <v>107.49178593846466</v>
      </c>
      <c r="DJ49" s="2">
        <f>CF$207*$B49+CF$209</f>
        <v>108.95416581671293</v>
      </c>
      <c r="DK49" s="2">
        <f>CG$207*$B49+CG$209</f>
        <v>107.61556279917019</v>
      </c>
      <c r="DL49" s="2">
        <f>CH$207*$B49+CH$209</f>
        <v>105.27839866256335</v>
      </c>
      <c r="DM49" s="2">
        <f>CI$207*$B49+CI$209</f>
        <v>99.901919836230746</v>
      </c>
      <c r="DN49" s="2">
        <f>CJ$207*$B49+CJ$209</f>
        <v>91.165289385875667</v>
      </c>
      <c r="DO49" s="2">
        <f>CK$207*$B49+CK$209</f>
        <v>80.620642362032598</v>
      </c>
      <c r="DP49" s="2">
        <f>CL$207*$B49+CL$209</f>
        <v>69.548081715557387</v>
      </c>
      <c r="DS49" s="2">
        <f>POWER(10,($B49-C$227)/C$228)/(1+POWER(10,($B49-C$227)/C$228))</f>
        <v>6.384302875467672E-3</v>
      </c>
      <c r="DT49" s="2">
        <f>POWER(10,($B49-D$227)/D$228)/(1+POWER(10,($B49-D$227)/D$228))</f>
        <v>8.565577265487052E-3</v>
      </c>
      <c r="DU49" s="2">
        <f>POWER(10,($B49-E$227)/E$228)/(1+POWER(10,($B49-E$227)/E$228))</f>
        <v>9.4467514877895099E-3</v>
      </c>
      <c r="DV49" s="2">
        <f>POWER(10,($B49-F$227)/F$228)/(1+POWER(10,($B49-F$227)/F$228))</f>
        <v>1.0810189734602679E-2</v>
      </c>
      <c r="DW49" s="2">
        <f>POWER(10,($B49-G$227)/G$228)/(1+POWER(10,($B49-G$227)/G$228))</f>
        <v>1.0330587189517418E-2</v>
      </c>
      <c r="DX49" s="2">
        <f>POWER(10,($B49-H$227)/H$228)/(1+POWER(10,($B49-H$227)/H$228))</f>
        <v>1.065811143601731E-2</v>
      </c>
      <c r="DY49" s="2">
        <f>POWER(10,($B49-I$227)/I$228)/(1+POWER(10,($B49-I$227)/I$228))</f>
        <v>1.1455280918034829E-2</v>
      </c>
      <c r="DZ49" s="2">
        <f>POWER(10,($B49-J$227)/J$228)/(1+POWER(10,($B49-J$227)/J$228))</f>
        <v>1.110111358365457E-2</v>
      </c>
      <c r="EA49" s="2">
        <f>POWER(10,($B49-K$227)/K$228)/(1+POWER(10,($B49-K$227)/K$228))</f>
        <v>9.8330532393678307E-3</v>
      </c>
      <c r="EB49" s="2">
        <f>POWER(10,($B49-L$227)/L$228)/(1+POWER(10,($B49-L$227)/L$228))</f>
        <v>8.9534840641365392E-3</v>
      </c>
      <c r="EC49" s="2">
        <f>POWER(10,($B49-M$227)/M$228)/(1+POWER(10,($B49-M$227)/M$228))</f>
        <v>8.1812116824577664E-3</v>
      </c>
      <c r="ED49" s="2">
        <f>POWER(10,($B49-N$227)/N$228)/(1+POWER(10,($B49-N$227)/N$228))</f>
        <v>7.8827369286632691E-3</v>
      </c>
      <c r="EE49" s="2">
        <f>POWER(10,($B49-O$227)/O$228)/(1+POWER(10,($B49-O$227)/O$228))</f>
        <v>6.8145901294761994E-3</v>
      </c>
    </row>
    <row r="50" spans="2:135" x14ac:dyDescent="0.25">
      <c r="B50" s="2">
        <v>44</v>
      </c>
      <c r="C50">
        <v>156.82859999999999</v>
      </c>
      <c r="D50">
        <v>175.94300000000001</v>
      </c>
      <c r="E50">
        <v>185.13399999999999</v>
      </c>
      <c r="F50">
        <v>193.06</v>
      </c>
      <c r="G50">
        <v>186.22399999999999</v>
      </c>
      <c r="H50">
        <v>189.328</v>
      </c>
      <c r="I50">
        <v>197.70099999999999</v>
      </c>
      <c r="J50">
        <v>196.239</v>
      </c>
      <c r="K50">
        <v>182.179</v>
      </c>
      <c r="L50">
        <v>165</v>
      </c>
      <c r="M50">
        <v>145.67160000000001</v>
      </c>
      <c r="N50">
        <v>134.8955</v>
      </c>
      <c r="O50">
        <v>113.209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150.56912028537275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178.59883031130866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190.80496813740405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199.85241364954601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195.54304483579656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197.4758158107052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204.2053806330315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204.83351215559713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188.177437111068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168.36726461832882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148.82416851795841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137.31204980136084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116.0818360472749</v>
      </c>
      <c r="AE50" s="5"/>
      <c r="AG50" s="5">
        <f t="shared" si="0"/>
        <v>6.2594797146272469</v>
      </c>
      <c r="AH50" s="5">
        <f t="shared" si="1"/>
        <v>-2.6558303113086481</v>
      </c>
      <c r="AI50" s="5">
        <f t="shared" si="2"/>
        <v>-5.6709681374040599</v>
      </c>
      <c r="AJ50" s="5">
        <f t="shared" si="3"/>
        <v>-6.7924136495460061</v>
      </c>
      <c r="AK50" s="5">
        <f t="shared" si="4"/>
        <v>-9.3190448357965749</v>
      </c>
      <c r="AL50" s="5">
        <f t="shared" si="5"/>
        <v>-8.1478158107051968</v>
      </c>
      <c r="AM50" s="5">
        <f t="shared" si="6"/>
        <v>-6.5043806330315022</v>
      </c>
      <c r="AN50" s="5">
        <f t="shared" si="7"/>
        <v>-8.5945121555971298</v>
      </c>
      <c r="AO50" s="5">
        <f t="shared" si="8"/>
        <v>-5.9984371110680001</v>
      </c>
      <c r="AP50" s="5">
        <f t="shared" si="9"/>
        <v>-3.367264618328818</v>
      </c>
      <c r="AQ50" s="5">
        <f t="shared" si="10"/>
        <v>-3.1525685179584002</v>
      </c>
      <c r="AR50" s="5">
        <f t="shared" si="11"/>
        <v>-2.4165498013608442</v>
      </c>
      <c r="AS50" s="5">
        <f t="shared" si="12"/>
        <v>-2.8728360472749017</v>
      </c>
      <c r="AV50" s="2">
        <f t="shared" si="13"/>
        <v>101.40899674459747</v>
      </c>
      <c r="AW50" s="2">
        <f t="shared" si="14"/>
        <v>103.92657723859529</v>
      </c>
      <c r="AX50" s="2">
        <f t="shared" si="15"/>
        <v>106.05831699155752</v>
      </c>
      <c r="AY50" s="2">
        <f t="shared" si="16"/>
        <v>107.13921797964078</v>
      </c>
      <c r="AZ50" s="2">
        <f t="shared" si="17"/>
        <v>104.58054158693753</v>
      </c>
      <c r="BA50" s="2">
        <f t="shared" si="18"/>
        <v>105.19401946134202</v>
      </c>
      <c r="BB50" s="2">
        <f t="shared" si="19"/>
        <v>106.54622826352198</v>
      </c>
      <c r="BC50" s="2">
        <f t="shared" si="20"/>
        <v>105.06079877293813</v>
      </c>
      <c r="BD50" s="2">
        <f t="shared" si="21"/>
        <v>102.40920060576687</v>
      </c>
      <c r="BE50" s="2">
        <f t="shared" si="22"/>
        <v>97.794209386793725</v>
      </c>
      <c r="BF50" s="2">
        <f t="shared" si="23"/>
        <v>88.940724168109625</v>
      </c>
      <c r="BG50" s="2">
        <f t="shared" si="24"/>
        <v>78.767606917599167</v>
      </c>
      <c r="BH50" s="2">
        <f t="shared" si="25"/>
        <v>67.378077416929074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101.39803506357022</v>
      </c>
      <c r="CP50" s="2">
        <f>BL$207*$B50+BL$209</f>
        <v>103.92564900952196</v>
      </c>
      <c r="CQ50" s="2">
        <f>BM$207*$B50+BM$209</f>
        <v>106.04572854010948</v>
      </c>
      <c r="CR50" s="2">
        <f>BN$207*$B50+BN$209</f>
        <v>107.13816864290209</v>
      </c>
      <c r="CS50" s="2">
        <f>BO$207*$B50+BO$209</f>
        <v>104.57635783316833</v>
      </c>
      <c r="CT50" s="2">
        <f>BP$207*$B50+BP$209</f>
        <v>105.16711356390839</v>
      </c>
      <c r="CU50" s="2">
        <f>BQ$207*$B50+BQ$209</f>
        <v>106.51597590615091</v>
      </c>
      <c r="CV50" s="2">
        <f>BR$207*$B50+BR$209</f>
        <v>105.0297199122578</v>
      </c>
      <c r="CW50" s="2">
        <f>BS$207*$B50+BS$209</f>
        <v>102.37838371584752</v>
      </c>
      <c r="CX50" s="2">
        <f>BT$207*$B50+BT$209</f>
        <v>97.773687206315827</v>
      </c>
      <c r="CY50" s="2">
        <f>BU$207*$B50+BU$209</f>
        <v>88.92084193801972</v>
      </c>
      <c r="CZ50" s="2">
        <f>BV$207*$B50+BV$209</f>
        <v>78.751635711755355</v>
      </c>
      <c r="DA50" s="2">
        <f>BW$207*$B50+BW$209</f>
        <v>67.361899706184872</v>
      </c>
      <c r="DD50" s="2">
        <f>BZ$207*$B50+BZ$209</f>
        <v>102.964898326143</v>
      </c>
      <c r="DE50" s="2">
        <f>CA$207*$B50+CA$209</f>
        <v>104.02456289889585</v>
      </c>
      <c r="DF50" s="2">
        <f>CB$207*$B50+CB$209</f>
        <v>107.26215387475798</v>
      </c>
      <c r="DG50" s="2">
        <f>CC$207*$B50+CC$209</f>
        <v>107.22678915844875</v>
      </c>
      <c r="DH50" s="2">
        <f>CD$207*$B50+CD$209</f>
        <v>104.94607851446793</v>
      </c>
      <c r="DI50" s="2">
        <f>CE$207*$B50+CE$209</f>
        <v>107.47180915222567</v>
      </c>
      <c r="DJ50" s="2">
        <f>CF$207*$B50+CF$209</f>
        <v>108.92717565008834</v>
      </c>
      <c r="DK50" s="2">
        <f>CG$207*$B50+CG$209</f>
        <v>107.58573510284762</v>
      </c>
      <c r="DL50" s="2">
        <f>CH$207*$B50+CH$209</f>
        <v>105.23934661259672</v>
      </c>
      <c r="DM50" s="2">
        <f>CI$207*$B50+CI$209</f>
        <v>99.865902759343314</v>
      </c>
      <c r="DN50" s="2">
        <f>CJ$207*$B50+CJ$209</f>
        <v>91.138987909338013</v>
      </c>
      <c r="DO50" s="2">
        <f>CK$207*$B50+CK$209</f>
        <v>80.600865304734285</v>
      </c>
      <c r="DP50" s="2">
        <f>CL$207*$B50+CL$209</f>
        <v>69.528420009292958</v>
      </c>
      <c r="DS50" s="2">
        <f>POWER(10,($B50-C$227)/C$228)/(1+POWER(10,($B50-C$227)/C$228))</f>
        <v>6.9959397792259959E-3</v>
      </c>
      <c r="DT50" s="2">
        <f>POWER(10,($B50-D$227)/D$228)/(1+POWER(10,($B50-D$227)/D$228))</f>
        <v>9.3842136751012342E-3</v>
      </c>
      <c r="DU50" s="2">
        <f>POWER(10,($B50-E$227)/E$228)/(1+POWER(10,($B50-E$227)/E$228))</f>
        <v>1.0348725145284458E-2</v>
      </c>
      <c r="DV50" s="2">
        <f>POWER(10,($B50-F$227)/F$228)/(1+POWER(10,($B50-F$227)/F$228))</f>
        <v>1.1840788018650716E-2</v>
      </c>
      <c r="DW50" s="2">
        <f>POWER(10,($B50-G$227)/G$228)/(1+POWER(10,($B50-G$227)/G$228))</f>
        <v>1.1315985231045411E-2</v>
      </c>
      <c r="DX50" s="2">
        <f>POWER(10,($B50-H$227)/H$228)/(1+POWER(10,($B50-H$227)/H$228))</f>
        <v>1.167438232190663E-2</v>
      </c>
      <c r="DY50" s="2">
        <f>POWER(10,($B50-I$227)/I$228)/(1+POWER(10,($B50-I$227)/I$228))</f>
        <v>1.2546599445828168E-2</v>
      </c>
      <c r="DZ50" s="2">
        <f>POWER(10,($B50-J$227)/J$228)/(1+POWER(10,($B50-J$227)/J$228))</f>
        <v>1.215910640700707E-2</v>
      </c>
      <c r="EA50" s="2">
        <f>POWER(10,($B50-K$227)/K$228)/(1+POWER(10,($B50-K$227)/K$228))</f>
        <v>1.0771509813833697E-2</v>
      </c>
      <c r="EB50" s="2">
        <f>POWER(10,($B50-L$227)/L$228)/(1+POWER(10,($B50-L$227)/L$228))</f>
        <v>9.8088270341891923E-3</v>
      </c>
      <c r="EC50" s="2">
        <f>POWER(10,($B50-M$227)/M$228)/(1+POWER(10,($B50-M$227)/M$228))</f>
        <v>8.9634453038723739E-3</v>
      </c>
      <c r="ED50" s="2">
        <f>POWER(10,($B50-N$227)/N$228)/(1+POWER(10,($B50-N$227)/N$228))</f>
        <v>8.6366808667037633E-3</v>
      </c>
      <c r="EE50" s="2">
        <f>POWER(10,($B50-O$227)/O$228)/(1+POWER(10,($B50-O$227)/O$228))</f>
        <v>7.4671401514147416E-3</v>
      </c>
    </row>
    <row r="51" spans="2:135" x14ac:dyDescent="0.25">
      <c r="B51" s="2">
        <v>45</v>
      </c>
      <c r="C51">
        <v>163.1</v>
      </c>
      <c r="D51">
        <v>184.071</v>
      </c>
      <c r="E51">
        <v>191.22399999999999</v>
      </c>
      <c r="F51">
        <v>198.86600000000001</v>
      </c>
      <c r="G51">
        <v>193.89599999999999</v>
      </c>
      <c r="H51">
        <v>196.06</v>
      </c>
      <c r="I51">
        <v>204.55199999999999</v>
      </c>
      <c r="J51">
        <v>202.58199999999999</v>
      </c>
      <c r="K51">
        <v>188.29900000000001</v>
      </c>
      <c r="L51">
        <v>171.761</v>
      </c>
      <c r="M51">
        <v>153.25370000000001</v>
      </c>
      <c r="N51">
        <v>139.25370000000001</v>
      </c>
      <c r="O51">
        <v>119.7612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161.46915976968472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189.94350953513785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200.43522367105456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204.25496014265025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201.96687163036978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204.29829499594723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210.95334500417692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209.68909826572968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197.11552694029265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178.67714142365099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158.23480779961579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145.54327095707154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123.61435463105894</v>
      </c>
      <c r="AE51" s="5"/>
      <c r="AG51" s="5">
        <f t="shared" si="0"/>
        <v>1.6308402303152718</v>
      </c>
      <c r="AH51" s="5">
        <f t="shared" si="1"/>
        <v>-5.8725095351378513</v>
      </c>
      <c r="AI51" s="5">
        <f t="shared" si="2"/>
        <v>-9.2112236710545687</v>
      </c>
      <c r="AJ51" s="5">
        <f t="shared" si="3"/>
        <v>-5.3889601426502338</v>
      </c>
      <c r="AK51" s="5">
        <f t="shared" si="4"/>
        <v>-8.070871630369794</v>
      </c>
      <c r="AL51" s="5">
        <f t="shared" si="5"/>
        <v>-8.2382949959472285</v>
      </c>
      <c r="AM51" s="5">
        <f t="shared" si="6"/>
        <v>-6.4013450041769318</v>
      </c>
      <c r="AN51" s="5">
        <f t="shared" si="7"/>
        <v>-7.1070982657296895</v>
      </c>
      <c r="AO51" s="5">
        <f t="shared" si="8"/>
        <v>-8.8165269402926469</v>
      </c>
      <c r="AP51" s="5">
        <f t="shared" si="9"/>
        <v>-6.9161414236509984</v>
      </c>
      <c r="AQ51" s="5">
        <f t="shared" si="10"/>
        <v>-4.9811077996157849</v>
      </c>
      <c r="AR51" s="5">
        <f t="shared" si="11"/>
        <v>-6.2895709570715326</v>
      </c>
      <c r="AS51" s="5">
        <f t="shared" si="12"/>
        <v>-3.853154631058942</v>
      </c>
      <c r="AV51" s="2">
        <f t="shared" si="13"/>
        <v>101.39801219148235</v>
      </c>
      <c r="AW51" s="2">
        <f t="shared" si="14"/>
        <v>103.89687102125623</v>
      </c>
      <c r="AX51" s="2">
        <f t="shared" si="15"/>
        <v>106.04147091364392</v>
      </c>
      <c r="AY51" s="2">
        <f t="shared" si="16"/>
        <v>107.09517731613259</v>
      </c>
      <c r="AZ51" s="2">
        <f t="shared" si="17"/>
        <v>104.57517327868349</v>
      </c>
      <c r="BA51" s="2">
        <f t="shared" si="18"/>
        <v>105.22666011850406</v>
      </c>
      <c r="BB51" s="2">
        <f t="shared" si="19"/>
        <v>106.57635741904913</v>
      </c>
      <c r="BC51" s="2">
        <f t="shared" si="20"/>
        <v>105.08904817007114</v>
      </c>
      <c r="BD51" s="2">
        <f t="shared" si="21"/>
        <v>102.43522188622431</v>
      </c>
      <c r="BE51" s="2">
        <f t="shared" si="22"/>
        <v>97.8125955992152</v>
      </c>
      <c r="BF51" s="2">
        <f t="shared" si="23"/>
        <v>88.969544786155012</v>
      </c>
      <c r="BG51" s="2">
        <f t="shared" si="24"/>
        <v>78.789436841564452</v>
      </c>
      <c r="BH51" s="2">
        <f t="shared" si="25"/>
        <v>67.405453897135146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101.38631370452028</v>
      </c>
      <c r="CP51" s="2">
        <f>BL$207*$B51+BL$209</f>
        <v>103.89594902216487</v>
      </c>
      <c r="CQ51" s="2">
        <f>BM$207*$B51+BM$209</f>
        <v>106.02806995615327</v>
      </c>
      <c r="CR51" s="2">
        <f>BN$207*$B51+BN$209</f>
        <v>107.09412739262892</v>
      </c>
      <c r="CS51" s="2">
        <f>BO$207*$B51+BO$209</f>
        <v>104.57077098893184</v>
      </c>
      <c r="CT51" s="2">
        <f>BP$207*$B51+BP$209</f>
        <v>105.19783988507665</v>
      </c>
      <c r="CU51" s="2">
        <f>BQ$207*$B51+BQ$209</f>
        <v>106.54398214779907</v>
      </c>
      <c r="CV51" s="2">
        <f>BR$207*$B51+BR$209</f>
        <v>105.05575470273348</v>
      </c>
      <c r="CW51" s="2">
        <f>BS$207*$B51+BS$209</f>
        <v>102.40220877033809</v>
      </c>
      <c r="CX51" s="2">
        <f>BT$207*$B51+BT$209</f>
        <v>97.790684388294068</v>
      </c>
      <c r="CY51" s="2">
        <f>BU$207*$B51+BU$209</f>
        <v>88.948291006458092</v>
      </c>
      <c r="CZ51" s="2">
        <f>BV$207*$B51+BV$209</f>
        <v>78.772322210515483</v>
      </c>
      <c r="DA51" s="2">
        <f>BW$207*$B51+BW$209</f>
        <v>67.388103415282458</v>
      </c>
      <c r="DD51" s="2">
        <f>BZ$207*$B51+BZ$209</f>
        <v>102.91239146553313</v>
      </c>
      <c r="DE51" s="2">
        <f>CA$207*$B51+CA$209</f>
        <v>103.9856352225617</v>
      </c>
      <c r="DF51" s="2">
        <f>CB$207*$B51+CB$209</f>
        <v>107.2102465917193</v>
      </c>
      <c r="DG51" s="2">
        <f>CC$207*$B51+CC$209</f>
        <v>107.17508783957587</v>
      </c>
      <c r="DH51" s="2">
        <f>CD$207*$B51+CD$209</f>
        <v>104.92596049997171</v>
      </c>
      <c r="DI51" s="2">
        <f>CE$207*$B51+CE$209</f>
        <v>107.45183236598668</v>
      </c>
      <c r="DJ51" s="2">
        <f>CF$207*$B51+CF$209</f>
        <v>108.90018548346374</v>
      </c>
      <c r="DK51" s="2">
        <f>CG$207*$B51+CG$209</f>
        <v>107.55590740652507</v>
      </c>
      <c r="DL51" s="2">
        <f>CH$207*$B51+CH$209</f>
        <v>105.20029456263011</v>
      </c>
      <c r="DM51" s="2">
        <f>CI$207*$B51+CI$209</f>
        <v>99.829885682455867</v>
      </c>
      <c r="DN51" s="2">
        <f>CJ$207*$B51+CJ$209</f>
        <v>91.112686432800359</v>
      </c>
      <c r="DO51" s="2">
        <f>CK$207*$B51+CK$209</f>
        <v>80.581088247435986</v>
      </c>
      <c r="DP51" s="2">
        <f>CL$207*$B51+CL$209</f>
        <v>69.508758303028529</v>
      </c>
      <c r="DS51" s="2">
        <f>POWER(10,($B51-C$227)/C$228)/(1+POWER(10,($B51-C$227)/C$228))</f>
        <v>7.6657214074750341E-3</v>
      </c>
      <c r="DT51" s="2">
        <f>POWER(10,($B51-D$227)/D$228)/(1+POWER(10,($B51-D$227)/D$228))</f>
        <v>1.0280278206578689E-2</v>
      </c>
      <c r="DU51" s="2">
        <f>POWER(10,($B51-E$227)/E$228)/(1+POWER(10,($B51-E$227)/E$228))</f>
        <v>1.1335833485009338E-2</v>
      </c>
      <c r="DV51" s="2">
        <f>POWER(10,($B51-F$227)/F$228)/(1+POWER(10,($B51-F$227)/F$228))</f>
        <v>1.296835113027593E-2</v>
      </c>
      <c r="DW51" s="2">
        <f>POWER(10,($B51-G$227)/G$228)/(1+POWER(10,($B51-G$227)/G$228))</f>
        <v>1.2394199757660901E-2</v>
      </c>
      <c r="DX51" s="2">
        <f>POWER(10,($B51-H$227)/H$228)/(1+POWER(10,($B51-H$227)/H$228))</f>
        <v>1.2786304156510307E-2</v>
      </c>
      <c r="DY51" s="2">
        <f>POWER(10,($B51-I$227)/I$228)/(1+POWER(10,($B51-I$227)/I$228))</f>
        <v>1.374044029223245E-2</v>
      </c>
      <c r="DZ51" s="2">
        <f>POWER(10,($B51-J$227)/J$228)/(1+POWER(10,($B51-J$227)/J$228))</f>
        <v>1.3316573538555081E-2</v>
      </c>
      <c r="EA51" s="2">
        <f>POWER(10,($B51-K$227)/K$228)/(1+POWER(10,($B51-K$227)/K$228))</f>
        <v>1.179846449925605E-2</v>
      </c>
      <c r="EB51" s="2">
        <f>POWER(10,($B51-L$227)/L$228)/(1+POWER(10,($B51-L$227)/L$228))</f>
        <v>1.0744996574820044E-2</v>
      </c>
      <c r="EC51" s="2">
        <f>POWER(10,($B51-M$227)/M$228)/(1+POWER(10,($B51-M$227)/M$228))</f>
        <v>9.8197304606342222E-3</v>
      </c>
      <c r="ED51" s="2">
        <f>POWER(10,($B51-N$227)/N$228)/(1+POWER(10,($B51-N$227)/N$228))</f>
        <v>9.4620479927390398E-3</v>
      </c>
      <c r="EE51" s="2">
        <f>POWER(10,($B51-O$227)/O$228)/(1+POWER(10,($B51-O$227)/O$228))</f>
        <v>8.1816621615080423E-3</v>
      </c>
    </row>
    <row r="52" spans="2:135" x14ac:dyDescent="0.25">
      <c r="B52" s="2">
        <v>46</v>
      </c>
      <c r="C52">
        <v>169.4</v>
      </c>
      <c r="D52">
        <v>191.614</v>
      </c>
      <c r="E52">
        <v>197.71600000000001</v>
      </c>
      <c r="F52">
        <v>201.55199999999999</v>
      </c>
      <c r="G52">
        <v>200.25399999999999</v>
      </c>
      <c r="H52">
        <v>202.95500000000001</v>
      </c>
      <c r="I52">
        <v>211.10400000000001</v>
      </c>
      <c r="J52">
        <v>207.86600000000001</v>
      </c>
      <c r="K52">
        <v>195.821</v>
      </c>
      <c r="L52">
        <v>180.149</v>
      </c>
      <c r="M52">
        <v>158.88059999999999</v>
      </c>
      <c r="N52">
        <v>145.71639999999999</v>
      </c>
      <c r="O52">
        <v>123.7313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172.20482551664546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199.419358868432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207.33305867296525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205.17361564399454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205.05246641274124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207.71888774138711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214.01381404814359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210.77149870264822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203.15652162919307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187.10030687720172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166.22802979433445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152.2247377269513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130.0555804437104</v>
      </c>
      <c r="AE52" s="5"/>
      <c r="AG52" s="5">
        <f t="shared" si="0"/>
        <v>-2.804825516645451</v>
      </c>
      <c r="AH52" s="5">
        <f t="shared" si="1"/>
        <v>-7.8053588684319948</v>
      </c>
      <c r="AI52" s="5">
        <f t="shared" si="2"/>
        <v>-9.6170586729652427</v>
      </c>
      <c r="AJ52" s="5">
        <f t="shared" si="3"/>
        <v>-3.6216156439945451</v>
      </c>
      <c r="AK52" s="5">
        <f t="shared" si="4"/>
        <v>-4.7984664127412486</v>
      </c>
      <c r="AL52" s="5">
        <f t="shared" si="5"/>
        <v>-4.7638877413870944</v>
      </c>
      <c r="AM52" s="5">
        <f t="shared" si="6"/>
        <v>-2.9098140481435735</v>
      </c>
      <c r="AN52" s="5">
        <f t="shared" si="7"/>
        <v>-2.9054987026482024</v>
      </c>
      <c r="AO52" s="5">
        <f t="shared" si="8"/>
        <v>-7.3355216291930674</v>
      </c>
      <c r="AP52" s="5">
        <f t="shared" si="9"/>
        <v>-6.9513068772017164</v>
      </c>
      <c r="AQ52" s="5">
        <f t="shared" si="10"/>
        <v>-7.3474297943344595</v>
      </c>
      <c r="AR52" s="5">
        <f t="shared" si="11"/>
        <v>-6.5083377269513107</v>
      </c>
      <c r="AS52" s="5">
        <f t="shared" si="12"/>
        <v>-6.3242804437103928</v>
      </c>
      <c r="AV52" s="2">
        <f t="shared" si="13"/>
        <v>101.38706744085511</v>
      </c>
      <c r="AW52" s="2">
        <f t="shared" si="14"/>
        <v>103.86715507263818</v>
      </c>
      <c r="AX52" s="2">
        <f t="shared" si="15"/>
        <v>106.02466394840121</v>
      </c>
      <c r="AY52" s="2">
        <f t="shared" si="16"/>
        <v>107.05112713567806</v>
      </c>
      <c r="AZ52" s="2">
        <f t="shared" si="17"/>
        <v>104.5698081520069</v>
      </c>
      <c r="BA52" s="2">
        <f t="shared" si="18"/>
        <v>105.25941805229809</v>
      </c>
      <c r="BB52" s="2">
        <f t="shared" si="19"/>
        <v>106.60661268765409</v>
      </c>
      <c r="BC52" s="2">
        <f t="shared" si="20"/>
        <v>105.11743359339476</v>
      </c>
      <c r="BD52" s="2">
        <f t="shared" si="21"/>
        <v>102.46137832817689</v>
      </c>
      <c r="BE52" s="2">
        <f t="shared" si="22"/>
        <v>97.831057906355753</v>
      </c>
      <c r="BF52" s="2">
        <f t="shared" si="23"/>
        <v>88.998444132738868</v>
      </c>
      <c r="BG52" s="2">
        <f t="shared" si="24"/>
        <v>78.811337990063834</v>
      </c>
      <c r="BH52" s="2">
        <f t="shared" si="25"/>
        <v>67.432905409539345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101.37459234547033</v>
      </c>
      <c r="CP52" s="2">
        <f>BL$207*$B52+BL$209</f>
        <v>103.86624903480778</v>
      </c>
      <c r="CQ52" s="2">
        <f>BM$207*$B52+BM$209</f>
        <v>106.01041137219705</v>
      </c>
      <c r="CR52" s="2">
        <f>BN$207*$B52+BN$209</f>
        <v>107.05008614235575</v>
      </c>
      <c r="CS52" s="2">
        <f>BO$207*$B52+BO$209</f>
        <v>104.56518414469537</v>
      </c>
      <c r="CT52" s="2">
        <f>BP$207*$B52+BP$209</f>
        <v>105.22856620624491</v>
      </c>
      <c r="CU52" s="2">
        <f>BQ$207*$B52+BQ$209</f>
        <v>106.57198838944721</v>
      </c>
      <c r="CV52" s="2">
        <f>BR$207*$B52+BR$209</f>
        <v>105.08178949320914</v>
      </c>
      <c r="CW52" s="2">
        <f>BS$207*$B52+BS$209</f>
        <v>102.42603382482868</v>
      </c>
      <c r="CX52" s="2">
        <f>BT$207*$B52+BT$209</f>
        <v>97.807681570272308</v>
      </c>
      <c r="CY52" s="2">
        <f>BU$207*$B52+BU$209</f>
        <v>88.97574007489645</v>
      </c>
      <c r="CZ52" s="2">
        <f>BV$207*$B52+BV$209</f>
        <v>78.793008709275611</v>
      </c>
      <c r="DA52" s="2">
        <f>BW$207*$B52+BW$209</f>
        <v>67.414307124380059</v>
      </c>
      <c r="DD52" s="2">
        <f>BZ$207*$B52+BZ$209</f>
        <v>102.85988460492328</v>
      </c>
      <c r="DE52" s="2">
        <f>CA$207*$B52+CA$209</f>
        <v>103.94670754622754</v>
      </c>
      <c r="DF52" s="2">
        <f>CB$207*$B52+CB$209</f>
        <v>107.15833930868061</v>
      </c>
      <c r="DG52" s="2">
        <f>CC$207*$B52+CC$209</f>
        <v>107.12338652070298</v>
      </c>
      <c r="DH52" s="2">
        <f>CD$207*$B52+CD$209</f>
        <v>104.90584248547547</v>
      </c>
      <c r="DI52" s="2">
        <f>CE$207*$B52+CE$209</f>
        <v>107.43185557974769</v>
      </c>
      <c r="DJ52" s="2">
        <f>CF$207*$B52+CF$209</f>
        <v>108.87319531683916</v>
      </c>
      <c r="DK52" s="2">
        <f>CG$207*$B52+CG$209</f>
        <v>107.5260797102025</v>
      </c>
      <c r="DL52" s="2">
        <f>CH$207*$B52+CH$209</f>
        <v>105.16124251266348</v>
      </c>
      <c r="DM52" s="2">
        <f>CI$207*$B52+CI$209</f>
        <v>99.79386860556842</v>
      </c>
      <c r="DN52" s="2">
        <f>CJ$207*$B52+CJ$209</f>
        <v>91.086384956262705</v>
      </c>
      <c r="DO52" s="2">
        <f>CK$207*$B52+CK$209</f>
        <v>80.561311190137673</v>
      </c>
      <c r="DP52" s="2">
        <f>CL$207*$B52+CL$209</f>
        <v>69.489096596764099</v>
      </c>
      <c r="DS52" s="2">
        <f>POWER(10,($B52-C$227)/C$228)/(1+POWER(10,($B52-C$227)/C$228))</f>
        <v>8.399084628212844E-3</v>
      </c>
      <c r="DT52" s="2">
        <f>POWER(10,($B52-D$227)/D$228)/(1+POWER(10,($B52-D$227)/D$228))</f>
        <v>1.1260932055794695E-2</v>
      </c>
      <c r="DU52" s="2">
        <f>POWER(10,($B52-E$227)/E$228)/(1+POWER(10,($B52-E$227)/E$228))</f>
        <v>1.2415915451813796E-2</v>
      </c>
      <c r="DV52" s="2">
        <f>POWER(10,($B52-F$227)/F$228)/(1+POWER(10,($B52-F$227)/F$228))</f>
        <v>1.420174555394286E-2</v>
      </c>
      <c r="DW52" s="2">
        <f>POWER(10,($B52-G$227)/G$228)/(1+POWER(10,($B52-G$227)/G$228))</f>
        <v>1.3573738722887078E-2</v>
      </c>
      <c r="DX52" s="2">
        <f>POWER(10,($B52-H$227)/H$228)/(1+POWER(10,($B52-H$227)/H$228))</f>
        <v>1.4002630078559767E-2</v>
      </c>
      <c r="DY52" s="2">
        <f>POWER(10,($B52-I$227)/I$228)/(1+POWER(10,($B52-I$227)/I$228))</f>
        <v>1.5046147217243993E-2</v>
      </c>
      <c r="DZ52" s="2">
        <f>POWER(10,($B52-J$227)/J$228)/(1+POWER(10,($B52-J$227)/J$228))</f>
        <v>1.4582597409188406E-2</v>
      </c>
      <c r="EA52" s="2">
        <f>POWER(10,($B52-K$227)/K$228)/(1+POWER(10,($B52-K$227)/K$228))</f>
        <v>1.2922049972059471E-2</v>
      </c>
      <c r="EB52" s="2">
        <f>POWER(10,($B52-L$227)/L$228)/(1+POWER(10,($B52-L$227)/L$228))</f>
        <v>1.1769453565058277E-2</v>
      </c>
      <c r="EC52" s="2">
        <f>POWER(10,($B52-M$227)/M$228)/(1+POWER(10,($B52-M$227)/M$228))</f>
        <v>1.0756929336079976E-2</v>
      </c>
      <c r="ED52" s="2">
        <f>POWER(10,($B52-N$227)/N$228)/(1+POWER(10,($B52-N$227)/N$228))</f>
        <v>1.0365466873794192E-2</v>
      </c>
      <c r="EE52" s="2">
        <f>POWER(10,($B52-O$227)/O$228)/(1+POWER(10,($B52-O$227)/O$228))</f>
        <v>8.9639384654867753E-3</v>
      </c>
    </row>
    <row r="53" spans="2:135" x14ac:dyDescent="0.25">
      <c r="B53" s="2">
        <v>47</v>
      </c>
      <c r="C53">
        <v>174.9571</v>
      </c>
      <c r="D53">
        <v>195.67099999999999</v>
      </c>
      <c r="E53">
        <v>201.53700000000001</v>
      </c>
      <c r="F53">
        <v>203.328</v>
      </c>
      <c r="G53">
        <v>204.68700000000001</v>
      </c>
      <c r="H53">
        <v>207.328</v>
      </c>
      <c r="I53">
        <v>213.328</v>
      </c>
      <c r="J53">
        <v>210.06</v>
      </c>
      <c r="K53">
        <v>200.73099999999999</v>
      </c>
      <c r="L53">
        <v>185.328</v>
      </c>
      <c r="M53">
        <v>163.6866</v>
      </c>
      <c r="N53">
        <v>149.82089999999999</v>
      </c>
      <c r="O53">
        <v>129.37309999999999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181.92174109435641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206.09127392793692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210.77600174564122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202.50360222263978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204.46546872681159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207.36846828121219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213.05102736929541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207.965286692029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205.66235043395017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192.79416269025276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172.03379489050963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156.7056205111804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134.81112529442913</v>
      </c>
      <c r="AE53" s="5"/>
      <c r="AG53" s="5">
        <f t="shared" si="0"/>
        <v>-6.9646410943564092</v>
      </c>
      <c r="AH53" s="5">
        <f t="shared" si="1"/>
        <v>-10.420273927936933</v>
      </c>
      <c r="AI53" s="5">
        <f t="shared" si="2"/>
        <v>-9.2390017456412181</v>
      </c>
      <c r="AJ53" s="5">
        <f t="shared" si="3"/>
        <v>0.82439777736021824</v>
      </c>
      <c r="AK53" s="5">
        <f t="shared" si="4"/>
        <v>0.22153127318841825</v>
      </c>
      <c r="AL53" s="5">
        <f t="shared" si="5"/>
        <v>-4.046828121218482E-2</v>
      </c>
      <c r="AM53" s="5">
        <f t="shared" si="6"/>
        <v>0.27697263070459144</v>
      </c>
      <c r="AN53" s="5">
        <f t="shared" si="7"/>
        <v>2.0947133079710056</v>
      </c>
      <c r="AO53" s="5">
        <f t="shared" si="8"/>
        <v>-4.9313504339501719</v>
      </c>
      <c r="AP53" s="5">
        <f t="shared" si="9"/>
        <v>-7.4661626902527587</v>
      </c>
      <c r="AQ53" s="5">
        <f t="shared" si="10"/>
        <v>-8.3471948905096269</v>
      </c>
      <c r="AR53" s="5">
        <f t="shared" si="11"/>
        <v>-6.8847205111804044</v>
      </c>
      <c r="AS53" s="5">
        <f t="shared" si="12"/>
        <v>-5.4380252944291385</v>
      </c>
      <c r="AV53" s="2">
        <f t="shared" si="13"/>
        <v>101.37616327484912</v>
      </c>
      <c r="AW53" s="2">
        <f t="shared" si="14"/>
        <v>103.8374276060229</v>
      </c>
      <c r="AX53" s="2">
        <f t="shared" si="15"/>
        <v>106.00789603344785</v>
      </c>
      <c r="AY53" s="2">
        <f t="shared" si="16"/>
        <v>107.00706563812312</v>
      </c>
      <c r="AZ53" s="2">
        <f t="shared" si="17"/>
        <v>104.56444480362033</v>
      </c>
      <c r="BA53" s="2">
        <f t="shared" si="18"/>
        <v>105.29229784129893</v>
      </c>
      <c r="BB53" s="2">
        <f t="shared" si="19"/>
        <v>106.63699838533168</v>
      </c>
      <c r="BC53" s="2">
        <f t="shared" si="20"/>
        <v>105.14596039532296</v>
      </c>
      <c r="BD53" s="2">
        <f t="shared" si="21"/>
        <v>102.48767532125943</v>
      </c>
      <c r="BE53" s="2">
        <f t="shared" si="22"/>
        <v>97.849597953109267</v>
      </c>
      <c r="BF53" s="2">
        <f t="shared" si="23"/>
        <v>89.027424522404289</v>
      </c>
      <c r="BG53" s="2">
        <f t="shared" si="24"/>
        <v>78.833313356919973</v>
      </c>
      <c r="BH53" s="2">
        <f t="shared" si="25"/>
        <v>67.460435416069927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101.3628709864204</v>
      </c>
      <c r="CP53" s="2">
        <f>BL$207*$B53+BL$209</f>
        <v>103.83654904745069</v>
      </c>
      <c r="CQ53" s="2">
        <f>BM$207*$B53+BM$209</f>
        <v>105.99275278824085</v>
      </c>
      <c r="CR53" s="2">
        <f>BN$207*$B53+BN$209</f>
        <v>107.00604489208258</v>
      </c>
      <c r="CS53" s="2">
        <f>BO$207*$B53+BO$209</f>
        <v>104.55959730045889</v>
      </c>
      <c r="CT53" s="2">
        <f>BP$207*$B53+BP$209</f>
        <v>105.25929252741317</v>
      </c>
      <c r="CU53" s="2">
        <f>BQ$207*$B53+BQ$209</f>
        <v>106.59999463109537</v>
      </c>
      <c r="CV53" s="2">
        <f>BR$207*$B53+BR$209</f>
        <v>105.10782428368481</v>
      </c>
      <c r="CW53" s="2">
        <f>BS$207*$B53+BS$209</f>
        <v>102.44985887931925</v>
      </c>
      <c r="CX53" s="2">
        <f>BT$207*$B53+BT$209</f>
        <v>97.824678752250549</v>
      </c>
      <c r="CY53" s="2">
        <f>BU$207*$B53+BU$209</f>
        <v>89.003189143334822</v>
      </c>
      <c r="CZ53" s="2">
        <f>BV$207*$B53+BV$209</f>
        <v>78.813695208035739</v>
      </c>
      <c r="DA53" s="2">
        <f>BW$207*$B53+BW$209</f>
        <v>67.44051083347766</v>
      </c>
      <c r="DD53" s="2">
        <f>BZ$207*$B53+BZ$209</f>
        <v>102.80737774431341</v>
      </c>
      <c r="DE53" s="2">
        <f>CA$207*$B53+CA$209</f>
        <v>103.90777986989337</v>
      </c>
      <c r="DF53" s="2">
        <f>CB$207*$B53+CB$209</f>
        <v>107.10643202564192</v>
      </c>
      <c r="DG53" s="2">
        <f>CC$207*$B53+CC$209</f>
        <v>107.07168520183008</v>
      </c>
      <c r="DH53" s="2">
        <f>CD$207*$B53+CD$209</f>
        <v>104.88572447097926</v>
      </c>
      <c r="DI53" s="2">
        <f>CE$207*$B53+CE$209</f>
        <v>107.41187879350871</v>
      </c>
      <c r="DJ53" s="2">
        <f>CF$207*$B53+CF$209</f>
        <v>108.84620515021457</v>
      </c>
      <c r="DK53" s="2">
        <f>CG$207*$B53+CG$209</f>
        <v>107.49625201387992</v>
      </c>
      <c r="DL53" s="2">
        <f>CH$207*$B53+CH$209</f>
        <v>105.12219046269686</v>
      </c>
      <c r="DM53" s="2">
        <f>CI$207*$B53+CI$209</f>
        <v>99.757851528680973</v>
      </c>
      <c r="DN53" s="2">
        <f>CJ$207*$B53+CJ$209</f>
        <v>91.060083479725051</v>
      </c>
      <c r="DO53" s="2">
        <f>CK$207*$B53+CK$209</f>
        <v>80.541534132839374</v>
      </c>
      <c r="DP53" s="2">
        <f>CL$207*$B53+CL$209</f>
        <v>69.469434890499656</v>
      </c>
      <c r="DS53" s="2">
        <f>POWER(10,($B53-C$227)/C$228)/(1+POWER(10,($B53-C$227)/C$228))</f>
        <v>9.2019565544303877E-3</v>
      </c>
      <c r="DT53" s="2">
        <f>POWER(10,($B53-D$227)/D$228)/(1+POWER(10,($B53-D$227)/D$228))</f>
        <v>1.2333966421876067E-2</v>
      </c>
      <c r="DU53" s="2">
        <f>POWER(10,($B53-E$227)/E$228)/(1+POWER(10,($B53-E$227)/E$228))</f>
        <v>1.3597492615862013E-2</v>
      </c>
      <c r="DV53" s="2">
        <f>POWER(10,($B53-F$227)/F$228)/(1+POWER(10,($B53-F$227)/F$228))</f>
        <v>1.5550597559087768E-2</v>
      </c>
      <c r="DW53" s="2">
        <f>POWER(10,($B53-G$227)/G$228)/(1+POWER(10,($B53-G$227)/G$228))</f>
        <v>1.4863843309080743E-2</v>
      </c>
      <c r="DX53" s="2">
        <f>POWER(10,($B53-H$227)/H$228)/(1+POWER(10,($B53-H$227)/H$228))</f>
        <v>1.5332864659421495E-2</v>
      </c>
      <c r="DY53" s="2">
        <f>POWER(10,($B53-I$227)/I$228)/(1+POWER(10,($B53-I$227)/I$228))</f>
        <v>1.6473858492488055E-2</v>
      </c>
      <c r="DZ53" s="2">
        <f>POWER(10,($B53-J$227)/J$228)/(1+POWER(10,($B53-J$227)/J$228))</f>
        <v>1.5967036036308557E-2</v>
      </c>
      <c r="EA53" s="2">
        <f>POWER(10,($B53-K$227)/K$228)/(1+POWER(10,($B53-K$227)/K$228))</f>
        <v>1.4151103918169787E-2</v>
      </c>
      <c r="EB53" s="2">
        <f>POWER(10,($B53-L$227)/L$228)/(1+POWER(10,($B53-L$227)/L$228))</f>
        <v>1.2890312321044225E-2</v>
      </c>
      <c r="EC53" s="2">
        <f>POWER(10,($B53-M$227)/M$228)/(1+POWER(10,($B53-M$227)/M$228))</f>
        <v>1.178251047741811E-2</v>
      </c>
      <c r="ED53" s="2">
        <f>POWER(10,($B53-N$227)/N$228)/(1+POWER(10,($B53-N$227)/N$228))</f>
        <v>1.1354153794443791E-2</v>
      </c>
      <c r="EE53" s="2">
        <f>POWER(10,($B53-O$227)/O$228)/(1+POWER(10,($B53-O$227)/O$228))</f>
        <v>9.820270267536969E-3</v>
      </c>
    </row>
    <row r="54" spans="2:135" x14ac:dyDescent="0.25">
      <c r="B54" s="2">
        <v>48</v>
      </c>
      <c r="C54">
        <v>180.65719999999999</v>
      </c>
      <c r="D54">
        <v>200.18600000000001</v>
      </c>
      <c r="E54">
        <v>205.71600000000001</v>
      </c>
      <c r="F54">
        <v>202.37299999999999</v>
      </c>
      <c r="G54">
        <v>207.49299999999999</v>
      </c>
      <c r="H54">
        <v>209.851</v>
      </c>
      <c r="I54">
        <v>215.43299999999999</v>
      </c>
      <c r="J54">
        <v>209.328</v>
      </c>
      <c r="K54">
        <v>205.179</v>
      </c>
      <c r="L54">
        <v>190.791</v>
      </c>
      <c r="M54">
        <v>169.4478</v>
      </c>
      <c r="N54">
        <v>152.1343</v>
      </c>
      <c r="O54">
        <v>131.6567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189.74743991933715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209.25869723571719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210.38966042183017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196.52911694403755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200.26932803999861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203.28922233611823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208.17574788020377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201.57919217404839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204.3623310643936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195.15701422119324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175.05652648998424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158.52619422428646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137.41367805244198</v>
      </c>
      <c r="AE54" s="5"/>
      <c r="AG54" s="5">
        <f t="shared" si="0"/>
        <v>-9.090239919337165</v>
      </c>
      <c r="AH54" s="5">
        <f t="shared" si="1"/>
        <v>-9.072697235717186</v>
      </c>
      <c r="AI54" s="5">
        <f t="shared" si="2"/>
        <v>-4.6736604218301636</v>
      </c>
      <c r="AJ54" s="5">
        <f t="shared" si="3"/>
        <v>5.8438830559624364</v>
      </c>
      <c r="AK54" s="5">
        <f t="shared" si="4"/>
        <v>7.2236719600013828</v>
      </c>
      <c r="AL54" s="5">
        <f t="shared" si="5"/>
        <v>6.5617776638817702</v>
      </c>
      <c r="AM54" s="5">
        <f t="shared" si="6"/>
        <v>7.2572521197962203</v>
      </c>
      <c r="AN54" s="5">
        <f t="shared" si="7"/>
        <v>7.7488078259516158</v>
      </c>
      <c r="AO54" s="5">
        <f t="shared" si="8"/>
        <v>0.81666893560640119</v>
      </c>
      <c r="AP54" s="5">
        <f t="shared" si="9"/>
        <v>-4.3660142211932396</v>
      </c>
      <c r="AQ54" s="5">
        <f t="shared" si="10"/>
        <v>-5.6087264899842353</v>
      </c>
      <c r="AR54" s="5">
        <f t="shared" si="11"/>
        <v>-6.3918942242864603</v>
      </c>
      <c r="AS54" s="5">
        <f t="shared" si="12"/>
        <v>-5.7569780524419798</v>
      </c>
      <c r="AV54" s="2">
        <f t="shared" si="13"/>
        <v>101.36530025375153</v>
      </c>
      <c r="AW54" s="2">
        <f t="shared" si="14"/>
        <v>103.8076865892109</v>
      </c>
      <c r="AX54" s="2">
        <f t="shared" si="15"/>
        <v>105.99116673155758</v>
      </c>
      <c r="AY54" s="2">
        <f t="shared" si="16"/>
        <v>106.96299077560018</v>
      </c>
      <c r="AZ54" s="2">
        <f t="shared" si="17"/>
        <v>104.55908153835573</v>
      </c>
      <c r="BA54" s="2">
        <f t="shared" si="18"/>
        <v>105.32530383065674</v>
      </c>
      <c r="BB54" s="2">
        <f t="shared" si="19"/>
        <v>106.66751846185434</v>
      </c>
      <c r="BC54" s="2">
        <f t="shared" si="20"/>
        <v>105.17463366411931</v>
      </c>
      <c r="BD54" s="2">
        <f t="shared" si="21"/>
        <v>102.51411800945104</v>
      </c>
      <c r="BE54" s="2">
        <f t="shared" si="22"/>
        <v>97.868216986585139</v>
      </c>
      <c r="BF54" s="2">
        <f t="shared" si="23"/>
        <v>89.056487974063074</v>
      </c>
      <c r="BG54" s="2">
        <f t="shared" si="24"/>
        <v>78.855365838323053</v>
      </c>
      <c r="BH54" s="2">
        <f t="shared" si="25"/>
        <v>67.488047335777622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101.35114962737046</v>
      </c>
      <c r="CP54" s="2">
        <f>BL$207*$B54+BL$209</f>
        <v>103.8068490600936</v>
      </c>
      <c r="CQ54" s="2">
        <f>BM$207*$B54+BM$209</f>
        <v>105.97509420428463</v>
      </c>
      <c r="CR54" s="2">
        <f>BN$207*$B54+BN$209</f>
        <v>106.96200364180942</v>
      </c>
      <c r="CS54" s="2">
        <f>BO$207*$B54+BO$209</f>
        <v>104.5540104562224</v>
      </c>
      <c r="CT54" s="2">
        <f>BP$207*$B54+BP$209</f>
        <v>105.29001884858141</v>
      </c>
      <c r="CU54" s="2">
        <f>BQ$207*$B54+BQ$209</f>
        <v>106.62800087274351</v>
      </c>
      <c r="CV54" s="2">
        <f>BR$207*$B54+BR$209</f>
        <v>105.13385907416047</v>
      </c>
      <c r="CW54" s="2">
        <f>BS$207*$B54+BS$209</f>
        <v>102.47368393380984</v>
      </c>
      <c r="CX54" s="2">
        <f>BT$207*$B54+BT$209</f>
        <v>97.841675934228789</v>
      </c>
      <c r="CY54" s="2">
        <f>BU$207*$B54+BU$209</f>
        <v>89.03063821177318</v>
      </c>
      <c r="CZ54" s="2">
        <f>BV$207*$B54+BV$209</f>
        <v>78.834381706795867</v>
      </c>
      <c r="DA54" s="2">
        <f>BW$207*$B54+BW$209</f>
        <v>67.466714542575247</v>
      </c>
      <c r="DD54" s="2">
        <f>BZ$207*$B54+BZ$209</f>
        <v>102.75487088370355</v>
      </c>
      <c r="DE54" s="2">
        <f>CA$207*$B54+CA$209</f>
        <v>103.86885219355922</v>
      </c>
      <c r="DF54" s="2">
        <f>CB$207*$B54+CB$209</f>
        <v>107.05452474260323</v>
      </c>
      <c r="DG54" s="2">
        <f>CC$207*$B54+CC$209</f>
        <v>107.01998388295719</v>
      </c>
      <c r="DH54" s="2">
        <f>CD$207*$B54+CD$209</f>
        <v>104.86560645648302</v>
      </c>
      <c r="DI54" s="2">
        <f>CE$207*$B54+CE$209</f>
        <v>107.39190200726971</v>
      </c>
      <c r="DJ54" s="2">
        <f>CF$207*$B54+CF$209</f>
        <v>108.81921498358999</v>
      </c>
      <c r="DK54" s="2">
        <f>CG$207*$B54+CG$209</f>
        <v>107.46642431755737</v>
      </c>
      <c r="DL54" s="2">
        <f>CH$207*$B54+CH$209</f>
        <v>105.08313841273024</v>
      </c>
      <c r="DM54" s="2">
        <f>CI$207*$B54+CI$209</f>
        <v>99.721834451793526</v>
      </c>
      <c r="DN54" s="2">
        <f>CJ$207*$B54+CJ$209</f>
        <v>91.033782003187397</v>
      </c>
      <c r="DO54" s="2">
        <f>CK$207*$B54+CK$209</f>
        <v>80.521757075541061</v>
      </c>
      <c r="DP54" s="2">
        <f>CL$207*$B54+CL$209</f>
        <v>69.449773184235227</v>
      </c>
      <c r="DS54" s="2">
        <f>POWER(10,($B54-C$227)/C$228)/(1+POWER(10,($B54-C$227)/C$228))</f>
        <v>1.0080795113150604E-2</v>
      </c>
      <c r="DT54" s="2">
        <f>POWER(10,($B54-D$227)/D$228)/(1+POWER(10,($B54-D$227)/D$228))</f>
        <v>1.3507851466399915E-2</v>
      </c>
      <c r="DU54" s="2">
        <f>POWER(10,($B54-E$227)/E$228)/(1+POWER(10,($B54-E$227)/E$228))</f>
        <v>1.4889820791983591E-2</v>
      </c>
      <c r="DV54" s="2">
        <f>POWER(10,($B54-F$227)/F$228)/(1+POWER(10,($B54-F$227)/F$228))</f>
        <v>1.7025348139660799E-2</v>
      </c>
      <c r="DW54" s="2">
        <f>POWER(10,($B54-G$227)/G$228)/(1+POWER(10,($B54-G$227)/G$228))</f>
        <v>1.627454180759981E-2</v>
      </c>
      <c r="DX54" s="2">
        <f>POWER(10,($B54-H$227)/H$228)/(1+POWER(10,($B54-H$227)/H$228))</f>
        <v>1.6787318519337107E-2</v>
      </c>
      <c r="DY54" s="2">
        <f>POWER(10,($B54-I$227)/I$228)/(1+POWER(10,($B54-I$227)/I$228))</f>
        <v>1.8034563083182065E-2</v>
      </c>
      <c r="DZ54" s="2">
        <f>POWER(10,($B54-J$227)/J$228)/(1+POWER(10,($B54-J$227)/J$228))</f>
        <v>1.7480578549418629E-2</v>
      </c>
      <c r="EA54" s="2">
        <f>POWER(10,($B54-K$227)/K$228)/(1+POWER(10,($B54-K$227)/K$228))</f>
        <v>1.5495221690145264E-2</v>
      </c>
      <c r="EB54" s="2">
        <f>POWER(10,($B54-L$227)/L$228)/(1+POWER(10,($B54-L$227)/L$228))</f>
        <v>1.4116390776837719E-2</v>
      </c>
      <c r="EC54" s="2">
        <f>POWER(10,($B54-M$227)/M$228)/(1+POWER(10,($B54-M$227)/M$228))</f>
        <v>1.2904596465157186E-2</v>
      </c>
      <c r="ED54" s="2">
        <f>POWER(10,($B54-N$227)/N$228)/(1+POWER(10,($B54-N$227)/N$228))</f>
        <v>1.2435959369721056E-2</v>
      </c>
      <c r="EE54" s="2">
        <f>POWER(10,($B54-O$227)/O$228)/(1+POWER(10,($B54-O$227)/O$228))</f>
        <v>1.0757520102645402E-2</v>
      </c>
    </row>
    <row r="55" spans="2:135" x14ac:dyDescent="0.25">
      <c r="B55" s="2">
        <v>49</v>
      </c>
      <c r="C55">
        <v>183.88570000000001</v>
      </c>
      <c r="D55">
        <v>202.81399999999999</v>
      </c>
      <c r="E55">
        <v>207.55199999999999</v>
      </c>
      <c r="F55">
        <v>200.65700000000001</v>
      </c>
      <c r="G55">
        <v>207.59700000000001</v>
      </c>
      <c r="H55">
        <v>209.04499999999999</v>
      </c>
      <c r="I55">
        <v>214.328</v>
      </c>
      <c r="J55">
        <v>207</v>
      </c>
      <c r="K55">
        <v>205.53700000000001</v>
      </c>
      <c r="L55">
        <v>192.80600000000001</v>
      </c>
      <c r="M55">
        <v>172.5821</v>
      </c>
      <c r="N55">
        <v>154.94030000000001</v>
      </c>
      <c r="O55">
        <v>134.7612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194.91887156568754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208.57617114313609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206.21443440978283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187.87270347685296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192.91391620422576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195.92701463748386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199.92494474762714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192.29076097124761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199.40182629137004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193.93308956069251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174.97618441013353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157.49590061699888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137.59906146758516</v>
      </c>
      <c r="AE55" s="5"/>
      <c r="AG55" s="5">
        <f t="shared" si="0"/>
        <v>-11.033171565687525</v>
      </c>
      <c r="AH55" s="5">
        <f t="shared" si="1"/>
        <v>-5.7621711431361007</v>
      </c>
      <c r="AI55" s="5">
        <f t="shared" si="2"/>
        <v>1.3375655902171673</v>
      </c>
      <c r="AJ55" s="5">
        <f t="shared" si="3"/>
        <v>12.784296523147049</v>
      </c>
      <c r="AK55" s="5">
        <f t="shared" si="4"/>
        <v>14.683083795774252</v>
      </c>
      <c r="AL55" s="5">
        <f t="shared" si="5"/>
        <v>13.117985362516123</v>
      </c>
      <c r="AM55" s="5">
        <f t="shared" si="6"/>
        <v>14.403055252372866</v>
      </c>
      <c r="AN55" s="5">
        <f t="shared" si="7"/>
        <v>14.709239028752393</v>
      </c>
      <c r="AO55" s="5">
        <f t="shared" si="8"/>
        <v>6.1351737086299636</v>
      </c>
      <c r="AP55" s="5">
        <f t="shared" si="9"/>
        <v>-1.1270895606924967</v>
      </c>
      <c r="AQ55" s="5">
        <f t="shared" si="10"/>
        <v>-2.3940844101335301</v>
      </c>
      <c r="AR55" s="5">
        <f t="shared" si="11"/>
        <v>-2.5556006169988734</v>
      </c>
      <c r="AS55" s="5">
        <f t="shared" si="12"/>
        <v>-2.8378614675851566</v>
      </c>
      <c r="AV55" s="2">
        <f t="shared" si="13"/>
        <v>101.35447866661634</v>
      </c>
      <c r="AW55" s="2">
        <f t="shared" si="14"/>
        <v>103.77792971591018</v>
      </c>
      <c r="AX55" s="2">
        <f t="shared" si="15"/>
        <v>105.97447516128364</v>
      </c>
      <c r="AY55" s="2">
        <f t="shared" si="16"/>
        <v>106.91890022418323</v>
      </c>
      <c r="AZ55" s="2">
        <f t="shared" si="17"/>
        <v>104.55371632859134</v>
      </c>
      <c r="BA55" s="2">
        <f t="shared" si="18"/>
        <v>105.35844004375946</v>
      </c>
      <c r="BB55" s="2">
        <f t="shared" si="19"/>
        <v>106.6981763903554</v>
      </c>
      <c r="BC55" s="2">
        <f t="shared" si="20"/>
        <v>105.20345812221819</v>
      </c>
      <c r="BD55" s="2">
        <f t="shared" si="21"/>
        <v>102.54071119257675</v>
      </c>
      <c r="BE55" s="2">
        <f t="shared" si="22"/>
        <v>97.886915765696557</v>
      </c>
      <c r="BF55" s="2">
        <f t="shared" si="23"/>
        <v>89.085636133103904</v>
      </c>
      <c r="BG55" s="2">
        <f t="shared" si="24"/>
        <v>78.877498185504422</v>
      </c>
      <c r="BH55" s="2">
        <f t="shared" si="25"/>
        <v>67.515744503399318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101.33942826832052</v>
      </c>
      <c r="CP55" s="2">
        <f>BL$207*$B55+BL$209</f>
        <v>103.77714907273649</v>
      </c>
      <c r="CQ55" s="2">
        <f>BM$207*$B55+BM$209</f>
        <v>105.95743562032843</v>
      </c>
      <c r="CR55" s="2">
        <f>BN$207*$B55+BN$209</f>
        <v>106.91796239153625</v>
      </c>
      <c r="CS55" s="2">
        <f>BO$207*$B55+BO$209</f>
        <v>104.54842361198592</v>
      </c>
      <c r="CT55" s="2">
        <f>BP$207*$B55+BP$209</f>
        <v>105.32074516974967</v>
      </c>
      <c r="CU55" s="2">
        <f>BQ$207*$B55+BQ$209</f>
        <v>106.65600711439167</v>
      </c>
      <c r="CV55" s="2">
        <f>BR$207*$B55+BR$209</f>
        <v>105.15989386463613</v>
      </c>
      <c r="CW55" s="2">
        <f>BS$207*$B55+BS$209</f>
        <v>102.49750898830041</v>
      </c>
      <c r="CX55" s="2">
        <f>BT$207*$B55+BT$209</f>
        <v>97.858673116207029</v>
      </c>
      <c r="CY55" s="2">
        <f>BU$207*$B55+BU$209</f>
        <v>89.058087280211552</v>
      </c>
      <c r="CZ55" s="2">
        <f>BV$207*$B55+BV$209</f>
        <v>78.855068205555995</v>
      </c>
      <c r="DA55" s="2">
        <f>BW$207*$B55+BW$209</f>
        <v>67.492918251672847</v>
      </c>
      <c r="DD55" s="2">
        <f>BZ$207*$B55+BZ$209</f>
        <v>102.70236402309369</v>
      </c>
      <c r="DE55" s="2">
        <f>CA$207*$B55+CA$209</f>
        <v>103.82992451722507</v>
      </c>
      <c r="DF55" s="2">
        <f>CB$207*$B55+CB$209</f>
        <v>107.00261745956455</v>
      </c>
      <c r="DG55" s="2">
        <f>CC$207*$B55+CC$209</f>
        <v>106.96828256408429</v>
      </c>
      <c r="DH55" s="2">
        <f>CD$207*$B55+CD$209</f>
        <v>104.8454884419868</v>
      </c>
      <c r="DI55" s="2">
        <f>CE$207*$B55+CE$209</f>
        <v>107.37192522103072</v>
      </c>
      <c r="DJ55" s="2">
        <f>CF$207*$B55+CF$209</f>
        <v>108.79222481696539</v>
      </c>
      <c r="DK55" s="2">
        <f>CG$207*$B55+CG$209</f>
        <v>107.4365966212348</v>
      </c>
      <c r="DL55" s="2">
        <f>CH$207*$B55+CH$209</f>
        <v>105.04408636276362</v>
      </c>
      <c r="DM55" s="2">
        <f>CI$207*$B55+CI$209</f>
        <v>99.685817374906094</v>
      </c>
      <c r="DN55" s="2">
        <f>CJ$207*$B55+CJ$209</f>
        <v>91.007480526649744</v>
      </c>
      <c r="DO55" s="2">
        <f>CK$207*$B55+CK$209</f>
        <v>80.501980018242762</v>
      </c>
      <c r="DP55" s="2">
        <f>CL$207*$B55+CL$209</f>
        <v>69.430111477970797</v>
      </c>
      <c r="DS55" s="2">
        <f>POWER(10,($B55-C$227)/C$228)/(1+POWER(10,($B55-C$227)/C$228))</f>
        <v>1.1042632232020887E-2</v>
      </c>
      <c r="DT55" s="2">
        <f>POWER(10,($B55-D$227)/D$228)/(1+POWER(10,($B55-D$227)/D$228))</f>
        <v>1.4791787757430631E-2</v>
      </c>
      <c r="DU55" s="2">
        <f>POWER(10,($B55-E$227)/E$228)/(1+POWER(10,($B55-E$227)/E$228))</f>
        <v>1.6302943962031503E-2</v>
      </c>
      <c r="DV55" s="2">
        <f>POWER(10,($B55-F$227)/F$228)/(1+POWER(10,($B55-F$227)/F$228))</f>
        <v>1.863730983996284E-2</v>
      </c>
      <c r="DW55" s="2">
        <f>POWER(10,($B55-G$227)/G$228)/(1+POWER(10,($B55-G$227)/G$228))</f>
        <v>1.7816705550055191E-2</v>
      </c>
      <c r="DX55" s="2">
        <f>POWER(10,($B55-H$227)/H$228)/(1+POWER(10,($B55-H$227)/H$228))</f>
        <v>1.837716488430792E-2</v>
      </c>
      <c r="DY55" s="2">
        <f>POWER(10,($B55-I$227)/I$228)/(1+POWER(10,($B55-I$227)/I$228))</f>
        <v>1.9740158464618535E-2</v>
      </c>
      <c r="DZ55" s="2">
        <f>POWER(10,($B55-J$227)/J$228)/(1+POWER(10,($B55-J$227)/J$228))</f>
        <v>1.9134802492684476E-2</v>
      </c>
      <c r="EA55" s="2">
        <f>POWER(10,($B55-K$227)/K$228)/(1+POWER(10,($B55-K$227)/K$228))</f>
        <v>1.6964811165596175E-2</v>
      </c>
      <c r="EB55" s="2">
        <f>POWER(10,($B55-L$227)/L$228)/(1+POWER(10,($B55-L$227)/L$228))</f>
        <v>1.5457263078742439E-2</v>
      </c>
      <c r="EC55" s="2">
        <f>POWER(10,($B55-M$227)/M$228)/(1+POWER(10,($B55-M$227)/M$228))</f>
        <v>1.4132014124232704E-2</v>
      </c>
      <c r="ED55" s="2">
        <f>POWER(10,($B55-N$227)/N$228)/(1+POWER(10,($B55-N$227)/N$228))</f>
        <v>1.3619417734233683E-2</v>
      </c>
      <c r="EE55" s="2">
        <f>POWER(10,($B55-O$227)/O$228)/(1+POWER(10,($B55-O$227)/O$228))</f>
        <v>1.1783156897621404E-2</v>
      </c>
    </row>
    <row r="56" spans="2:135" x14ac:dyDescent="0.25">
      <c r="B56" s="2">
        <v>50</v>
      </c>
      <c r="C56">
        <v>186.2714</v>
      </c>
      <c r="D56">
        <v>204.75700000000001</v>
      </c>
      <c r="E56">
        <v>207.06</v>
      </c>
      <c r="F56">
        <v>195.43299999999999</v>
      </c>
      <c r="G56">
        <v>201.13399999999999</v>
      </c>
      <c r="H56">
        <v>203.672</v>
      </c>
      <c r="I56">
        <v>205.47800000000001</v>
      </c>
      <c r="J56">
        <v>196.94</v>
      </c>
      <c r="K56">
        <v>204.47800000000001</v>
      </c>
      <c r="L56">
        <v>193.94</v>
      </c>
      <c r="M56">
        <v>173.74629999999999</v>
      </c>
      <c r="N56">
        <v>155.0746</v>
      </c>
      <c r="O56">
        <v>135.80600000000001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196.90454340781667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204.11480375561334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198.69825491844631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177.38771191144045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183.15603383323855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186.0518254854783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189.16508404944437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181.02859755785295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191.31603010860644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189.25848960024888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171.80461048490764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153.72660484989518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135.35088815274287</v>
      </c>
      <c r="AE56" s="5"/>
      <c r="AG56" s="5">
        <f t="shared" si="0"/>
        <v>-10.633143407816675</v>
      </c>
      <c r="AH56" s="5">
        <f t="shared" si="1"/>
        <v>0.64219624438666756</v>
      </c>
      <c r="AI56" s="5">
        <f t="shared" si="2"/>
        <v>8.3617450815536927</v>
      </c>
      <c r="AJ56" s="5">
        <f t="shared" si="3"/>
        <v>18.045288088559545</v>
      </c>
      <c r="AK56" s="5">
        <f t="shared" si="4"/>
        <v>17.977966166761433</v>
      </c>
      <c r="AL56" s="5">
        <f t="shared" si="5"/>
        <v>17.620174514521693</v>
      </c>
      <c r="AM56" s="5">
        <f t="shared" si="6"/>
        <v>16.312915950555634</v>
      </c>
      <c r="AN56" s="5">
        <f t="shared" si="7"/>
        <v>15.91140244214705</v>
      </c>
      <c r="AO56" s="5">
        <f t="shared" si="8"/>
        <v>13.161969891393568</v>
      </c>
      <c r="AP56" s="5">
        <f t="shared" si="9"/>
        <v>4.6815103997511187</v>
      </c>
      <c r="AQ56" s="5">
        <f t="shared" si="10"/>
        <v>1.9416895150923494</v>
      </c>
      <c r="AR56" s="5">
        <f t="shared" si="11"/>
        <v>1.347995150104822</v>
      </c>
      <c r="AS56" s="5">
        <f t="shared" si="12"/>
        <v>0.45511184725714315</v>
      </c>
      <c r="AV56" s="2">
        <f t="shared" si="13"/>
        <v>101.34369847478328</v>
      </c>
      <c r="AW56" s="2">
        <f t="shared" si="14"/>
        <v>103.74815437437759</v>
      </c>
      <c r="AX56" s="2">
        <f t="shared" si="15"/>
        <v>105.95781991856948</v>
      </c>
      <c r="AY56" s="2">
        <f t="shared" si="16"/>
        <v>106.87479135299407</v>
      </c>
      <c r="AZ56" s="2">
        <f t="shared" si="17"/>
        <v>104.54834676928041</v>
      </c>
      <c r="BA56" s="2">
        <f t="shared" si="18"/>
        <v>105.39171007977298</v>
      </c>
      <c r="BB56" s="2">
        <f t="shared" si="19"/>
        <v>106.72897504019166</v>
      </c>
      <c r="BC56" s="2">
        <f t="shared" si="20"/>
        <v>105.2324380082743</v>
      </c>
      <c r="BD56" s="2">
        <f t="shared" si="21"/>
        <v>102.56745921183314</v>
      </c>
      <c r="BE56" s="2">
        <f t="shared" si="22"/>
        <v>97.905694457937088</v>
      </c>
      <c r="BF56" s="2">
        <f t="shared" si="23"/>
        <v>89.114870181878345</v>
      </c>
      <c r="BG56" s="2">
        <f t="shared" si="24"/>
        <v>78.899712949440783</v>
      </c>
      <c r="BH56" s="2">
        <f t="shared" si="25"/>
        <v>67.543530120457291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101.32770690927057</v>
      </c>
      <c r="CP56" s="2">
        <f>BL$207*$B56+BL$209</f>
        <v>103.7474490853794</v>
      </c>
      <c r="CQ56" s="2">
        <f>BM$207*$B56+BM$209</f>
        <v>105.93977703637221</v>
      </c>
      <c r="CR56" s="2">
        <f>BN$207*$B56+BN$209</f>
        <v>106.87392114126308</v>
      </c>
      <c r="CS56" s="2">
        <f>BO$207*$B56+BO$209</f>
        <v>104.54283676774945</v>
      </c>
      <c r="CT56" s="2">
        <f>BP$207*$B56+BP$209</f>
        <v>105.35147149091793</v>
      </c>
      <c r="CU56" s="2">
        <f>BQ$207*$B56+BQ$209</f>
        <v>106.68401335603983</v>
      </c>
      <c r="CV56" s="2">
        <f>BR$207*$B56+BR$209</f>
        <v>105.18592865511179</v>
      </c>
      <c r="CW56" s="2">
        <f>BS$207*$B56+BS$209</f>
        <v>102.521334042791</v>
      </c>
      <c r="CX56" s="2">
        <f>BT$207*$B56+BT$209</f>
        <v>97.87567029818527</v>
      </c>
      <c r="CY56" s="2">
        <f>BU$207*$B56+BU$209</f>
        <v>89.085536348649924</v>
      </c>
      <c r="CZ56" s="2">
        <f>BV$207*$B56+BV$209</f>
        <v>78.875754704316122</v>
      </c>
      <c r="DA56" s="2">
        <f>BW$207*$B56+BW$209</f>
        <v>67.519121960770434</v>
      </c>
      <c r="DD56" s="2">
        <f>BZ$207*$B56+BZ$209</f>
        <v>102.64985716248383</v>
      </c>
      <c r="DE56" s="2">
        <f>CA$207*$B56+CA$209</f>
        <v>103.7909968408909</v>
      </c>
      <c r="DF56" s="2">
        <f>CB$207*$B56+CB$209</f>
        <v>106.95071017652586</v>
      </c>
      <c r="DG56" s="2">
        <f>CC$207*$B56+CC$209</f>
        <v>106.9165812452114</v>
      </c>
      <c r="DH56" s="2">
        <f>CD$207*$B56+CD$209</f>
        <v>104.82537042749057</v>
      </c>
      <c r="DI56" s="2">
        <f>CE$207*$B56+CE$209</f>
        <v>107.35194843479172</v>
      </c>
      <c r="DJ56" s="2">
        <f>CF$207*$B56+CF$209</f>
        <v>108.7652346503408</v>
      </c>
      <c r="DK56" s="2">
        <f>CG$207*$B56+CG$209</f>
        <v>107.40676892491223</v>
      </c>
      <c r="DL56" s="2">
        <f>CH$207*$B56+CH$209</f>
        <v>105.00503431279699</v>
      </c>
      <c r="DM56" s="2">
        <f>CI$207*$B56+CI$209</f>
        <v>99.649800298018647</v>
      </c>
      <c r="DN56" s="2">
        <f>CJ$207*$B56+CJ$209</f>
        <v>90.98117905011209</v>
      </c>
      <c r="DO56" s="2">
        <f>CK$207*$B56+CK$209</f>
        <v>80.482202960944448</v>
      </c>
      <c r="DP56" s="2">
        <f>CL$207*$B56+CL$209</f>
        <v>69.410449771706368</v>
      </c>
      <c r="DS56" s="2">
        <f>POWER(10,($B56-C$227)/C$228)/(1+POWER(10,($B56-C$227)/C$228))</f>
        <v>1.2095119653644395E-2</v>
      </c>
      <c r="DT56" s="2">
        <f>POWER(10,($B56-D$227)/D$228)/(1+POWER(10,($B56-D$227)/D$228))</f>
        <v>1.6195760031786202E-2</v>
      </c>
      <c r="DU56" s="2">
        <f>POWER(10,($B56-E$227)/E$228)/(1+POWER(10,($B56-E$227)/E$228))</f>
        <v>1.7847750242446041E-2</v>
      </c>
      <c r="DV56" s="2">
        <f>POWER(10,($B56-F$227)/F$228)/(1+POWER(10,($B56-F$227)/F$228))</f>
        <v>2.0398725048466678E-2</v>
      </c>
      <c r="DW56" s="2">
        <f>POWER(10,($B56-G$227)/G$228)/(1+POWER(10,($B56-G$227)/G$228))</f>
        <v>1.9502106531325027E-2</v>
      </c>
      <c r="DX56" s="2">
        <f>POWER(10,($B56-H$227)/H$228)/(1+POWER(10,($B56-H$227)/H$228))</f>
        <v>2.011449768430253E-2</v>
      </c>
      <c r="DY56" s="2">
        <f>POWER(10,($B56-I$227)/I$228)/(1+POWER(10,($B56-I$227)/I$228))</f>
        <v>2.1603509571491288E-2</v>
      </c>
      <c r="DZ56" s="2">
        <f>POWER(10,($B56-J$227)/J$228)/(1+POWER(10,($B56-J$227)/J$228))</f>
        <v>2.0942232449114698E-2</v>
      </c>
      <c r="EA56" s="2">
        <f>POWER(10,($B56-K$227)/K$228)/(1+POWER(10,($B56-K$227)/K$228))</f>
        <v>1.8571149505905698E-2</v>
      </c>
      <c r="EB56" s="2">
        <f>POWER(10,($B56-L$227)/L$228)/(1+POWER(10,($B56-L$227)/L$228))</f>
        <v>1.6923314387683963E-2</v>
      </c>
      <c r="EC56" s="2">
        <f>POWER(10,($B56-M$227)/M$228)/(1+POWER(10,($B56-M$227)/M$228))</f>
        <v>1.5474347146636184E-2</v>
      </c>
      <c r="ED56" s="2">
        <f>POWER(10,($B56-N$227)/N$228)/(1+POWER(10,($B56-N$227)/N$228))</f>
        <v>1.4913798204085007E-2</v>
      </c>
      <c r="EE56" s="2">
        <f>POWER(10,($B56-O$227)/O$228)/(1+POWER(10,($B56-O$227)/O$228))</f>
        <v>1.2905303642083362E-2</v>
      </c>
    </row>
    <row r="57" spans="2:135" x14ac:dyDescent="0.25">
      <c r="B57" s="2">
        <v>51</v>
      </c>
      <c r="C57">
        <v>187.51429999999999</v>
      </c>
      <c r="D57">
        <v>202.886</v>
      </c>
      <c r="E57">
        <v>203.91</v>
      </c>
      <c r="F57">
        <v>179.70099999999999</v>
      </c>
      <c r="G57">
        <v>188.06</v>
      </c>
      <c r="H57">
        <v>188.56700000000001</v>
      </c>
      <c r="I57">
        <v>187.50700000000001</v>
      </c>
      <c r="J57">
        <v>180.851</v>
      </c>
      <c r="K57">
        <v>197.59700000000001</v>
      </c>
      <c r="L57">
        <v>191.98500000000001</v>
      </c>
      <c r="M57">
        <v>172.29849999999999</v>
      </c>
      <c r="N57">
        <v>153.98509999999999</v>
      </c>
      <c r="O57">
        <v>135.77610000000001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195.49430320250195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196.34952497471747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188.6171684473608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166.01959321936647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171.93127303038173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174.6259275312928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176.94316175375886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168.82054866488741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180.93543624356181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181.63665631259764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165.88342541970982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147.61301860052936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130.90336914902522</v>
      </c>
      <c r="AE57" s="5"/>
      <c r="AG57" s="5">
        <f t="shared" si="0"/>
        <v>-7.9800032025019618</v>
      </c>
      <c r="AH57" s="5">
        <f t="shared" si="1"/>
        <v>6.5364750252825274</v>
      </c>
      <c r="AI57" s="5">
        <f t="shared" si="2"/>
        <v>15.2928315526392</v>
      </c>
      <c r="AJ57" s="5">
        <f t="shared" si="3"/>
        <v>13.681406780633523</v>
      </c>
      <c r="AK57" s="5">
        <f t="shared" si="4"/>
        <v>16.12872696961827</v>
      </c>
      <c r="AL57" s="5">
        <f t="shared" si="5"/>
        <v>13.941072468707205</v>
      </c>
      <c r="AM57" s="5">
        <f t="shared" si="6"/>
        <v>10.563838246241147</v>
      </c>
      <c r="AN57" s="5">
        <f t="shared" si="7"/>
        <v>12.030451335112588</v>
      </c>
      <c r="AO57" s="5">
        <f t="shared" si="8"/>
        <v>16.661563756438198</v>
      </c>
      <c r="AP57" s="5">
        <f t="shared" si="9"/>
        <v>10.348343687402377</v>
      </c>
      <c r="AQ57" s="5">
        <f t="shared" si="10"/>
        <v>6.4150745802901668</v>
      </c>
      <c r="AR57" s="5">
        <f t="shared" si="11"/>
        <v>6.3720813994706305</v>
      </c>
      <c r="AS57" s="5">
        <f t="shared" si="12"/>
        <v>4.87273085097479</v>
      </c>
      <c r="AV57" s="2">
        <f t="shared" si="13"/>
        <v>101.33295924751164</v>
      </c>
      <c r="AW57" s="2">
        <f t="shared" si="14"/>
        <v>103.71835761315461</v>
      </c>
      <c r="AX57" s="2">
        <f t="shared" si="15"/>
        <v>105.94119898850366</v>
      </c>
      <c r="AY57" s="2">
        <f t="shared" si="16"/>
        <v>106.8306611906612</v>
      </c>
      <c r="AZ57" s="2">
        <f t="shared" si="17"/>
        <v>104.54297002827975</v>
      </c>
      <c r="BA57" s="2">
        <f t="shared" si="18"/>
        <v>105.42511699547666</v>
      </c>
      <c r="BB57" s="2">
        <f t="shared" si="19"/>
        <v>106.75991653132752</v>
      </c>
      <c r="BC57" s="2">
        <f t="shared" si="20"/>
        <v>105.26157694113066</v>
      </c>
      <c r="BD57" s="2">
        <f t="shared" si="21"/>
        <v>102.5943658175002</v>
      </c>
      <c r="BE57" s="2">
        <f t="shared" si="22"/>
        <v>97.924552522012078</v>
      </c>
      <c r="BF57" s="2">
        <f t="shared" si="23"/>
        <v>89.144190737277356</v>
      </c>
      <c r="BG57" s="2">
        <f t="shared" si="24"/>
        <v>78.92201241661617</v>
      </c>
      <c r="BH57" s="2">
        <f t="shared" si="25"/>
        <v>67.571407197930483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101.31598555022063</v>
      </c>
      <c r="CP57" s="2">
        <f>BL$207*$B57+BL$209</f>
        <v>103.71774909802231</v>
      </c>
      <c r="CQ57" s="2">
        <f>BM$207*$B57+BM$209</f>
        <v>105.922118452416</v>
      </c>
      <c r="CR57" s="2">
        <f>BN$207*$B57+BN$209</f>
        <v>106.82987989098991</v>
      </c>
      <c r="CS57" s="2">
        <f>BO$207*$B57+BO$209</f>
        <v>104.53724992351297</v>
      </c>
      <c r="CT57" s="2">
        <f>BP$207*$B57+BP$209</f>
        <v>105.38219781208619</v>
      </c>
      <c r="CU57" s="2">
        <f>BQ$207*$B57+BQ$209</f>
        <v>106.71201959768797</v>
      </c>
      <c r="CV57" s="2">
        <f>BR$207*$B57+BR$209</f>
        <v>105.21196344558746</v>
      </c>
      <c r="CW57" s="2">
        <f>BS$207*$B57+BS$209</f>
        <v>102.54515909728157</v>
      </c>
      <c r="CX57" s="2">
        <f>BT$207*$B57+BT$209</f>
        <v>97.89266748016351</v>
      </c>
      <c r="CY57" s="2">
        <f>BU$207*$B57+BU$209</f>
        <v>89.112985417088282</v>
      </c>
      <c r="CZ57" s="2">
        <f>BV$207*$B57+BV$209</f>
        <v>78.89644120307625</v>
      </c>
      <c r="DA57" s="2">
        <f>BW$207*$B57+BW$209</f>
        <v>67.545325669868035</v>
      </c>
      <c r="DD57" s="2">
        <f>BZ$207*$B57+BZ$209</f>
        <v>102.59735030187396</v>
      </c>
      <c r="DE57" s="2">
        <f>CA$207*$B57+CA$209</f>
        <v>103.75206916455674</v>
      </c>
      <c r="DF57" s="2">
        <f>CB$207*$B57+CB$209</f>
        <v>106.89880289348717</v>
      </c>
      <c r="DG57" s="2">
        <f>CC$207*$B57+CC$209</f>
        <v>106.8648799263385</v>
      </c>
      <c r="DH57" s="2">
        <f>CD$207*$B57+CD$209</f>
        <v>104.80525241299435</v>
      </c>
      <c r="DI57" s="2">
        <f>CE$207*$B57+CE$209</f>
        <v>107.33197164855274</v>
      </c>
      <c r="DJ57" s="2">
        <f>CF$207*$B57+CF$209</f>
        <v>108.73824448371622</v>
      </c>
      <c r="DK57" s="2">
        <f>CG$207*$B57+CG$209</f>
        <v>107.37694122858967</v>
      </c>
      <c r="DL57" s="2">
        <f>CH$207*$B57+CH$209</f>
        <v>104.96598226283038</v>
      </c>
      <c r="DM57" s="2">
        <f>CI$207*$B57+CI$209</f>
        <v>99.6137832211312</v>
      </c>
      <c r="DN57" s="2">
        <f>CJ$207*$B57+CJ$209</f>
        <v>90.954877573574436</v>
      </c>
      <c r="DO57" s="2">
        <f>CK$207*$B57+CK$209</f>
        <v>80.46242590364615</v>
      </c>
      <c r="DP57" s="2">
        <f>CL$207*$B57+CL$209</f>
        <v>69.390788065441939</v>
      </c>
      <c r="DS57" s="2">
        <f>POWER(10,($B57-C$227)/C$228)/(1+POWER(10,($B57-C$227)/C$228))</f>
        <v>1.324657734583785E-2</v>
      </c>
      <c r="DT57" s="2">
        <f>POWER(10,($B57-D$227)/D$228)/(1+POWER(10,($B57-D$227)/D$228))</f>
        <v>1.7730593024545504E-2</v>
      </c>
      <c r="DU57" s="2">
        <f>POWER(10,($B57-E$227)/E$228)/(1+POWER(10,($B57-E$227)/E$228))</f>
        <v>1.9536029535520808E-2</v>
      </c>
      <c r="DV57" s="2">
        <f>POWER(10,($B57-F$227)/F$228)/(1+POWER(10,($B57-F$227)/F$228))</f>
        <v>2.2322825206045737E-2</v>
      </c>
      <c r="DW57" s="2">
        <f>POWER(10,($B57-G$227)/G$228)/(1+POWER(10,($B57-G$227)/G$228))</f>
        <v>2.1343476241032517E-2</v>
      </c>
      <c r="DX57" s="2">
        <f>POWER(10,($B57-H$227)/H$228)/(1+POWER(10,($B57-H$227)/H$228))</f>
        <v>2.2012390661798532E-2</v>
      </c>
      <c r="DY57" s="2">
        <f>POWER(10,($B57-I$227)/I$228)/(1+POWER(10,($B57-I$227)/I$228))</f>
        <v>2.3638508227700028E-2</v>
      </c>
      <c r="DZ57" s="2">
        <f>POWER(10,($B57-J$227)/J$228)/(1+POWER(10,($B57-J$227)/J$228))</f>
        <v>2.2916399388816202E-2</v>
      </c>
      <c r="EA57" s="2">
        <f>POWER(10,($B57-K$227)/K$228)/(1+POWER(10,($B57-K$227)/K$228))</f>
        <v>2.0326441401796208E-2</v>
      </c>
      <c r="EB57" s="2">
        <f>POWER(10,($B57-L$227)/L$228)/(1+POWER(10,($B57-L$227)/L$228))</f>
        <v>1.852579759141806E-2</v>
      </c>
      <c r="EC57" s="2">
        <f>POWER(10,($B57-M$227)/M$228)/(1+POWER(10,($B57-M$227)/M$228))</f>
        <v>1.6941990919059704E-2</v>
      </c>
      <c r="ED57" s="2">
        <f>POWER(10,($B57-N$227)/N$228)/(1+POWER(10,($B57-N$227)/N$228))</f>
        <v>1.6329159238025356E-2</v>
      </c>
      <c r="EE57" s="2">
        <f>POWER(10,($B57-O$227)/O$228)/(1+POWER(10,($B57-O$227)/O$228))</f>
        <v>1.413278760108507E-2</v>
      </c>
    </row>
    <row r="58" spans="2:135" x14ac:dyDescent="0.25">
      <c r="B58" s="2">
        <v>52</v>
      </c>
      <c r="C58">
        <v>189.0857</v>
      </c>
      <c r="D58">
        <v>198.45699999999999</v>
      </c>
      <c r="E58">
        <v>195.38800000000001</v>
      </c>
      <c r="F58">
        <v>155.91</v>
      </c>
      <c r="G58">
        <v>163.73099999999999</v>
      </c>
      <c r="H58">
        <v>163.89599999999999</v>
      </c>
      <c r="I58">
        <v>160.92500000000001</v>
      </c>
      <c r="J58">
        <v>153.19399999999999</v>
      </c>
      <c r="K58">
        <v>183.03</v>
      </c>
      <c r="L58">
        <v>186.328</v>
      </c>
      <c r="M58">
        <v>170.0746</v>
      </c>
      <c r="N58">
        <v>151.53729999999999</v>
      </c>
      <c r="O58">
        <v>134.59700000000001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190.83577861863589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186.07530622134541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176.94327625932425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154.6672374120387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160.20729679933288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162.65107357992133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164.32096663272145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156.64216881245687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169.24612017135061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171.84948873368842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157.82400111963508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139.76503750466071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124.70161171650311</v>
      </c>
      <c r="AE58" s="5"/>
      <c r="AG58" s="5">
        <f t="shared" si="0"/>
        <v>-1.7500786186358823</v>
      </c>
      <c r="AH58" s="5">
        <f t="shared" si="1"/>
        <v>12.381693778654579</v>
      </c>
      <c r="AI58" s="5">
        <f t="shared" si="2"/>
        <v>18.444723740675755</v>
      </c>
      <c r="AJ58" s="5">
        <f t="shared" si="3"/>
        <v>1.2427625879612947</v>
      </c>
      <c r="AK58" s="5">
        <f t="shared" si="4"/>
        <v>3.5237032006671143</v>
      </c>
      <c r="AL58" s="5">
        <f t="shared" si="5"/>
        <v>1.2449264200786558</v>
      </c>
      <c r="AM58" s="5">
        <f t="shared" si="6"/>
        <v>-3.3959666327214393</v>
      </c>
      <c r="AN58" s="5">
        <f t="shared" si="7"/>
        <v>-3.4481688124568848</v>
      </c>
      <c r="AO58" s="5">
        <f t="shared" si="8"/>
        <v>13.78387982864939</v>
      </c>
      <c r="AP58" s="5">
        <f t="shared" si="9"/>
        <v>14.478511266311585</v>
      </c>
      <c r="AQ58" s="5">
        <f t="shared" si="10"/>
        <v>12.250598880364919</v>
      </c>
      <c r="AR58" s="5">
        <f t="shared" si="11"/>
        <v>11.772262495339277</v>
      </c>
      <c r="AS58" s="5">
        <f t="shared" si="12"/>
        <v>9.8953882834968994</v>
      </c>
      <c r="AV58" s="2">
        <f t="shared" si="13"/>
        <v>101.32226008888287</v>
      </c>
      <c r="AW58" s="2">
        <f t="shared" si="14"/>
        <v>103.688536103755</v>
      </c>
      <c r="AX58" s="2">
        <f t="shared" si="15"/>
        <v>105.92460964635599</v>
      </c>
      <c r="AY58" s="2">
        <f t="shared" si="16"/>
        <v>106.78650638906311</v>
      </c>
      <c r="AZ58" s="2">
        <f t="shared" si="17"/>
        <v>104.53758279169534</v>
      </c>
      <c r="BA58" s="2">
        <f t="shared" si="18"/>
        <v>105.458663169731</v>
      </c>
      <c r="BB58" s="2">
        <f t="shared" si="19"/>
        <v>106.7910020684207</v>
      </c>
      <c r="BC58" s="2">
        <f t="shared" si="20"/>
        <v>105.2908777638075</v>
      </c>
      <c r="BD58" s="2">
        <f t="shared" si="21"/>
        <v>102.62143401689386</v>
      </c>
      <c r="BE58" s="2">
        <f t="shared" si="22"/>
        <v>97.943488574932729</v>
      </c>
      <c r="BF58" s="2">
        <f t="shared" si="23"/>
        <v>89.173597734033237</v>
      </c>
      <c r="BG58" s="2">
        <f t="shared" si="24"/>
        <v>78.944398534794942</v>
      </c>
      <c r="BH58" s="2">
        <f t="shared" si="25"/>
        <v>67.599378489447119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101.30426419117069</v>
      </c>
      <c r="CP58" s="2">
        <f>BL$207*$B58+BL$209</f>
        <v>103.68804911066522</v>
      </c>
      <c r="CQ58" s="2">
        <f>BM$207*$B58+BM$209</f>
        <v>105.90445986845978</v>
      </c>
      <c r="CR58" s="2">
        <f>BN$207*$B58+BN$209</f>
        <v>106.78583864071675</v>
      </c>
      <c r="CS58" s="2">
        <f>BO$207*$B58+BO$209</f>
        <v>104.53166307927648</v>
      </c>
      <c r="CT58" s="2">
        <f>BP$207*$B58+BP$209</f>
        <v>105.41292413325445</v>
      </c>
      <c r="CU58" s="2">
        <f>BQ$207*$B58+BQ$209</f>
        <v>106.74002583933613</v>
      </c>
      <c r="CV58" s="2">
        <f>BR$207*$B58+BR$209</f>
        <v>105.23799823606312</v>
      </c>
      <c r="CW58" s="2">
        <f>BS$207*$B58+BS$209</f>
        <v>102.56898415177216</v>
      </c>
      <c r="CX58" s="2">
        <f>BT$207*$B58+BT$209</f>
        <v>97.909664662141751</v>
      </c>
      <c r="CY58" s="2">
        <f>BU$207*$B58+BU$209</f>
        <v>89.140434485526654</v>
      </c>
      <c r="CZ58" s="2">
        <f>BV$207*$B58+BV$209</f>
        <v>78.917127701836378</v>
      </c>
      <c r="DA58" s="2">
        <f>BW$207*$B58+BW$209</f>
        <v>67.571529378965636</v>
      </c>
      <c r="DD58" s="2">
        <f>BZ$207*$B58+BZ$209</f>
        <v>102.54484344126409</v>
      </c>
      <c r="DE58" s="2">
        <f>CA$207*$B58+CA$209</f>
        <v>103.71314148822258</v>
      </c>
      <c r="DF58" s="2">
        <f>CB$207*$B58+CB$209</f>
        <v>106.84689561044848</v>
      </c>
      <c r="DG58" s="2">
        <f>CC$207*$B58+CC$209</f>
        <v>106.81317860746562</v>
      </c>
      <c r="DH58" s="2">
        <f>CD$207*$B58+CD$209</f>
        <v>104.78513439849812</v>
      </c>
      <c r="DI58" s="2">
        <f>CE$207*$B58+CE$209</f>
        <v>107.31199486231374</v>
      </c>
      <c r="DJ58" s="2">
        <f>CF$207*$B58+CF$209</f>
        <v>108.71125431709162</v>
      </c>
      <c r="DK58" s="2">
        <f>CG$207*$B58+CG$209</f>
        <v>107.3471135322671</v>
      </c>
      <c r="DL58" s="2">
        <f>CH$207*$B58+CH$209</f>
        <v>104.92693021286375</v>
      </c>
      <c r="DM58" s="2">
        <f>CI$207*$B58+CI$209</f>
        <v>99.577766144243753</v>
      </c>
      <c r="DN58" s="2">
        <f>CJ$207*$B58+CJ$209</f>
        <v>90.928576097036782</v>
      </c>
      <c r="DO58" s="2">
        <f>CK$207*$B58+CK$209</f>
        <v>80.442648846347836</v>
      </c>
      <c r="DP58" s="2">
        <f>CL$207*$B58+CL$209</f>
        <v>69.371126359177495</v>
      </c>
      <c r="DS58" s="2">
        <f>POWER(10,($B58-C$227)/C$228)/(1+POWER(10,($B58-C$227)/C$228))</f>
        <v>1.4506044423059947E-2</v>
      </c>
      <c r="DT58" s="2">
        <f>POWER(10,($B58-D$227)/D$228)/(1+POWER(10,($B58-D$227)/D$228))</f>
        <v>1.9408009012508391E-2</v>
      </c>
      <c r="DU58" s="2">
        <f>POWER(10,($B58-E$227)/E$228)/(1+POWER(10,($B58-E$227)/E$228))</f>
        <v>2.1380532378465343E-2</v>
      </c>
      <c r="DV58" s="2">
        <f>POWER(10,($B58-F$227)/F$228)/(1+POWER(10,($B58-F$227)/F$228))</f>
        <v>2.4423890215030736E-2</v>
      </c>
      <c r="DW58" s="2">
        <f>POWER(10,($B58-G$227)/G$228)/(1+POWER(10,($B58-G$227)/G$228))</f>
        <v>2.3354565072849973E-2</v>
      </c>
      <c r="DX58" s="2">
        <f>POWER(10,($B58-H$227)/H$228)/(1+POWER(10,($B58-H$227)/H$228))</f>
        <v>2.4084956803694005E-2</v>
      </c>
      <c r="DY58" s="2">
        <f>POWER(10,($B58-I$227)/I$228)/(1+POWER(10,($B58-I$227)/I$228))</f>
        <v>2.5860132227089414E-2</v>
      </c>
      <c r="DZ58" s="2">
        <f>POWER(10,($B58-J$227)/J$228)/(1+POWER(10,($B58-J$227)/J$228))</f>
        <v>2.5071899976046957E-2</v>
      </c>
      <c r="EA58" s="2">
        <f>POWER(10,($B58-K$227)/K$228)/(1+POWER(10,($B58-K$227)/K$228))</f>
        <v>2.224387825793522E-2</v>
      </c>
      <c r="EB58" s="2">
        <f>POWER(10,($B58-L$227)/L$228)/(1+POWER(10,($B58-L$227)/L$228))</f>
        <v>2.0276891516430851E-2</v>
      </c>
      <c r="EC58" s="2">
        <f>POWER(10,($B58-M$227)/M$228)/(1+POWER(10,($B58-M$227)/M$228))</f>
        <v>1.8546209256089134E-2</v>
      </c>
      <c r="ED58" s="2">
        <f>POWER(10,($B58-N$227)/N$228)/(1+POWER(10,($B58-N$227)/N$228))</f>
        <v>1.7876404438359403E-2</v>
      </c>
      <c r="EE58" s="2">
        <f>POWER(10,($B58-O$227)/O$228)/(1+POWER(10,($B58-O$227)/O$228))</f>
        <v>1.54751929391447E-2</v>
      </c>
    </row>
    <row r="59" spans="2:135" x14ac:dyDescent="0.25">
      <c r="B59" s="2">
        <v>53</v>
      </c>
      <c r="C59">
        <v>187.0429</v>
      </c>
      <c r="D59">
        <v>189.857</v>
      </c>
      <c r="E59">
        <v>179.38800000000001</v>
      </c>
      <c r="F59">
        <v>127.194</v>
      </c>
      <c r="G59">
        <v>133.44800000000001</v>
      </c>
      <c r="H59">
        <v>137.38800000000001</v>
      </c>
      <c r="I59">
        <v>137.37299999999999</v>
      </c>
      <c r="J59">
        <v>129.49299999999999</v>
      </c>
      <c r="K59">
        <v>160.77600000000001</v>
      </c>
      <c r="L59">
        <v>174.791</v>
      </c>
      <c r="M59">
        <v>163.08959999999999</v>
      </c>
      <c r="N59">
        <v>143.94030000000001</v>
      </c>
      <c r="O59">
        <v>128.85079999999999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183.40873431147952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174.27282509828899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164.69117503931784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144.07221791059607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148.85029796996605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151.02820796512961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152.22876608427501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145.2960386738288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157.23738500494619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160.82584692634182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148.40411995390235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130.9080608498727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117.32872839358956</v>
      </c>
      <c r="AE59" s="5"/>
      <c r="AG59" s="5">
        <f t="shared" si="0"/>
        <v>3.6341656885204827</v>
      </c>
      <c r="AH59" s="5">
        <f t="shared" si="1"/>
        <v>15.584174901711009</v>
      </c>
      <c r="AI59" s="5">
        <f t="shared" si="2"/>
        <v>14.696824960682164</v>
      </c>
      <c r="AJ59" s="5">
        <f t="shared" si="3"/>
        <v>-16.878217910596064</v>
      </c>
      <c r="AK59" s="5">
        <f t="shared" si="4"/>
        <v>-15.402297969966043</v>
      </c>
      <c r="AL59" s="5">
        <f t="shared" si="5"/>
        <v>-13.640207965129605</v>
      </c>
      <c r="AM59" s="5">
        <f t="shared" si="6"/>
        <v>-14.855766084275018</v>
      </c>
      <c r="AN59" s="5">
        <f t="shared" si="7"/>
        <v>-15.803038673828809</v>
      </c>
      <c r="AO59" s="5">
        <f t="shared" si="8"/>
        <v>3.5386149950538197</v>
      </c>
      <c r="AP59" s="5">
        <f t="shared" si="9"/>
        <v>13.965153073658172</v>
      </c>
      <c r="AQ59" s="5">
        <f t="shared" si="10"/>
        <v>14.685480046097638</v>
      </c>
      <c r="AR59" s="5">
        <f t="shared" si="11"/>
        <v>13.03223915012731</v>
      </c>
      <c r="AS59" s="5">
        <f t="shared" si="12"/>
        <v>11.522071606410435</v>
      </c>
      <c r="AV59" s="2">
        <f t="shared" si="13"/>
        <v>101.31159955507427</v>
      </c>
      <c r="AW59" s="2">
        <f t="shared" si="14"/>
        <v>103.6586861001862</v>
      </c>
      <c r="AX59" s="2">
        <f t="shared" si="15"/>
        <v>105.9080483470336</v>
      </c>
      <c r="AY59" s="2">
        <f t="shared" si="16"/>
        <v>106.74232318432708</v>
      </c>
      <c r="AZ59" s="2">
        <f t="shared" si="17"/>
        <v>104.53218120399423</v>
      </c>
      <c r="BA59" s="2">
        <f t="shared" si="18"/>
        <v>105.49235014885483</v>
      </c>
      <c r="BB59" s="2">
        <f t="shared" si="19"/>
        <v>106.8222317527583</v>
      </c>
      <c r="BC59" s="2">
        <f t="shared" si="20"/>
        <v>105.32034236555484</v>
      </c>
      <c r="BD59" s="2">
        <f t="shared" si="21"/>
        <v>102.64866590052293</v>
      </c>
      <c r="BE59" s="2">
        <f t="shared" si="22"/>
        <v>97.962500242137196</v>
      </c>
      <c r="BF59" s="2">
        <f t="shared" si="23"/>
        <v>89.203090292315679</v>
      </c>
      <c r="BG59" s="2">
        <f t="shared" si="24"/>
        <v>78.966872827688064</v>
      </c>
      <c r="BH59" s="2">
        <f t="shared" si="25"/>
        <v>67.62744641386233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101.29254283212074</v>
      </c>
      <c r="CP59" s="2">
        <f>BL$207*$B59+BL$209</f>
        <v>103.65834912330813</v>
      </c>
      <c r="CQ59" s="2">
        <f>BM$207*$B59+BM$209</f>
        <v>105.88680128450358</v>
      </c>
      <c r="CR59" s="2">
        <f>BN$207*$B59+BN$209</f>
        <v>106.74179739044358</v>
      </c>
      <c r="CS59" s="2">
        <f>BO$207*$B59+BO$209</f>
        <v>104.52607623504001</v>
      </c>
      <c r="CT59" s="2">
        <f>BP$207*$B59+BP$209</f>
        <v>105.44365045442271</v>
      </c>
      <c r="CU59" s="2">
        <f>BQ$207*$B59+BQ$209</f>
        <v>106.76803208098427</v>
      </c>
      <c r="CV59" s="2">
        <f>BR$207*$B59+BR$209</f>
        <v>105.26403302653878</v>
      </c>
      <c r="CW59" s="2">
        <f>BS$207*$B59+BS$209</f>
        <v>102.59280920626273</v>
      </c>
      <c r="CX59" s="2">
        <f>BT$207*$B59+BT$209</f>
        <v>97.926661844119991</v>
      </c>
      <c r="CY59" s="2">
        <f>BU$207*$B59+BU$209</f>
        <v>89.167883553965012</v>
      </c>
      <c r="CZ59" s="2">
        <f>BV$207*$B59+BV$209</f>
        <v>78.937814200596506</v>
      </c>
      <c r="DA59" s="2">
        <f>BW$207*$B59+BW$209</f>
        <v>67.597733088063222</v>
      </c>
      <c r="DD59" s="2">
        <f>BZ$207*$B59+BZ$209</f>
        <v>102.49233658065424</v>
      </c>
      <c r="DE59" s="2">
        <f>CA$207*$B59+CA$209</f>
        <v>103.67421381188842</v>
      </c>
      <c r="DF59" s="2">
        <f>CB$207*$B59+CB$209</f>
        <v>106.79498832740981</v>
      </c>
      <c r="DG59" s="2">
        <f>CC$207*$B59+CC$209</f>
        <v>106.76147728859272</v>
      </c>
      <c r="DH59" s="2">
        <f>CD$207*$B59+CD$209</f>
        <v>104.7650163840019</v>
      </c>
      <c r="DI59" s="2">
        <f>CE$207*$B59+CE$209</f>
        <v>107.29201807607475</v>
      </c>
      <c r="DJ59" s="2">
        <f>CF$207*$B59+CF$209</f>
        <v>108.68426415046703</v>
      </c>
      <c r="DK59" s="2">
        <f>CG$207*$B59+CG$209</f>
        <v>107.31728583594453</v>
      </c>
      <c r="DL59" s="2">
        <f>CH$207*$B59+CH$209</f>
        <v>104.88787816289714</v>
      </c>
      <c r="DM59" s="2">
        <f>CI$207*$B59+CI$209</f>
        <v>99.541749067356307</v>
      </c>
      <c r="DN59" s="2">
        <f>CJ$207*$B59+CJ$209</f>
        <v>90.902274620499128</v>
      </c>
      <c r="DO59" s="2">
        <f>CK$207*$B59+CK$209</f>
        <v>80.422871789049537</v>
      </c>
      <c r="DP59" s="2">
        <f>CL$207*$B59+CL$209</f>
        <v>69.351464652913066</v>
      </c>
      <c r="DS59" s="2">
        <f>POWER(10,($B59-C$227)/C$228)/(1+POWER(10,($B59-C$227)/C$228))</f>
        <v>1.5883332428433573E-2</v>
      </c>
      <c r="DT59" s="2">
        <f>POWER(10,($B59-D$227)/D$228)/(1+POWER(10,($B59-D$227)/D$228))</f>
        <v>2.1240686595516832E-2</v>
      </c>
      <c r="DU59" s="2">
        <f>POWER(10,($B59-E$227)/E$228)/(1+POWER(10,($B59-E$227)/E$228))</f>
        <v>2.3395029356544209E-2</v>
      </c>
      <c r="DV59" s="2">
        <f>POWER(10,($B59-F$227)/F$228)/(1+POWER(10,($B59-F$227)/F$228))</f>
        <v>2.6717307148033099E-2</v>
      </c>
      <c r="DW59" s="2">
        <f>POWER(10,($B59-G$227)/G$228)/(1+POWER(10,($B59-G$227)/G$228))</f>
        <v>2.5550201507530252E-2</v>
      </c>
      <c r="DX59" s="2">
        <f>POWER(10,($B59-H$227)/H$228)/(1+POWER(10,($B59-H$227)/H$228))</f>
        <v>2.6347407226591894E-2</v>
      </c>
      <c r="DY59" s="2">
        <f>POWER(10,($B59-I$227)/I$228)/(1+POWER(10,($B59-I$227)/I$228))</f>
        <v>2.8284503029245546E-2</v>
      </c>
      <c r="DZ59" s="2">
        <f>POWER(10,($B59-J$227)/J$228)/(1+POWER(10,($B59-J$227)/J$228))</f>
        <v>2.7424454873797629E-2</v>
      </c>
      <c r="EA59" s="2">
        <f>POWER(10,($B59-K$227)/K$228)/(1+POWER(10,($B59-K$227)/K$228))</f>
        <v>2.4337697609798044E-2</v>
      </c>
      <c r="EB59" s="2">
        <f>POWER(10,($B59-L$227)/L$228)/(1+POWER(10,($B59-L$227)/L$228))</f>
        <v>2.2189760095670769E-2</v>
      </c>
      <c r="EC59" s="2">
        <f>POWER(10,($B59-M$227)/M$228)/(1+POWER(10,($B59-M$227)/M$228))</f>
        <v>2.0299192627315762E-2</v>
      </c>
      <c r="ED59" s="2">
        <f>POWER(10,($B59-N$227)/N$228)/(1+POWER(10,($B59-N$227)/N$228))</f>
        <v>1.9567340228086753E-2</v>
      </c>
      <c r="EE59" s="2">
        <f>POWER(10,($B59-O$227)/O$228)/(1+POWER(10,($B59-O$227)/O$228))</f>
        <v>1.6942915549138224E-2</v>
      </c>
    </row>
    <row r="60" spans="2:135" x14ac:dyDescent="0.25">
      <c r="B60" s="2">
        <v>54</v>
      </c>
      <c r="C60">
        <v>182.42859999999999</v>
      </c>
      <c r="D60">
        <v>175.8</v>
      </c>
      <c r="E60">
        <v>153.04499999999999</v>
      </c>
      <c r="F60">
        <v>113.03</v>
      </c>
      <c r="G60">
        <v>115.164</v>
      </c>
      <c r="H60">
        <v>122.94</v>
      </c>
      <c r="I60">
        <v>123.97</v>
      </c>
      <c r="J60">
        <v>116.746</v>
      </c>
      <c r="K60">
        <v>133.98500000000001</v>
      </c>
      <c r="L60">
        <v>155.89599999999999</v>
      </c>
      <c r="M60">
        <v>150.40299999999999</v>
      </c>
      <c r="N60">
        <v>131.209</v>
      </c>
      <c r="O60">
        <v>120.50749999999999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173.94351990525973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161.95503584423383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152.77641553544092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134.75364021184345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138.52953573411048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140.45629039551744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141.36550563183778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135.34121344344209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145.76918088047029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149.49806965675333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138.44551853956463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121.77384954511176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109.41628942103216</v>
      </c>
      <c r="AE60" s="5"/>
      <c r="AG60" s="5">
        <f t="shared" si="0"/>
        <v>8.4850800947402547</v>
      </c>
      <c r="AH60" s="5">
        <f t="shared" si="1"/>
        <v>13.844964155766178</v>
      </c>
      <c r="AI60" s="5">
        <f t="shared" si="2"/>
        <v>0.26858446455906915</v>
      </c>
      <c r="AJ60" s="5">
        <f t="shared" si="3"/>
        <v>-21.723640211843446</v>
      </c>
      <c r="AK60" s="5">
        <f t="shared" si="4"/>
        <v>-23.36553573411048</v>
      </c>
      <c r="AL60" s="5">
        <f t="shared" si="5"/>
        <v>-17.516290395517444</v>
      </c>
      <c r="AM60" s="5">
        <f t="shared" si="6"/>
        <v>-17.395505631837779</v>
      </c>
      <c r="AN60" s="5">
        <f t="shared" si="7"/>
        <v>-18.595213443442091</v>
      </c>
      <c r="AO60" s="5">
        <f t="shared" si="8"/>
        <v>-11.784180880470274</v>
      </c>
      <c r="AP60" s="5">
        <f t="shared" si="9"/>
        <v>6.3979303432466565</v>
      </c>
      <c r="AQ60" s="5">
        <f t="shared" si="10"/>
        <v>11.957481460435361</v>
      </c>
      <c r="AR60" s="5">
        <f t="shared" si="11"/>
        <v>9.4351504548882446</v>
      </c>
      <c r="AS60" s="5">
        <f t="shared" si="12"/>
        <v>11.091210578967832</v>
      </c>
      <c r="AV60" s="2">
        <f t="shared" si="13"/>
        <v>101.30097556106148</v>
      </c>
      <c r="AW60" s="2">
        <f t="shared" si="14"/>
        <v>103.62880339522026</v>
      </c>
      <c r="AX60" s="2">
        <f t="shared" si="15"/>
        <v>105.89151060211459</v>
      </c>
      <c r="AY60" s="2">
        <f t="shared" si="16"/>
        <v>106.69810735510811</v>
      </c>
      <c r="AZ60" s="2">
        <f t="shared" si="17"/>
        <v>104.52676080267969</v>
      </c>
      <c r="BA60" s="2">
        <f t="shared" si="18"/>
        <v>105.52617847115916</v>
      </c>
      <c r="BB60" s="2">
        <f t="shared" si="19"/>
        <v>106.8536043702065</v>
      </c>
      <c r="BC60" s="2">
        <f t="shared" si="20"/>
        <v>105.34997147998723</v>
      </c>
      <c r="BD60" s="2">
        <f t="shared" si="21"/>
        <v>102.67606244435562</v>
      </c>
      <c r="BE60" s="2">
        <f t="shared" si="22"/>
        <v>97.981583989187797</v>
      </c>
      <c r="BF60" s="2">
        <f t="shared" si="23"/>
        <v>89.232666568143415</v>
      </c>
      <c r="BG60" s="2">
        <f t="shared" si="24"/>
        <v>78.989436297332631</v>
      </c>
      <c r="BH60" s="2">
        <f t="shared" si="25"/>
        <v>67.655612966001357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101.2808214730708</v>
      </c>
      <c r="CP60" s="2">
        <f>BL$207*$B60+BL$209</f>
        <v>103.62864913595102</v>
      </c>
      <c r="CQ60" s="2">
        <f>BM$207*$B60+BM$209</f>
        <v>105.86914270054736</v>
      </c>
      <c r="CR60" s="2">
        <f>BN$207*$B60+BN$209</f>
        <v>106.69775614017041</v>
      </c>
      <c r="CS60" s="2">
        <f>BO$207*$B60+BO$209</f>
        <v>104.52048939080353</v>
      </c>
      <c r="CT60" s="2">
        <f>BP$207*$B60+BP$209</f>
        <v>105.47437677559097</v>
      </c>
      <c r="CU60" s="2">
        <f>BQ$207*$B60+BQ$209</f>
        <v>106.79603832263243</v>
      </c>
      <c r="CV60" s="2">
        <f>BR$207*$B60+BR$209</f>
        <v>105.29006781701445</v>
      </c>
      <c r="CW60" s="2">
        <f>BS$207*$B60+BS$209</f>
        <v>102.61663426075332</v>
      </c>
      <c r="CX60" s="2">
        <f>BT$207*$B60+BT$209</f>
        <v>97.943659026098231</v>
      </c>
      <c r="CY60" s="2">
        <f>BU$207*$B60+BU$209</f>
        <v>89.195332622403384</v>
      </c>
      <c r="CZ60" s="2">
        <f>BV$207*$B60+BV$209</f>
        <v>78.958500699356634</v>
      </c>
      <c r="DA60" s="2">
        <f>BW$207*$B60+BW$209</f>
        <v>67.623936797160823</v>
      </c>
      <c r="DD60" s="2">
        <f>BZ$207*$B60+BZ$209</f>
        <v>102.43982972004437</v>
      </c>
      <c r="DE60" s="2">
        <f>CA$207*$B60+CA$209</f>
        <v>103.63528613555425</v>
      </c>
      <c r="DF60" s="2">
        <f>CB$207*$B60+CB$209</f>
        <v>106.74308104437112</v>
      </c>
      <c r="DG60" s="2">
        <f>CC$207*$B60+CC$209</f>
        <v>106.70977596971983</v>
      </c>
      <c r="DH60" s="2">
        <f>CD$207*$B60+CD$209</f>
        <v>104.74489836950568</v>
      </c>
      <c r="DI60" s="2">
        <f>CE$207*$B60+CE$209</f>
        <v>107.27204128983576</v>
      </c>
      <c r="DJ60" s="2">
        <f>CF$207*$B60+CF$209</f>
        <v>108.65727398384244</v>
      </c>
      <c r="DK60" s="2">
        <f>CG$207*$B60+CG$209</f>
        <v>107.28745813962198</v>
      </c>
      <c r="DL60" s="2">
        <f>CH$207*$B60+CH$209</f>
        <v>104.84882611293052</v>
      </c>
      <c r="DM60" s="2">
        <f>CI$207*$B60+CI$209</f>
        <v>99.50573199046886</v>
      </c>
      <c r="DN60" s="2">
        <f>CJ$207*$B60+CJ$209</f>
        <v>90.875973143961474</v>
      </c>
      <c r="DO60" s="2">
        <f>CK$207*$B60+CK$209</f>
        <v>80.403094731751224</v>
      </c>
      <c r="DP60" s="2">
        <f>CL$207*$B60+CL$209</f>
        <v>69.331802946648637</v>
      </c>
      <c r="DS60" s="2">
        <f>POWER(10,($B60-C$227)/C$228)/(1+POWER(10,($B60-C$227)/C$228))</f>
        <v>1.7389080744937103E-2</v>
      </c>
      <c r="DT60" s="2">
        <f>POWER(10,($B60-D$227)/D$228)/(1+POWER(10,($B60-D$227)/D$228))</f>
        <v>2.3242320093527995E-2</v>
      </c>
      <c r="DU60" s="2">
        <f>POWER(10,($B60-E$227)/E$228)/(1+POWER(10,($B60-E$227)/E$228))</f>
        <v>2.5594370272581282E-2</v>
      </c>
      <c r="DV60" s="2">
        <f>POWER(10,($B60-F$227)/F$228)/(1+POWER(10,($B60-F$227)/F$228))</f>
        <v>2.9219627137926248E-2</v>
      </c>
      <c r="DW60" s="2">
        <f>POWER(10,($B60-G$227)/G$228)/(1+POWER(10,($B60-G$227)/G$228))</f>
        <v>2.7946350063298431E-2</v>
      </c>
      <c r="DX60" s="2">
        <f>POWER(10,($B60-H$227)/H$228)/(1+POWER(10,($B60-H$227)/H$228))</f>
        <v>2.8816108432746169E-2</v>
      </c>
      <c r="DY60" s="2">
        <f>POWER(10,($B60-I$227)/I$228)/(1+POWER(10,($B60-I$227)/I$228))</f>
        <v>3.0928940796592985E-2</v>
      </c>
      <c r="DZ60" s="2">
        <f>POWER(10,($B60-J$227)/J$228)/(1+POWER(10,($B60-J$227)/J$228))</f>
        <v>2.999096485787741E-2</v>
      </c>
      <c r="EA60" s="2">
        <f>POWER(10,($B60-K$227)/K$228)/(1+POWER(10,($B60-K$227)/K$228))</f>
        <v>2.662324187965398E-2</v>
      </c>
      <c r="EB60" s="2">
        <f>POWER(10,($B60-L$227)/L$228)/(1+POWER(10,($B60-L$227)/L$228))</f>
        <v>2.4278611789977384E-2</v>
      </c>
      <c r="EC60" s="2">
        <f>POWER(10,($B60-M$227)/M$228)/(1+POWER(10,($B60-M$227)/M$228))</f>
        <v>2.2214117332731327E-2</v>
      </c>
      <c r="ED60" s="2">
        <f>POWER(10,($B60-N$227)/N$228)/(1+POWER(10,($B60-N$227)/N$228))</f>
        <v>2.1414734715961725E-2</v>
      </c>
      <c r="EE60" s="2">
        <f>POWER(10,($B60-O$227)/O$228)/(1+POWER(10,($B60-O$227)/O$228))</f>
        <v>1.8547219786529467E-2</v>
      </c>
    </row>
    <row r="61" spans="2:135" x14ac:dyDescent="0.25">
      <c r="B61" s="2">
        <v>55</v>
      </c>
      <c r="C61">
        <v>175.9143</v>
      </c>
      <c r="D61">
        <v>154.571</v>
      </c>
      <c r="E61">
        <v>126.015</v>
      </c>
      <c r="F61">
        <v>108.687</v>
      </c>
      <c r="G61">
        <v>110.313</v>
      </c>
      <c r="H61">
        <v>114.209</v>
      </c>
      <c r="I61">
        <v>116</v>
      </c>
      <c r="J61">
        <v>111.58199999999999</v>
      </c>
      <c r="K61">
        <v>116.761</v>
      </c>
      <c r="L61">
        <v>130.58199999999999</v>
      </c>
      <c r="M61">
        <v>128.49250000000001</v>
      </c>
      <c r="N61">
        <v>110.9851</v>
      </c>
      <c r="O61">
        <v>105.2239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163.30281682538083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150.02779864922923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141.91274934990122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126.99326026512207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129.67252699914295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131.38394411195088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132.15772819954589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127.0776600157035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135.48301210199017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138.67702590247492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128.69894096396663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113.00452297222958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101.5571109964588</v>
      </c>
      <c r="AE61" s="5"/>
      <c r="AG61" s="5">
        <f t="shared" si="0"/>
        <v>12.611483174619167</v>
      </c>
      <c r="AH61" s="5">
        <f t="shared" si="1"/>
        <v>4.5432013507707723</v>
      </c>
      <c r="AI61" s="5">
        <f t="shared" si="2"/>
        <v>-15.897749349901218</v>
      </c>
      <c r="AJ61" s="5">
        <f t="shared" si="3"/>
        <v>-18.306260265122077</v>
      </c>
      <c r="AK61" s="5">
        <f t="shared" si="4"/>
        <v>-19.359526999142943</v>
      </c>
      <c r="AL61" s="5">
        <f t="shared" si="5"/>
        <v>-17.174944111950879</v>
      </c>
      <c r="AM61" s="5">
        <f t="shared" si="6"/>
        <v>-16.157728199545886</v>
      </c>
      <c r="AN61" s="5">
        <f t="shared" si="7"/>
        <v>-15.495660015703507</v>
      </c>
      <c r="AO61" s="5">
        <f t="shared" si="8"/>
        <v>-18.722012101990174</v>
      </c>
      <c r="AP61" s="5">
        <f t="shared" si="9"/>
        <v>-8.09502590247493</v>
      </c>
      <c r="AQ61" s="5">
        <f t="shared" si="10"/>
        <v>-0.20644096396662803</v>
      </c>
      <c r="AR61" s="5">
        <f t="shared" si="11"/>
        <v>-2.0194229722295773</v>
      </c>
      <c r="AS61" s="5">
        <f t="shared" si="12"/>
        <v>3.6667890035411972</v>
      </c>
      <c r="AV61" s="2">
        <f t="shared" si="13"/>
        <v>101.29038527577357</v>
      </c>
      <c r="AW61" s="2">
        <f t="shared" si="14"/>
        <v>103.59888327337676</v>
      </c>
      <c r="AX61" s="2">
        <f t="shared" si="15"/>
        <v>105.8749908436701</v>
      </c>
      <c r="AY61" s="2">
        <f t="shared" si="16"/>
        <v>106.6538541782391</v>
      </c>
      <c r="AZ61" s="2">
        <f t="shared" si="17"/>
        <v>104.52131644739515</v>
      </c>
      <c r="BA61" s="2">
        <f t="shared" si="18"/>
        <v>105.56014746889767</v>
      </c>
      <c r="BB61" s="2">
        <f t="shared" si="19"/>
        <v>106.88511715340579</v>
      </c>
      <c r="BC61" s="2">
        <f t="shared" si="20"/>
        <v>105.37976445734725</v>
      </c>
      <c r="BD61" s="2">
        <f t="shared" si="21"/>
        <v>102.70362328607874</v>
      </c>
      <c r="BE61" s="2">
        <f t="shared" si="22"/>
        <v>98.000734933610417</v>
      </c>
      <c r="BF61" s="2">
        <f t="shared" si="23"/>
        <v>89.262323585108419</v>
      </c>
      <c r="BG61" s="2">
        <f t="shared" si="24"/>
        <v>79.012089312953989</v>
      </c>
      <c r="BH61" s="2">
        <f t="shared" si="25"/>
        <v>67.683879614272186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101.26910011402087</v>
      </c>
      <c r="CP61" s="2">
        <f>BL$207*$B61+BL$209</f>
        <v>103.59894914859393</v>
      </c>
      <c r="CQ61" s="2">
        <f>BM$207*$B61+BM$209</f>
        <v>105.85148411659115</v>
      </c>
      <c r="CR61" s="2">
        <f>BN$207*$B61+BN$209</f>
        <v>106.65371488989724</v>
      </c>
      <c r="CS61" s="2">
        <f>BO$207*$B61+BO$209</f>
        <v>104.51490254656704</v>
      </c>
      <c r="CT61" s="2">
        <f>BP$207*$B61+BP$209</f>
        <v>105.50510309675923</v>
      </c>
      <c r="CU61" s="2">
        <f>BQ$207*$B61+BQ$209</f>
        <v>106.82404456428057</v>
      </c>
      <c r="CV61" s="2">
        <f>BR$207*$B61+BR$209</f>
        <v>105.31610260749011</v>
      </c>
      <c r="CW61" s="2">
        <f>BS$207*$B61+BS$209</f>
        <v>102.64045931524389</v>
      </c>
      <c r="CX61" s="2">
        <f>BT$207*$B61+BT$209</f>
        <v>97.960656208076472</v>
      </c>
      <c r="CY61" s="2">
        <f>BU$207*$B61+BU$209</f>
        <v>89.222781690841757</v>
      </c>
      <c r="CZ61" s="2">
        <f>BV$207*$B61+BV$209</f>
        <v>78.979187198116762</v>
      </c>
      <c r="DA61" s="2">
        <f>BW$207*$B61+BW$209</f>
        <v>67.65014050625841</v>
      </c>
      <c r="DD61" s="2">
        <f>BZ$207*$B61+BZ$209</f>
        <v>102.38732285943451</v>
      </c>
      <c r="DE61" s="2">
        <f>CA$207*$B61+CA$209</f>
        <v>103.5963584592201</v>
      </c>
      <c r="DF61" s="2">
        <f>CB$207*$B61+CB$209</f>
        <v>106.69117376133244</v>
      </c>
      <c r="DG61" s="2">
        <f>CC$207*$B61+CC$209</f>
        <v>106.65807465084693</v>
      </c>
      <c r="DH61" s="2">
        <f>CD$207*$B61+CD$209</f>
        <v>104.72478035500944</v>
      </c>
      <c r="DI61" s="2">
        <f>CE$207*$B61+CE$209</f>
        <v>107.25206450359677</v>
      </c>
      <c r="DJ61" s="2">
        <f>CF$207*$B61+CF$209</f>
        <v>108.63028381721786</v>
      </c>
      <c r="DK61" s="2">
        <f>CG$207*$B61+CG$209</f>
        <v>107.2576304432994</v>
      </c>
      <c r="DL61" s="2">
        <f>CH$207*$B61+CH$209</f>
        <v>104.8097740629639</v>
      </c>
      <c r="DM61" s="2">
        <f>CI$207*$B61+CI$209</f>
        <v>99.469714913581427</v>
      </c>
      <c r="DN61" s="2">
        <f>CJ$207*$B61+CJ$209</f>
        <v>90.84967166742382</v>
      </c>
      <c r="DO61" s="2">
        <f>CK$207*$B61+CK$209</f>
        <v>80.383317674452925</v>
      </c>
      <c r="DP61" s="2">
        <f>CL$207*$B61+CL$209</f>
        <v>69.312141240384207</v>
      </c>
      <c r="DS61" s="2">
        <f>POWER(10,($B61-C$227)/C$228)/(1+POWER(10,($B61-C$227)/C$228))</f>
        <v>1.9034813806103876E-2</v>
      </c>
      <c r="DT61" s="2">
        <f>POWER(10,($B61-D$227)/D$228)/(1+POWER(10,($B61-D$227)/D$228))</f>
        <v>2.5427678765337188E-2</v>
      </c>
      <c r="DU61" s="2">
        <f>POWER(10,($B61-E$227)/E$228)/(1+POWER(10,($B61-E$227)/E$228))</f>
        <v>2.7994542062270148E-2</v>
      </c>
      <c r="DV61" s="2">
        <f>POWER(10,($B61-F$227)/F$228)/(1+POWER(10,($B61-F$227)/F$228))</f>
        <v>3.1948619080522558E-2</v>
      </c>
      <c r="DW61" s="2">
        <f>POWER(10,($B61-G$227)/G$228)/(1+POWER(10,($B61-G$227)/G$228))</f>
        <v>3.0560166773719075E-2</v>
      </c>
      <c r="DX61" s="2">
        <f>POWER(10,($B61-H$227)/H$228)/(1+POWER(10,($B61-H$227)/H$228))</f>
        <v>3.1508636609254688E-2</v>
      </c>
      <c r="DY61" s="2">
        <f>POWER(10,($B61-I$227)/I$228)/(1+POWER(10,($B61-I$227)/I$228))</f>
        <v>3.3812015227723993E-2</v>
      </c>
      <c r="DZ61" s="2">
        <f>POWER(10,($B61-J$227)/J$228)/(1+POWER(10,($B61-J$227)/J$228))</f>
        <v>3.2789563292867113E-2</v>
      </c>
      <c r="EA61" s="2">
        <f>POWER(10,($B61-K$227)/K$228)/(1+POWER(10,($B61-K$227)/K$228))</f>
        <v>2.9117015362223733E-2</v>
      </c>
      <c r="EB61" s="2">
        <f>POWER(10,($B61-L$227)/L$228)/(1+POWER(10,($B61-L$227)/L$228))</f>
        <v>2.6558758375497791E-2</v>
      </c>
      <c r="EC61" s="2">
        <f>POWER(10,($B61-M$227)/M$228)/(1+POWER(10,($B61-M$227)/M$228))</f>
        <v>2.4305204922180808E-2</v>
      </c>
      <c r="ED61" s="2">
        <f>POWER(10,($B61-N$227)/N$228)/(1+POWER(10,($B61-N$227)/N$228))</f>
        <v>2.3432377112902365E-2</v>
      </c>
      <c r="EE61" s="2">
        <f>POWER(10,($B61-O$227)/O$228)/(1+POWER(10,($B61-O$227)/O$228))</f>
        <v>2.030029669723226E-2</v>
      </c>
    </row>
    <row r="62" spans="2:135" x14ac:dyDescent="0.25">
      <c r="B62" s="2">
        <v>56</v>
      </c>
      <c r="C62">
        <v>167.9</v>
      </c>
      <c r="D62">
        <v>130.95699999999999</v>
      </c>
      <c r="E62">
        <v>112.26900000000001</v>
      </c>
      <c r="F62">
        <v>106.925</v>
      </c>
      <c r="G62">
        <v>107.955</v>
      </c>
      <c r="H62">
        <v>109.821</v>
      </c>
      <c r="I62">
        <v>114.28400000000001</v>
      </c>
      <c r="J62">
        <v>107.43300000000001</v>
      </c>
      <c r="K62">
        <v>107.045</v>
      </c>
      <c r="L62">
        <v>110.43300000000001</v>
      </c>
      <c r="M62">
        <v>104.9254</v>
      </c>
      <c r="N62">
        <v>92.4328</v>
      </c>
      <c r="O62">
        <v>87.149299999999997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152.35319992614694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139.19050030656581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132.56220707132735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120.86384595689114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122.47011619855022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124.01349692919912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124.7740616928585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120.57766925059948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126.76650236869287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128.96806064713803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119.7585093887141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105.08651855205018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94.236764081078078</v>
      </c>
      <c r="AE62" s="5"/>
      <c r="AG62" s="5">
        <f t="shared" si="0"/>
        <v>15.546800073853063</v>
      </c>
      <c r="AH62" s="5">
        <f t="shared" si="1"/>
        <v>-8.2335003065658157</v>
      </c>
      <c r="AI62" s="5">
        <f t="shared" si="2"/>
        <v>-20.293207071327345</v>
      </c>
      <c r="AJ62" s="5">
        <f t="shared" si="3"/>
        <v>-13.938845956891143</v>
      </c>
      <c r="AK62" s="5">
        <f t="shared" si="4"/>
        <v>-14.515116198550217</v>
      </c>
      <c r="AL62" s="5">
        <f t="shared" si="5"/>
        <v>-14.192496929199123</v>
      </c>
      <c r="AM62" s="5">
        <f t="shared" si="6"/>
        <v>-10.49006169285849</v>
      </c>
      <c r="AN62" s="5">
        <f t="shared" si="7"/>
        <v>-13.144669250599478</v>
      </c>
      <c r="AO62" s="5">
        <f t="shared" si="8"/>
        <v>-19.721502368692867</v>
      </c>
      <c r="AP62" s="5">
        <f t="shared" si="9"/>
        <v>-18.535060647138025</v>
      </c>
      <c r="AQ62" s="5">
        <f t="shared" si="10"/>
        <v>-14.833109388714107</v>
      </c>
      <c r="AR62" s="5">
        <f t="shared" si="11"/>
        <v>-12.653718552050179</v>
      </c>
      <c r="AS62" s="5">
        <f t="shared" si="12"/>
        <v>-7.0874640810780818</v>
      </c>
      <c r="AV62" s="2">
        <f t="shared" si="13"/>
        <v>101.27982500470408</v>
      </c>
      <c r="AW62" s="2">
        <f t="shared" si="14"/>
        <v>103.56892046064065</v>
      </c>
      <c r="AX62" s="2">
        <f t="shared" si="15"/>
        <v>105.8584822741723</v>
      </c>
      <c r="AY62" s="2">
        <f t="shared" si="16"/>
        <v>106.60955838192888</v>
      </c>
      <c r="AZ62" s="2">
        <f t="shared" si="17"/>
        <v>104.51584224341367</v>
      </c>
      <c r="BA62" s="2">
        <f t="shared" si="18"/>
        <v>105.59425504595892</v>
      </c>
      <c r="BB62" s="2">
        <f t="shared" si="19"/>
        <v>106.91676551658945</v>
      </c>
      <c r="BC62" s="2">
        <f t="shared" si="20"/>
        <v>105.40971900903587</v>
      </c>
      <c r="BD62" s="2">
        <f t="shared" si="21"/>
        <v>102.73134647326911</v>
      </c>
      <c r="BE62" s="2">
        <f t="shared" si="22"/>
        <v>98.01994663550478</v>
      </c>
      <c r="BF62" s="2">
        <f t="shared" si="23"/>
        <v>89.292057045920927</v>
      </c>
      <c r="BG62" s="2">
        <f t="shared" si="24"/>
        <v>79.034831485048812</v>
      </c>
      <c r="BH62" s="2">
        <f t="shared" si="25"/>
        <v>67.712247183786587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101.25737875497093</v>
      </c>
      <c r="CP62" s="2">
        <f>BL$207*$B62+BL$209</f>
        <v>103.56924916123684</v>
      </c>
      <c r="CQ62" s="2">
        <f>BM$207*$B62+BM$209</f>
        <v>105.83382553263493</v>
      </c>
      <c r="CR62" s="2">
        <f>BN$207*$B62+BN$209</f>
        <v>106.60967363962408</v>
      </c>
      <c r="CS62" s="2">
        <f>BO$207*$B62+BO$209</f>
        <v>104.50931570233057</v>
      </c>
      <c r="CT62" s="2">
        <f>BP$207*$B62+BP$209</f>
        <v>105.53582941792749</v>
      </c>
      <c r="CU62" s="2">
        <f>BQ$207*$B62+BQ$209</f>
        <v>106.85205080592873</v>
      </c>
      <c r="CV62" s="2">
        <f>BR$207*$B62+BR$209</f>
        <v>105.34213739796577</v>
      </c>
      <c r="CW62" s="2">
        <f>BS$207*$B62+BS$209</f>
        <v>102.66428436973447</v>
      </c>
      <c r="CX62" s="2">
        <f>BT$207*$B62+BT$209</f>
        <v>97.977653390054712</v>
      </c>
      <c r="CY62" s="2">
        <f>BU$207*$B62+BU$209</f>
        <v>89.250230759280115</v>
      </c>
      <c r="CZ62" s="2">
        <f>BV$207*$B62+BV$209</f>
        <v>78.99987369687689</v>
      </c>
      <c r="DA62" s="2">
        <f>BW$207*$B62+BW$209</f>
        <v>67.676344215356011</v>
      </c>
      <c r="DD62" s="2">
        <f>BZ$207*$B62+BZ$209</f>
        <v>102.33481599882465</v>
      </c>
      <c r="DE62" s="2">
        <f>CA$207*$B62+CA$209</f>
        <v>103.55743078288594</v>
      </c>
      <c r="DF62" s="2">
        <f>CB$207*$B62+CB$209</f>
        <v>106.63926647829375</v>
      </c>
      <c r="DG62" s="2">
        <f>CC$207*$B62+CC$209</f>
        <v>106.60637333197404</v>
      </c>
      <c r="DH62" s="2">
        <f>CD$207*$B62+CD$209</f>
        <v>104.70466234051322</v>
      </c>
      <c r="DI62" s="2">
        <f>CE$207*$B62+CE$209</f>
        <v>107.23208771735777</v>
      </c>
      <c r="DJ62" s="2">
        <f>CF$207*$B62+CF$209</f>
        <v>108.60329365059326</v>
      </c>
      <c r="DK62" s="2">
        <f>CG$207*$B62+CG$209</f>
        <v>107.22780274697683</v>
      </c>
      <c r="DL62" s="2">
        <f>CH$207*$B62+CH$209</f>
        <v>104.77072201299728</v>
      </c>
      <c r="DM62" s="2">
        <f>CI$207*$B62+CI$209</f>
        <v>99.43369783669398</v>
      </c>
      <c r="DN62" s="2">
        <f>CJ$207*$B62+CJ$209</f>
        <v>90.823370190886166</v>
      </c>
      <c r="DO62" s="2">
        <f>CK$207*$B62+CK$209</f>
        <v>80.363540617154612</v>
      </c>
      <c r="DP62" s="2">
        <f>CL$207*$B62+CL$209</f>
        <v>69.292479534119764</v>
      </c>
      <c r="DS62" s="2">
        <f>POWER(10,($B62-C$227)/C$228)/(1+POWER(10,($B62-C$227)/C$228))</f>
        <v>2.0832999658398358E-2</v>
      </c>
      <c r="DT62" s="2">
        <f>POWER(10,($B62-D$227)/D$228)/(1+POWER(10,($B62-D$227)/D$228))</f>
        <v>2.781266485418803E-2</v>
      </c>
      <c r="DU62" s="2">
        <f>POWER(10,($B62-E$227)/E$228)/(1+POWER(10,($B62-E$227)/E$228))</f>
        <v>3.0612724210591215E-2</v>
      </c>
      <c r="DV62" s="2">
        <f>POWER(10,($B62-F$227)/F$228)/(1+POWER(10,($B62-F$227)/F$228))</f>
        <v>3.4923318497697517E-2</v>
      </c>
      <c r="DW62" s="2">
        <f>POWER(10,($B62-G$227)/G$228)/(1+POWER(10,($B62-G$227)/G$228))</f>
        <v>3.3410050686418391E-2</v>
      </c>
      <c r="DX62" s="2">
        <f>POWER(10,($B62-H$227)/H$228)/(1+POWER(10,($B62-H$227)/H$228))</f>
        <v>3.4443827364646754E-2</v>
      </c>
      <c r="DY62" s="2">
        <f>POWER(10,($B62-I$227)/I$228)/(1+POWER(10,($B62-I$227)/I$228))</f>
        <v>3.6953590336083329E-2</v>
      </c>
      <c r="DZ62" s="2">
        <f>POWER(10,($B62-J$227)/J$228)/(1+POWER(10,($B62-J$227)/J$228))</f>
        <v>3.583966322844466E-2</v>
      </c>
      <c r="EA62" s="2">
        <f>POWER(10,($B62-K$227)/K$228)/(1+POWER(10,($B62-K$227)/K$228))</f>
        <v>3.183673808200866E-2</v>
      </c>
      <c r="EB62" s="2">
        <f>POWER(10,($B62-L$227)/L$228)/(1+POWER(10,($B62-L$227)/L$228))</f>
        <v>2.9046671993904084E-2</v>
      </c>
      <c r="EC62" s="2">
        <f>POWER(10,($B62-M$227)/M$228)/(1+POWER(10,($B62-M$227)/M$228))</f>
        <v>2.6587780968723523E-2</v>
      </c>
      <c r="ED62" s="2">
        <f>POWER(10,($B62-N$227)/N$228)/(1+POWER(10,($B62-N$227)/N$228))</f>
        <v>2.5635136888699169E-2</v>
      </c>
      <c r="EE62" s="2">
        <f>POWER(10,($B62-O$227)/O$228)/(1+POWER(10,($B62-O$227)/O$228))</f>
        <v>2.2215323193381955E-2</v>
      </c>
    </row>
    <row r="63" spans="2:135" x14ac:dyDescent="0.25">
      <c r="B63" s="2">
        <v>57</v>
      </c>
      <c r="C63">
        <v>153.21430000000001</v>
      </c>
      <c r="D63">
        <v>115.386</v>
      </c>
      <c r="E63">
        <v>108.52200000000001</v>
      </c>
      <c r="F63">
        <v>106.73099999999999</v>
      </c>
      <c r="G63">
        <v>107.239</v>
      </c>
      <c r="H63">
        <v>110.313</v>
      </c>
      <c r="I63">
        <v>112.26900000000001</v>
      </c>
      <c r="J63">
        <v>108.104</v>
      </c>
      <c r="K63">
        <v>105.313</v>
      </c>
      <c r="L63">
        <v>101.642</v>
      </c>
      <c r="M63">
        <v>94.373099999999994</v>
      </c>
      <c r="N63">
        <v>86.119399999999999</v>
      </c>
      <c r="O63">
        <v>74.417900000000003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141.85283876854973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129.88972762906135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124.93796824831993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116.28631687124194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116.92020547673839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118.34581309789283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119.18073496492025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115.74812098476681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119.76810706753388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120.73746148047987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112.01745207048648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98.322159743777064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87.79382911294816</v>
      </c>
      <c r="AE63" s="5"/>
      <c r="AG63" s="5">
        <f t="shared" si="0"/>
        <v>11.361461231450278</v>
      </c>
      <c r="AH63" s="5">
        <f t="shared" si="1"/>
        <v>-14.503727629061359</v>
      </c>
      <c r="AI63" s="5">
        <f t="shared" si="2"/>
        <v>-16.415968248319928</v>
      </c>
      <c r="AJ63" s="5">
        <f t="shared" si="3"/>
        <v>-9.5553168712419421</v>
      </c>
      <c r="AK63" s="5">
        <f t="shared" si="4"/>
        <v>-9.6812054767383842</v>
      </c>
      <c r="AL63" s="5">
        <f t="shared" si="5"/>
        <v>-8.0328130978928272</v>
      </c>
      <c r="AM63" s="5">
        <f t="shared" si="6"/>
        <v>-6.9117349649202424</v>
      </c>
      <c r="AN63" s="5">
        <f t="shared" si="7"/>
        <v>-7.6441209847668148</v>
      </c>
      <c r="AO63" s="5">
        <f t="shared" si="8"/>
        <v>-14.455107067533874</v>
      </c>
      <c r="AP63" s="5">
        <f t="shared" si="9"/>
        <v>-19.095461480479869</v>
      </c>
      <c r="AQ63" s="5">
        <f t="shared" si="10"/>
        <v>-17.644352070486491</v>
      </c>
      <c r="AR63" s="5">
        <f t="shared" si="11"/>
        <v>-12.202759743777065</v>
      </c>
      <c r="AS63" s="5">
        <f t="shared" si="12"/>
        <v>-13.375929112948157</v>
      </c>
      <c r="AV63" s="2">
        <f t="shared" si="13"/>
        <v>101.26929005898225</v>
      </c>
      <c r="AW63" s="2">
        <f t="shared" si="14"/>
        <v>103.53890907101712</v>
      </c>
      <c r="AX63" s="2">
        <f t="shared" si="15"/>
        <v>105.84197670192154</v>
      </c>
      <c r="AY63" s="2">
        <f t="shared" si="16"/>
        <v>106.56521409678898</v>
      </c>
      <c r="AZ63" s="2">
        <f t="shared" si="17"/>
        <v>104.5103314595911</v>
      </c>
      <c r="BA63" s="2">
        <f t="shared" si="18"/>
        <v>105.62849742976206</v>
      </c>
      <c r="BB63" s="2">
        <f t="shared" si="19"/>
        <v>106.94854276163908</v>
      </c>
      <c r="BC63" s="2">
        <f t="shared" si="20"/>
        <v>105.43983092272649</v>
      </c>
      <c r="BD63" s="2">
        <f t="shared" si="21"/>
        <v>102.759228181501</v>
      </c>
      <c r="BE63" s="2">
        <f t="shared" si="22"/>
        <v>98.039210865675571</v>
      </c>
      <c r="BF63" s="2">
        <f t="shared" si="23"/>
        <v>89.321861122337609</v>
      </c>
      <c r="BG63" s="2">
        <f t="shared" si="24"/>
        <v>79.057661523419782</v>
      </c>
      <c r="BH63" s="2">
        <f t="shared" si="25"/>
        <v>67.74071572357856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101.24565739592099</v>
      </c>
      <c r="CP63" s="2">
        <f>BL$207*$B63+BL$209</f>
        <v>103.53954917387975</v>
      </c>
      <c r="CQ63" s="2">
        <f>BM$207*$B63+BM$209</f>
        <v>105.81616694867873</v>
      </c>
      <c r="CR63" s="2">
        <f>BN$207*$B63+BN$209</f>
        <v>106.56563238935091</v>
      </c>
      <c r="CS63" s="2">
        <f>BO$207*$B63+BO$209</f>
        <v>104.50372885809409</v>
      </c>
      <c r="CT63" s="2">
        <f>BP$207*$B63+BP$209</f>
        <v>105.56655573909575</v>
      </c>
      <c r="CU63" s="2">
        <f>BQ$207*$B63+BQ$209</f>
        <v>106.88005704757688</v>
      </c>
      <c r="CV63" s="2">
        <f>BR$207*$B63+BR$209</f>
        <v>105.36817218844143</v>
      </c>
      <c r="CW63" s="2">
        <f>BS$207*$B63+BS$209</f>
        <v>102.68810942422505</v>
      </c>
      <c r="CX63" s="2">
        <f>BT$207*$B63+BT$209</f>
        <v>97.994650572032953</v>
      </c>
      <c r="CY63" s="2">
        <f>BU$207*$B63+BU$209</f>
        <v>89.277679827718487</v>
      </c>
      <c r="CZ63" s="2">
        <f>BV$207*$B63+BV$209</f>
        <v>79.020560195637017</v>
      </c>
      <c r="DA63" s="2">
        <f>BW$207*$B63+BW$209</f>
        <v>67.702547924453611</v>
      </c>
      <c r="DD63" s="2">
        <f>BZ$207*$B63+BZ$209</f>
        <v>102.28230913821479</v>
      </c>
      <c r="DE63" s="2">
        <f>CA$207*$B63+CA$209</f>
        <v>103.51850310655178</v>
      </c>
      <c r="DF63" s="2">
        <f>CB$207*$B63+CB$209</f>
        <v>106.58735919525506</v>
      </c>
      <c r="DG63" s="2">
        <f>CC$207*$B63+CC$209</f>
        <v>106.55467201310114</v>
      </c>
      <c r="DH63" s="2">
        <f>CD$207*$B63+CD$209</f>
        <v>104.68454432601699</v>
      </c>
      <c r="DI63" s="2">
        <f>CE$207*$B63+CE$209</f>
        <v>107.21211093111879</v>
      </c>
      <c r="DJ63" s="2">
        <f>CF$207*$B63+CF$209</f>
        <v>108.57630348396867</v>
      </c>
      <c r="DK63" s="2">
        <f>CG$207*$B63+CG$209</f>
        <v>107.19797505065428</v>
      </c>
      <c r="DL63" s="2">
        <f>CH$207*$B63+CH$209</f>
        <v>104.73166996303065</v>
      </c>
      <c r="DM63" s="2">
        <f>CI$207*$B63+CI$209</f>
        <v>99.397680759806534</v>
      </c>
      <c r="DN63" s="2">
        <f>CJ$207*$B63+CJ$209</f>
        <v>90.797068714348512</v>
      </c>
      <c r="DO63" s="2">
        <f>CK$207*$B63+CK$209</f>
        <v>80.343763559856313</v>
      </c>
      <c r="DP63" s="2">
        <f>CL$207*$B63+CL$209</f>
        <v>69.272817827855334</v>
      </c>
      <c r="DS63" s="2">
        <f>POWER(10,($B63-C$227)/C$228)/(1+POWER(10,($B63-C$227)/C$228))</f>
        <v>2.2797109286642088E-2</v>
      </c>
      <c r="DT63" s="2">
        <f>POWER(10,($B63-D$227)/D$228)/(1+POWER(10,($B63-D$227)/D$228))</f>
        <v>3.0414369233718087E-2</v>
      </c>
      <c r="DU63" s="2">
        <f>POWER(10,($B63-E$227)/E$228)/(1+POWER(10,($B63-E$227)/E$228))</f>
        <v>3.3467340157246429E-2</v>
      </c>
      <c r="DV63" s="2">
        <f>POWER(10,($B63-F$227)/F$228)/(1+POWER(10,($B63-F$227)/F$228))</f>
        <v>3.816406959032162E-2</v>
      </c>
      <c r="DW63" s="2">
        <f>POWER(10,($B63-G$227)/G$228)/(1+POWER(10,($B63-G$227)/G$228))</f>
        <v>3.6515689574890112E-2</v>
      </c>
      <c r="DX63" s="2">
        <f>POWER(10,($B63-H$227)/H$228)/(1+POWER(10,($B63-H$227)/H$228))</f>
        <v>3.7641818983996982E-2</v>
      </c>
      <c r="DY63" s="2">
        <f>POWER(10,($B63-I$227)/I$228)/(1+POWER(10,($B63-I$227)/I$228))</f>
        <v>4.0374860982981729E-2</v>
      </c>
      <c r="DZ63" s="2">
        <f>POWER(10,($B63-J$227)/J$228)/(1+POWER(10,($B63-J$227)/J$228))</f>
        <v>3.9161997046168608E-2</v>
      </c>
      <c r="EA63" s="2">
        <f>POWER(10,($B63-K$227)/K$228)/(1+POWER(10,($B63-K$227)/K$228))</f>
        <v>3.4801394881862048E-2</v>
      </c>
      <c r="EB63" s="2">
        <f>POWER(10,($B63-L$227)/L$228)/(1+POWER(10,($B63-L$227)/L$228))</f>
        <v>3.1760039114575582E-2</v>
      </c>
      <c r="EC63" s="2">
        <f>POWER(10,($B63-M$227)/M$228)/(1+POWER(10,($B63-M$227)/M$228))</f>
        <v>2.9078332089897057E-2</v>
      </c>
      <c r="ED63" s="2">
        <f>POWER(10,($B63-N$227)/N$228)/(1+POWER(10,($B63-N$227)/N$228))</f>
        <v>2.8039021654591472E-2</v>
      </c>
      <c r="EE63" s="2">
        <f>POWER(10,($B63-O$227)/O$228)/(1+POWER(10,($B63-O$227)/O$228))</f>
        <v>2.4306521472687026E-2</v>
      </c>
    </row>
    <row r="64" spans="2:135" x14ac:dyDescent="0.25">
      <c r="B64" s="2">
        <v>58</v>
      </c>
      <c r="C64">
        <v>136.21430000000001</v>
      </c>
      <c r="D64">
        <v>107.786</v>
      </c>
      <c r="E64">
        <v>107.61199999999999</v>
      </c>
      <c r="F64">
        <v>108.55200000000001</v>
      </c>
      <c r="G64">
        <v>106.56699999999999</v>
      </c>
      <c r="H64">
        <v>108.343</v>
      </c>
      <c r="I64">
        <v>111.627</v>
      </c>
      <c r="J64">
        <v>108.104</v>
      </c>
      <c r="K64">
        <v>104.224</v>
      </c>
      <c r="L64">
        <v>99.97</v>
      </c>
      <c r="M64">
        <v>92.388099999999994</v>
      </c>
      <c r="N64">
        <v>82.805999999999997</v>
      </c>
      <c r="O64">
        <v>70.358199999999997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132.37477719056079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122.32514425910419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119.04876199255155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113.09884028209299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112.89353668472104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114.24846038055236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115.21828449652773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112.40503873236744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114.44850385048827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114.12619443831881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105.66607764444429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92.837037475017866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82.41112741924286</v>
      </c>
      <c r="AE64" s="5"/>
      <c r="AG64" s="5">
        <f t="shared" si="0"/>
        <v>3.8395228094392166</v>
      </c>
      <c r="AH64" s="5">
        <f t="shared" si="1"/>
        <v>-14.539144259104191</v>
      </c>
      <c r="AI64" s="5">
        <f t="shared" si="2"/>
        <v>-11.436761992551553</v>
      </c>
      <c r="AJ64" s="5">
        <f t="shared" si="3"/>
        <v>-4.5468402820929867</v>
      </c>
      <c r="AK64" s="5">
        <f t="shared" si="4"/>
        <v>-6.3265366847210487</v>
      </c>
      <c r="AL64" s="5">
        <f t="shared" si="5"/>
        <v>-5.9054603805523556</v>
      </c>
      <c r="AM64" s="5">
        <f t="shared" si="6"/>
        <v>-3.5912844965277344</v>
      </c>
      <c r="AN64" s="5">
        <f t="shared" si="7"/>
        <v>-4.301038732367445</v>
      </c>
      <c r="AO64" s="5">
        <f t="shared" si="8"/>
        <v>-10.224503850488261</v>
      </c>
      <c r="AP64" s="5">
        <f t="shared" si="9"/>
        <v>-14.156194438318806</v>
      </c>
      <c r="AQ64" s="5">
        <f t="shared" si="10"/>
        <v>-13.277977644444292</v>
      </c>
      <c r="AR64" s="5">
        <f t="shared" si="11"/>
        <v>-10.031037475017868</v>
      </c>
      <c r="AS64" s="5">
        <f t="shared" si="12"/>
        <v>-12.052927419242863</v>
      </c>
      <c r="AV64" s="2">
        <f t="shared" si="13"/>
        <v>101.25877460993466</v>
      </c>
      <c r="AW64" s="2">
        <f t="shared" si="14"/>
        <v>103.50884255012313</v>
      </c>
      <c r="AX64" s="2">
        <f t="shared" si="15"/>
        <v>105.82546436161743</v>
      </c>
      <c r="AY64" s="2">
        <f t="shared" si="16"/>
        <v>106.52081480509793</v>
      </c>
      <c r="AZ64" s="2">
        <f t="shared" si="17"/>
        <v>104.50477644101508</v>
      </c>
      <c r="BA64" s="2">
        <f t="shared" si="18"/>
        <v>105.6628688960427</v>
      </c>
      <c r="BB64" s="2">
        <f t="shared" si="19"/>
        <v>106.98043975434439</v>
      </c>
      <c r="BC64" s="2">
        <f t="shared" si="20"/>
        <v>105.47009374666126</v>
      </c>
      <c r="BD64" s="2">
        <f t="shared" si="21"/>
        <v>102.78726240061215</v>
      </c>
      <c r="BE64" s="2">
        <f t="shared" si="22"/>
        <v>98.058517350226154</v>
      </c>
      <c r="BF64" s="2">
        <f t="shared" si="23"/>
        <v>89.351728222147827</v>
      </c>
      <c r="BG64" s="2">
        <f t="shared" si="24"/>
        <v>79.080577077921106</v>
      </c>
      <c r="BH64" s="2">
        <f t="shared" si="25"/>
        <v>67.7692843564854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101.23393603687104</v>
      </c>
      <c r="CP64" s="2">
        <f>BL$207*$B64+BL$209</f>
        <v>103.50984918652264</v>
      </c>
      <c r="CQ64" s="2">
        <f>BM$207*$B64+BM$209</f>
        <v>105.79850836472251</v>
      </c>
      <c r="CR64" s="2">
        <f>BN$207*$B64+BN$209</f>
        <v>106.52159113907774</v>
      </c>
      <c r="CS64" s="2">
        <f>BO$207*$B64+BO$209</f>
        <v>104.4981420138576</v>
      </c>
      <c r="CT64" s="2">
        <f>BP$207*$B64+BP$209</f>
        <v>105.59728206026401</v>
      </c>
      <c r="CU64" s="2">
        <f>BQ$207*$B64+BQ$209</f>
        <v>106.90806328922503</v>
      </c>
      <c r="CV64" s="2">
        <f>BR$207*$B64+BR$209</f>
        <v>105.3942069789171</v>
      </c>
      <c r="CW64" s="2">
        <f>BS$207*$B64+BS$209</f>
        <v>102.71193447871563</v>
      </c>
      <c r="CX64" s="2">
        <f>BT$207*$B64+BT$209</f>
        <v>98.011647754011193</v>
      </c>
      <c r="CY64" s="2">
        <f>BU$207*$B64+BU$209</f>
        <v>89.305128896156859</v>
      </c>
      <c r="CZ64" s="2">
        <f>BV$207*$B64+BV$209</f>
        <v>79.041246694397145</v>
      </c>
      <c r="DA64" s="2">
        <f>BW$207*$B64+BW$209</f>
        <v>67.728751633551198</v>
      </c>
      <c r="DD64" s="2">
        <f>BZ$207*$B64+BZ$209</f>
        <v>102.22980227760492</v>
      </c>
      <c r="DE64" s="2">
        <f>CA$207*$B64+CA$209</f>
        <v>103.47957543021762</v>
      </c>
      <c r="DF64" s="2">
        <f>CB$207*$B64+CB$209</f>
        <v>106.53545191221637</v>
      </c>
      <c r="DG64" s="2">
        <f>CC$207*$B64+CC$209</f>
        <v>106.50297069422825</v>
      </c>
      <c r="DH64" s="2">
        <f>CD$207*$B64+CD$209</f>
        <v>104.66442631152077</v>
      </c>
      <c r="DI64" s="2">
        <f>CE$207*$B64+CE$209</f>
        <v>107.1921341448798</v>
      </c>
      <c r="DJ64" s="2">
        <f>CF$207*$B64+CF$209</f>
        <v>108.54931331734409</v>
      </c>
      <c r="DK64" s="2">
        <f>CG$207*$B64+CG$209</f>
        <v>107.16814735433171</v>
      </c>
      <c r="DL64" s="2">
        <f>CH$207*$B64+CH$209</f>
        <v>104.69261791306404</v>
      </c>
      <c r="DM64" s="2">
        <f>CI$207*$B64+CI$209</f>
        <v>99.361663682919087</v>
      </c>
      <c r="DN64" s="2">
        <f>CJ$207*$B64+CJ$209</f>
        <v>90.770767237810858</v>
      </c>
      <c r="DO64" s="2">
        <f>CK$207*$B64+CK$209</f>
        <v>80.323986502558</v>
      </c>
      <c r="DP64" s="2">
        <f>CL$207*$B64+CL$209</f>
        <v>69.253156121590905</v>
      </c>
      <c r="DS64" s="2">
        <f>POWER(10,($B64-C$227)/C$228)/(1+POWER(10,($B64-C$227)/C$228))</f>
        <v>2.4941675947684358E-2</v>
      </c>
      <c r="DT64" s="2">
        <f>POWER(10,($B64-D$227)/D$228)/(1+POWER(10,($B64-D$227)/D$228))</f>
        <v>3.3251123162770423E-2</v>
      </c>
      <c r="DU64" s="2">
        <f>POWER(10,($B64-E$227)/E$228)/(1+POWER(10,($B64-E$227)/E$228))</f>
        <v>3.6578102877204567E-2</v>
      </c>
      <c r="DV64" s="2">
        <f>POWER(10,($B64-F$227)/F$228)/(1+POWER(10,($B64-F$227)/F$228))</f>
        <v>4.1692558158077257E-2</v>
      </c>
      <c r="DW64" s="2">
        <f>POWER(10,($B64-G$227)/G$228)/(1+POWER(10,($B64-G$227)/G$228))</f>
        <v>3.9898097720012987E-2</v>
      </c>
      <c r="DX64" s="2">
        <f>POWER(10,($B64-H$227)/H$228)/(1+POWER(10,($B64-H$227)/H$228))</f>
        <v>4.1124086936566495E-2</v>
      </c>
      <c r="DY64" s="2">
        <f>POWER(10,($B64-I$227)/I$228)/(1+POWER(10,($B64-I$227)/I$228))</f>
        <v>4.4098378601284766E-2</v>
      </c>
      <c r="DZ64" s="2">
        <f>POWER(10,($B64-J$227)/J$228)/(1+POWER(10,($B64-J$227)/J$228))</f>
        <v>4.2778646225037777E-2</v>
      </c>
      <c r="EA64" s="2">
        <f>POWER(10,($B64-K$227)/K$228)/(1+POWER(10,($B64-K$227)/K$228))</f>
        <v>3.8031277785339754E-2</v>
      </c>
      <c r="EB64" s="2">
        <f>POWER(10,($B64-L$227)/L$228)/(1+POWER(10,($B64-L$227)/L$228))</f>
        <v>3.4717809776410161E-2</v>
      </c>
      <c r="EC64" s="2">
        <f>POWER(10,($B64-M$227)/M$228)/(1+POWER(10,($B64-M$227)/M$228))</f>
        <v>3.1794559862824832E-2</v>
      </c>
      <c r="ED64" s="2">
        <f>POWER(10,($B64-N$227)/N$228)/(1+POWER(10,($B64-N$227)/N$228))</f>
        <v>3.0661232522564523E-2</v>
      </c>
      <c r="EE64" s="2">
        <f>POWER(10,($B64-O$227)/O$228)/(1+POWER(10,($B64-O$227)/O$228))</f>
        <v>2.6589217791090487E-2</v>
      </c>
    </row>
    <row r="65" spans="2:135" x14ac:dyDescent="0.25">
      <c r="B65" s="2">
        <v>59</v>
      </c>
      <c r="C65">
        <v>120.71429999999999</v>
      </c>
      <c r="D65">
        <v>107.014</v>
      </c>
      <c r="E65">
        <v>108.239</v>
      </c>
      <c r="F65">
        <v>108.26900000000001</v>
      </c>
      <c r="G65">
        <v>109.313</v>
      </c>
      <c r="H65">
        <v>108.373</v>
      </c>
      <c r="I65">
        <v>111.38800000000001</v>
      </c>
      <c r="J65">
        <v>109.015</v>
      </c>
      <c r="K65">
        <v>104.627</v>
      </c>
      <c r="L65">
        <v>98.179000000000002</v>
      </c>
      <c r="M65">
        <v>90.910399999999996</v>
      </c>
      <c r="N65">
        <v>81.403000000000006</v>
      </c>
      <c r="O65">
        <v>67.910399999999996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124.27449572231538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116.49586303372111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114.76754050282825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111.12271026299152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110.20452682570581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111.52923183180032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112.67996401790045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110.34390817211775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110.65074827735488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109.09827019176886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100.72373427391987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88.614356077084565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78.133316147429582</v>
      </c>
      <c r="AE65" s="5"/>
      <c r="AG65" s="5">
        <f t="shared" si="0"/>
        <v>-3.5601957223153846</v>
      </c>
      <c r="AH65" s="5">
        <f t="shared" si="1"/>
        <v>-9.4818630337211118</v>
      </c>
      <c r="AI65" s="5">
        <f t="shared" si="2"/>
        <v>-6.5285405028282497</v>
      </c>
      <c r="AJ65" s="5">
        <f t="shared" si="3"/>
        <v>-2.8537102629915125</v>
      </c>
      <c r="AK65" s="5">
        <f t="shared" si="4"/>
        <v>-0.89152682570581021</v>
      </c>
      <c r="AL65" s="5">
        <f t="shared" si="5"/>
        <v>-3.1562318318003122</v>
      </c>
      <c r="AM65" s="5">
        <f t="shared" si="6"/>
        <v>-1.2919640179004404</v>
      </c>
      <c r="AN65" s="5">
        <f t="shared" si="7"/>
        <v>-1.3289081721177496</v>
      </c>
      <c r="AO65" s="5">
        <f t="shared" si="8"/>
        <v>-6.0237482773548834</v>
      </c>
      <c r="AP65" s="5">
        <f t="shared" si="9"/>
        <v>-10.919270191768859</v>
      </c>
      <c r="AQ65" s="5">
        <f t="shared" si="10"/>
        <v>-9.8133342739198781</v>
      </c>
      <c r="AR65" s="5">
        <f t="shared" si="11"/>
        <v>-7.2113560770845595</v>
      </c>
      <c r="AS65" s="5">
        <f t="shared" si="12"/>
        <v>-10.222916147429586</v>
      </c>
      <c r="AV65" s="2">
        <f t="shared" si="13"/>
        <v>101.24827152822867</v>
      </c>
      <c r="AW65" s="2">
        <f t="shared" si="14"/>
        <v>103.47871361613817</v>
      </c>
      <c r="AX65" s="2">
        <f t="shared" si="15"/>
        <v>105.80893371995968</v>
      </c>
      <c r="AY65" s="2">
        <f t="shared" si="16"/>
        <v>106.47635328886348</v>
      </c>
      <c r="AZ65" s="2">
        <f t="shared" si="17"/>
        <v>104.49916851677536</v>
      </c>
      <c r="BA65" s="2">
        <f t="shared" si="18"/>
        <v>105.69736146554935</v>
      </c>
      <c r="BB65" s="2">
        <f t="shared" si="19"/>
        <v>107.01244457032585</v>
      </c>
      <c r="BC65" s="2">
        <f t="shared" si="20"/>
        <v>105.50049844214348</v>
      </c>
      <c r="BD65" s="2">
        <f t="shared" si="21"/>
        <v>102.81544058766094</v>
      </c>
      <c r="BE65" s="2">
        <f t="shared" si="22"/>
        <v>98.077853490839829</v>
      </c>
      <c r="BF65" s="2">
        <f t="shared" si="23"/>
        <v>89.381648732076542</v>
      </c>
      <c r="BG65" s="2">
        <f t="shared" si="24"/>
        <v>79.103574560744136</v>
      </c>
      <c r="BH65" s="2">
        <f t="shared" si="25"/>
        <v>67.797951110263355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101.2222146778211</v>
      </c>
      <c r="CP65" s="2">
        <f>BL$207*$B65+BL$209</f>
        <v>103.48014919916555</v>
      </c>
      <c r="CQ65" s="2">
        <f>BM$207*$B65+BM$209</f>
        <v>105.7808497807663</v>
      </c>
      <c r="CR65" s="2">
        <f>BN$207*$B65+BN$209</f>
        <v>106.47754988880457</v>
      </c>
      <c r="CS65" s="2">
        <f>BO$207*$B65+BO$209</f>
        <v>104.49255516962113</v>
      </c>
      <c r="CT65" s="2">
        <f>BP$207*$B65+BP$209</f>
        <v>105.62800838143227</v>
      </c>
      <c r="CU65" s="2">
        <f>BQ$207*$B65+BQ$209</f>
        <v>106.93606953087318</v>
      </c>
      <c r="CV65" s="2">
        <f>BR$207*$B65+BR$209</f>
        <v>105.42024176939276</v>
      </c>
      <c r="CW65" s="2">
        <f>BS$207*$B65+BS$209</f>
        <v>102.73575953320621</v>
      </c>
      <c r="CX65" s="2">
        <f>BT$207*$B65+BT$209</f>
        <v>98.028644935989433</v>
      </c>
      <c r="CY65" s="2">
        <f>BU$207*$B65+BU$209</f>
        <v>89.332577964595217</v>
      </c>
      <c r="CZ65" s="2">
        <f>BV$207*$B65+BV$209</f>
        <v>79.061933193157273</v>
      </c>
      <c r="DA65" s="2">
        <f>BW$207*$B65+BW$209</f>
        <v>67.754955342648799</v>
      </c>
      <c r="DD65" s="2">
        <f>BZ$207*$B65+BZ$209</f>
        <v>102.17729541699507</v>
      </c>
      <c r="DE65" s="2">
        <f>CA$207*$B65+CA$209</f>
        <v>103.44064775388347</v>
      </c>
      <c r="DF65" s="2">
        <f>CB$207*$B65+CB$209</f>
        <v>106.48354462917769</v>
      </c>
      <c r="DG65" s="2">
        <f>CC$207*$B65+CC$209</f>
        <v>106.45126937535537</v>
      </c>
      <c r="DH65" s="2">
        <f>CD$207*$B65+CD$209</f>
        <v>104.64430829702454</v>
      </c>
      <c r="DI65" s="2">
        <f>CE$207*$B65+CE$209</f>
        <v>107.1721573586408</v>
      </c>
      <c r="DJ65" s="2">
        <f>CF$207*$B65+CF$209</f>
        <v>108.52232315071949</v>
      </c>
      <c r="DK65" s="2">
        <f>CG$207*$B65+CG$209</f>
        <v>107.13831965800914</v>
      </c>
      <c r="DL65" s="2">
        <f>CH$207*$B65+CH$209</f>
        <v>104.65356586309741</v>
      </c>
      <c r="DM65" s="2">
        <f>CI$207*$B65+CI$209</f>
        <v>99.32564660603164</v>
      </c>
      <c r="DN65" s="2">
        <f>CJ$207*$B65+CJ$209</f>
        <v>90.744465761273204</v>
      </c>
      <c r="DO65" s="2">
        <f>CK$207*$B65+CK$209</f>
        <v>80.304209445259701</v>
      </c>
      <c r="DP65" s="2">
        <f>CL$207*$B65+CL$209</f>
        <v>69.233494415326476</v>
      </c>
      <c r="DS65" s="2">
        <f>POWER(10,($B65-C$227)/C$228)/(1+POWER(10,($B65-C$227)/C$228))</f>
        <v>2.7282353563232803E-2</v>
      </c>
      <c r="DT65" s="2">
        <f>POWER(10,($B65-D$227)/D$228)/(1+POWER(10,($B65-D$227)/D$228))</f>
        <v>3.6342544358307305E-2</v>
      </c>
      <c r="DU65" s="2">
        <f>POWER(10,($B65-E$227)/E$228)/(1+POWER(10,($B65-E$227)/E$228))</f>
        <v>3.9966052486195648E-2</v>
      </c>
      <c r="DV65" s="2">
        <f>POWER(10,($B65-F$227)/F$228)/(1+POWER(10,($B65-F$227)/F$228))</f>
        <v>4.5531832679698951E-2</v>
      </c>
      <c r="DW65" s="2">
        <f>POWER(10,($B65-G$227)/G$228)/(1+POWER(10,($B65-G$227)/G$228))</f>
        <v>4.3579643249458816E-2</v>
      </c>
      <c r="DX65" s="2">
        <f>POWER(10,($B65-H$227)/H$228)/(1+POWER(10,($B65-H$227)/H$228))</f>
        <v>4.4913466991025518E-2</v>
      </c>
      <c r="DY65" s="2">
        <f>POWER(10,($B65-I$227)/I$228)/(1+POWER(10,($B65-I$227)/I$228))</f>
        <v>4.8148063145209655E-2</v>
      </c>
      <c r="DZ65" s="2">
        <f>POWER(10,($B65-J$227)/J$228)/(1+POWER(10,($B65-J$227)/J$228))</f>
        <v>4.6713058402340434E-2</v>
      </c>
      <c r="EA65" s="2">
        <f>POWER(10,($B65-K$227)/K$228)/(1+POWER(10,($B65-K$227)/K$228))</f>
        <v>4.1548019324382561E-2</v>
      </c>
      <c r="EB65" s="2">
        <f>POWER(10,($B65-L$227)/L$228)/(1+POWER(10,($B65-L$227)/L$228))</f>
        <v>3.794024016083037E-2</v>
      </c>
      <c r="EC65" s="2">
        <f>POWER(10,($B65-M$227)/M$228)/(1+POWER(10,($B65-M$227)/M$228))</f>
        <v>3.475542999718928E-2</v>
      </c>
      <c r="ED65" s="2">
        <f>POWER(10,($B65-N$227)/N$228)/(1+POWER(10,($B65-N$227)/N$228))</f>
        <v>3.3520215424227423E-2</v>
      </c>
      <c r="EE65" s="2">
        <f>POWER(10,($B65-O$227)/O$228)/(1+POWER(10,($B65-O$227)/O$228))</f>
        <v>2.9079899482595959E-2</v>
      </c>
    </row>
    <row r="66" spans="2:135" x14ac:dyDescent="0.25">
      <c r="B66" s="2">
        <v>60</v>
      </c>
      <c r="C66">
        <v>110.0857</v>
      </c>
      <c r="D66">
        <v>106.229</v>
      </c>
      <c r="E66">
        <v>108.955</v>
      </c>
      <c r="F66">
        <v>110.09</v>
      </c>
      <c r="G66">
        <v>109.075</v>
      </c>
      <c r="H66">
        <v>111.52200000000001</v>
      </c>
      <c r="I66">
        <v>111.03</v>
      </c>
      <c r="J66">
        <v>107.925</v>
      </c>
      <c r="K66">
        <v>105.53700000000001</v>
      </c>
      <c r="L66">
        <v>99.775999999999996</v>
      </c>
      <c r="M66">
        <v>88.970100000000002</v>
      </c>
      <c r="N66">
        <v>82.209000000000003</v>
      </c>
      <c r="O66">
        <v>67.403000000000006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117.69951388007975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112.26999625832666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111.90644557434339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110.21345328783234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108.67309736452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110.0001167418616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111.37623586438568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109.3935034343111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108.17188718158444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105.50689349544479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97.091378142887649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85.544053706136239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74.901974025074608</v>
      </c>
      <c r="AE66" s="5"/>
      <c r="AG66" s="5">
        <f t="shared" si="0"/>
        <v>-7.6138138800797464</v>
      </c>
      <c r="AH66" s="5">
        <f t="shared" si="1"/>
        <v>-6.0409962583266577</v>
      </c>
      <c r="AI66" s="5">
        <f t="shared" si="2"/>
        <v>-2.9514455743433956</v>
      </c>
      <c r="AJ66" s="5">
        <f t="shared" si="3"/>
        <v>-0.12345328783233356</v>
      </c>
      <c r="AK66" s="5">
        <f t="shared" si="4"/>
        <v>0.40190263547999905</v>
      </c>
      <c r="AL66" s="5">
        <f t="shared" si="5"/>
        <v>1.5218832581384021</v>
      </c>
      <c r="AM66" s="5">
        <f t="shared" si="6"/>
        <v>-0.346235864385676</v>
      </c>
      <c r="AN66" s="5">
        <f t="shared" si="7"/>
        <v>-1.4685034343111028</v>
      </c>
      <c r="AO66" s="5">
        <f t="shared" si="8"/>
        <v>-2.6348871815844319</v>
      </c>
      <c r="AP66" s="5">
        <f t="shared" si="9"/>
        <v>-5.7308934954447892</v>
      </c>
      <c r="AQ66" s="5">
        <f t="shared" si="10"/>
        <v>-8.1212781428876468</v>
      </c>
      <c r="AR66" s="5">
        <f t="shared" si="11"/>
        <v>-3.335053706136236</v>
      </c>
      <c r="AS66" s="5">
        <f t="shared" si="12"/>
        <v>-7.4989740250746024</v>
      </c>
      <c r="AV66" s="2">
        <f t="shared" si="13"/>
        <v>101.23777220679267</v>
      </c>
      <c r="AW66" s="2">
        <f t="shared" si="14"/>
        <v>103.44851419858415</v>
      </c>
      <c r="AX66" s="2">
        <f t="shared" si="15"/>
        <v>105.79237126650609</v>
      </c>
      <c r="AY66" s="2">
        <f t="shared" si="16"/>
        <v>106.43182157742365</v>
      </c>
      <c r="AZ66" s="2">
        <f t="shared" si="17"/>
        <v>104.49349790351839</v>
      </c>
      <c r="BA66" s="2">
        <f t="shared" si="18"/>
        <v>105.73196457213717</v>
      </c>
      <c r="BB66" s="2">
        <f t="shared" si="19"/>
        <v>107.04454211073698</v>
      </c>
      <c r="BC66" s="2">
        <f t="shared" si="20"/>
        <v>105.53103300380887</v>
      </c>
      <c r="BD66" s="2">
        <f t="shared" si="21"/>
        <v>102.84375128556063</v>
      </c>
      <c r="BE66" s="2">
        <f t="shared" si="22"/>
        <v>98.097204060364092</v>
      </c>
      <c r="BF66" s="2">
        <f t="shared" si="23"/>
        <v>89.411610735736801</v>
      </c>
      <c r="BG66" s="2">
        <f t="shared" si="24"/>
        <v>79.12664894920141</v>
      </c>
      <c r="BH66" s="2">
        <f t="shared" si="25"/>
        <v>67.826712728560281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101.21049331877116</v>
      </c>
      <c r="CP66" s="2">
        <f>BL$207*$B66+BL$209</f>
        <v>103.45044921180846</v>
      </c>
      <c r="CQ66" s="2">
        <f>BM$207*$B66+BM$209</f>
        <v>105.76319119681008</v>
      </c>
      <c r="CR66" s="2">
        <f>BN$207*$B66+BN$209</f>
        <v>106.43350863853141</v>
      </c>
      <c r="CS66" s="2">
        <f>BO$207*$B66+BO$209</f>
        <v>104.48696832538465</v>
      </c>
      <c r="CT66" s="2">
        <f>BP$207*$B66+BP$209</f>
        <v>105.65873470260053</v>
      </c>
      <c r="CU66" s="2">
        <f>BQ$207*$B66+BQ$209</f>
        <v>106.96407577252133</v>
      </c>
      <c r="CV66" s="2">
        <f>BR$207*$B66+BR$209</f>
        <v>105.44627655986842</v>
      </c>
      <c r="CW66" s="2">
        <f>BS$207*$B66+BS$209</f>
        <v>102.75958458769678</v>
      </c>
      <c r="CX66" s="2">
        <f>BT$207*$B66+BT$209</f>
        <v>98.045642117967674</v>
      </c>
      <c r="CY66" s="2">
        <f>BU$207*$B66+BU$209</f>
        <v>89.360027033033589</v>
      </c>
      <c r="CZ66" s="2">
        <f>BV$207*$B66+BV$209</f>
        <v>79.082619691917401</v>
      </c>
      <c r="DA66" s="2">
        <f>BW$207*$B66+BW$209</f>
        <v>67.781159051746386</v>
      </c>
      <c r="DD66" s="2">
        <f>BZ$207*$B66+BZ$209</f>
        <v>102.1247885563852</v>
      </c>
      <c r="DE66" s="2">
        <f>CA$207*$B66+CA$209</f>
        <v>103.4017200775493</v>
      </c>
      <c r="DF66" s="2">
        <f>CB$207*$B66+CB$209</f>
        <v>106.431637346139</v>
      </c>
      <c r="DG66" s="2">
        <f>CC$207*$B66+CC$209</f>
        <v>106.39956805648247</v>
      </c>
      <c r="DH66" s="2">
        <f>CD$207*$B66+CD$209</f>
        <v>104.62419028252832</v>
      </c>
      <c r="DI66" s="2">
        <f>CE$207*$B66+CE$209</f>
        <v>107.15218057240182</v>
      </c>
      <c r="DJ66" s="2">
        <f>CF$207*$B66+CF$209</f>
        <v>108.4953329840949</v>
      </c>
      <c r="DK66" s="2">
        <f>CG$207*$B66+CG$209</f>
        <v>107.10849196168658</v>
      </c>
      <c r="DL66" s="2">
        <f>CH$207*$B66+CH$209</f>
        <v>104.6145138131308</v>
      </c>
      <c r="DM66" s="2">
        <f>CI$207*$B66+CI$209</f>
        <v>99.289629529144193</v>
      </c>
      <c r="DN66" s="2">
        <f>CJ$207*$B66+CJ$209</f>
        <v>90.71816428473555</v>
      </c>
      <c r="DO66" s="2">
        <f>CK$207*$B66+CK$209</f>
        <v>80.284432387961388</v>
      </c>
      <c r="DP66" s="2">
        <f>CL$207*$B66+CL$209</f>
        <v>69.213832709062046</v>
      </c>
      <c r="DS66" s="2">
        <f>POWER(10,($B66-C$227)/C$228)/(1+POWER(10,($B66-C$227)/C$228))</f>
        <v>2.9835972997848594E-2</v>
      </c>
      <c r="DT66" s="2">
        <f>POWER(10,($B66-D$227)/D$228)/(1+POWER(10,($B66-D$227)/D$228))</f>
        <v>3.9709575261882027E-2</v>
      </c>
      <c r="DU66" s="2">
        <f>POWER(10,($B66-E$227)/E$228)/(1+POWER(10,($B66-E$227)/E$228))</f>
        <v>4.3653583351941756E-2</v>
      </c>
      <c r="DV66" s="2">
        <f>POWER(10,($B66-F$227)/F$228)/(1+POWER(10,($B66-F$227)/F$228))</f>
        <v>4.9706310437579566E-2</v>
      </c>
      <c r="DW66" s="2">
        <f>POWER(10,($B66-G$227)/G$228)/(1+POWER(10,($B66-G$227)/G$228))</f>
        <v>4.7584062125712076E-2</v>
      </c>
      <c r="DX66" s="2">
        <f>POWER(10,($B66-H$227)/H$228)/(1+POWER(10,($B66-H$227)/H$228))</f>
        <v>4.9034163887301412E-2</v>
      </c>
      <c r="DY66" s="2">
        <f>POWER(10,($B66-I$227)/I$228)/(1+POWER(10,($B66-I$227)/I$228))</f>
        <v>5.2549197879671716E-2</v>
      </c>
      <c r="DZ66" s="2">
        <f>POWER(10,($B66-J$227)/J$228)/(1+POWER(10,($B66-J$227)/J$228))</f>
        <v>5.0990048490548362E-2</v>
      </c>
      <c r="EA66" s="2">
        <f>POWER(10,($B66-K$227)/K$228)/(1+POWER(10,($B66-K$227)/K$228))</f>
        <v>4.5374614141494116E-2</v>
      </c>
      <c r="EB66" s="2">
        <f>POWER(10,($B66-L$227)/L$228)/(1+POWER(10,($B66-L$227)/L$228))</f>
        <v>4.1448926197460122E-2</v>
      </c>
      <c r="EC66" s="2">
        <f>POWER(10,($B66-M$227)/M$228)/(1+POWER(10,($B66-M$227)/M$228))</f>
        <v>3.7981214813573506E-2</v>
      </c>
      <c r="ED66" s="2">
        <f>POWER(10,($B66-N$227)/N$228)/(1+POWER(10,($B66-N$227)/N$228))</f>
        <v>3.6635706569699895E-2</v>
      </c>
      <c r="EE66" s="2">
        <f>POWER(10,($B66-O$227)/O$228)/(1+POWER(10,($B66-O$227)/O$228))</f>
        <v>3.1796268872039769E-2</v>
      </c>
    </row>
    <row r="67" spans="2:135" x14ac:dyDescent="0.25">
      <c r="B67" s="2">
        <v>61</v>
      </c>
      <c r="C67">
        <v>105.98569999999999</v>
      </c>
      <c r="D67">
        <v>105.486</v>
      </c>
      <c r="E67">
        <v>109.134</v>
      </c>
      <c r="F67">
        <v>111.61199999999999</v>
      </c>
      <c r="G67">
        <v>108.254</v>
      </c>
      <c r="H67">
        <v>112.194</v>
      </c>
      <c r="I67">
        <v>112.627</v>
      </c>
      <c r="J67">
        <v>110.43300000000001</v>
      </c>
      <c r="K67">
        <v>106</v>
      </c>
      <c r="L67">
        <v>99.03</v>
      </c>
      <c r="M67">
        <v>91.820899999999995</v>
      </c>
      <c r="N67">
        <v>81.746300000000005</v>
      </c>
      <c r="O67">
        <v>68.134299999999996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112.63066216718613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109.45961402172155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110.28293602195288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110.28938646081907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108.16755617805323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109.52123770458363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111.17473052229649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109.44546687402264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106.82242610471903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103.16208749959797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94.610539490946593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83.474693810542348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72.598101624870381</v>
      </c>
      <c r="AE67" s="5"/>
      <c r="AG67" s="5">
        <f t="shared" si="0"/>
        <v>-6.6449621671861365</v>
      </c>
      <c r="AH67" s="5">
        <f t="shared" si="1"/>
        <v>-3.973614021721545</v>
      </c>
      <c r="AI67" s="5">
        <f t="shared" si="2"/>
        <v>-1.1489360219528777</v>
      </c>
      <c r="AJ67" s="5">
        <f t="shared" si="3"/>
        <v>1.3226135391809208</v>
      </c>
      <c r="AK67" s="5">
        <f t="shared" si="4"/>
        <v>8.6443821946772914E-2</v>
      </c>
      <c r="AL67" s="5">
        <f t="shared" si="5"/>
        <v>2.6727622954163763</v>
      </c>
      <c r="AM67" s="5">
        <f t="shared" si="6"/>
        <v>1.4522694777035099</v>
      </c>
      <c r="AN67" s="5">
        <f t="shared" si="7"/>
        <v>0.98753312597736453</v>
      </c>
      <c r="AO67" s="5">
        <f t="shared" si="8"/>
        <v>-0.82242610471902822</v>
      </c>
      <c r="AP67" s="5">
        <f t="shared" si="9"/>
        <v>-4.1320874995979722</v>
      </c>
      <c r="AQ67" s="5">
        <f t="shared" si="10"/>
        <v>-2.7896394909465982</v>
      </c>
      <c r="AR67" s="5">
        <f t="shared" si="11"/>
        <v>-1.7283938105423431</v>
      </c>
      <c r="AS67" s="5">
        <f t="shared" si="12"/>
        <v>-4.4638016248703849</v>
      </c>
      <c r="AV67" s="2">
        <f t="shared" si="13"/>
        <v>101.22726636686656</v>
      </c>
      <c r="AW67" s="2">
        <f t="shared" si="14"/>
        <v>103.4182353755839</v>
      </c>
      <c r="AX67" s="2">
        <f t="shared" si="15"/>
        <v>105.77576129045418</v>
      </c>
      <c r="AY67" s="2">
        <f t="shared" si="16"/>
        <v>106.38721089553593</v>
      </c>
      <c r="AZ67" s="2">
        <f t="shared" si="17"/>
        <v>104.48775360573573</v>
      </c>
      <c r="BA67" s="2">
        <f t="shared" si="18"/>
        <v>105.76666470237073</v>
      </c>
      <c r="BB67" s="2">
        <f t="shared" si="19"/>
        <v>107.07671368871561</v>
      </c>
      <c r="BC67" s="2">
        <f t="shared" si="20"/>
        <v>105.56168204801713</v>
      </c>
      <c r="BD67" s="2">
        <f t="shared" si="21"/>
        <v>102.87217970699638</v>
      </c>
      <c r="BE67" s="2">
        <f t="shared" si="22"/>
        <v>98.116550873833376</v>
      </c>
      <c r="BF67" s="2">
        <f t="shared" si="23"/>
        <v>89.44159970614615</v>
      </c>
      <c r="BG67" s="2">
        <f t="shared" si="24"/>
        <v>79.149793568164043</v>
      </c>
      <c r="BH67" s="2">
        <f t="shared" si="25"/>
        <v>67.855564460474227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101.19877195972121</v>
      </c>
      <c r="CP67" s="2">
        <f>BL$207*$B67+BL$209</f>
        <v>103.42074922445137</v>
      </c>
      <c r="CQ67" s="2">
        <f>BM$207*$B67+BM$209</f>
        <v>105.74553261285388</v>
      </c>
      <c r="CR67" s="2">
        <f>BN$207*$B67+BN$209</f>
        <v>106.38946738825824</v>
      </c>
      <c r="CS67" s="2">
        <f>BO$207*$B67+BO$209</f>
        <v>104.48138148114816</v>
      </c>
      <c r="CT67" s="2">
        <f>BP$207*$B67+BP$209</f>
        <v>105.68946102376879</v>
      </c>
      <c r="CU67" s="2">
        <f>BQ$207*$B67+BQ$209</f>
        <v>106.99208201416948</v>
      </c>
      <c r="CV67" s="2">
        <f>BR$207*$B67+BR$209</f>
        <v>105.47231135034409</v>
      </c>
      <c r="CW67" s="2">
        <f>BS$207*$B67+BS$209</f>
        <v>102.78340964218737</v>
      </c>
      <c r="CX67" s="2">
        <f>BT$207*$B67+BT$209</f>
        <v>98.062639299945914</v>
      </c>
      <c r="CY67" s="2">
        <f>BU$207*$B67+BU$209</f>
        <v>89.387476101471947</v>
      </c>
      <c r="CZ67" s="2">
        <f>BV$207*$B67+BV$209</f>
        <v>79.103306190677529</v>
      </c>
      <c r="DA67" s="2">
        <f>BW$207*$B67+BW$209</f>
        <v>67.807362760843986</v>
      </c>
      <c r="DD67" s="2">
        <f>BZ$207*$B67+BZ$209</f>
        <v>102.07228169577533</v>
      </c>
      <c r="DE67" s="2">
        <f>CA$207*$B67+CA$209</f>
        <v>103.36279240121515</v>
      </c>
      <c r="DF67" s="2">
        <f>CB$207*$B67+CB$209</f>
        <v>106.37973006310031</v>
      </c>
      <c r="DG67" s="2">
        <f>CC$207*$B67+CC$209</f>
        <v>106.34786673760958</v>
      </c>
      <c r="DH67" s="2">
        <f>CD$207*$B67+CD$209</f>
        <v>104.60407226803208</v>
      </c>
      <c r="DI67" s="2">
        <f>CE$207*$B67+CE$209</f>
        <v>107.13220378616282</v>
      </c>
      <c r="DJ67" s="2">
        <f>CF$207*$B67+CF$209</f>
        <v>108.46834281747032</v>
      </c>
      <c r="DK67" s="2">
        <f>CG$207*$B67+CG$209</f>
        <v>107.07866426536401</v>
      </c>
      <c r="DL67" s="2">
        <f>CH$207*$B67+CH$209</f>
        <v>104.57546176316417</v>
      </c>
      <c r="DM67" s="2">
        <f>CI$207*$B67+CI$209</f>
        <v>99.25361245225676</v>
      </c>
      <c r="DN67" s="2">
        <f>CJ$207*$B67+CJ$209</f>
        <v>90.691862808197897</v>
      </c>
      <c r="DO67" s="2">
        <f>CK$207*$B67+CK$209</f>
        <v>80.264655330663075</v>
      </c>
      <c r="DP67" s="2">
        <f>CL$207*$B67+CL$209</f>
        <v>69.194171002797603</v>
      </c>
      <c r="DS67" s="2">
        <f>POWER(10,($B67-C$227)/C$228)/(1+POWER(10,($B67-C$227)/C$228))</f>
        <v>3.2620594790450687E-2</v>
      </c>
      <c r="DT67" s="2">
        <f>POWER(10,($B67-D$227)/D$228)/(1+POWER(10,($B67-D$227)/D$228))</f>
        <v>4.3374511008360969E-2</v>
      </c>
      <c r="DU67" s="2">
        <f>POWER(10,($B67-E$227)/E$228)/(1+POWER(10,($B67-E$227)/E$228))</f>
        <v>4.7664457793950725E-2</v>
      </c>
      <c r="DV67" s="2">
        <f>POWER(10,($B67-F$227)/F$228)/(1+POWER(10,($B67-F$227)/F$228))</f>
        <v>5.4241765143542252E-2</v>
      </c>
      <c r="DW67" s="2">
        <f>POWER(10,($B67-G$227)/G$228)/(1+POWER(10,($B67-G$227)/G$228))</f>
        <v>5.1936455453713823E-2</v>
      </c>
      <c r="DX67" s="2">
        <f>POWER(10,($B67-H$227)/H$228)/(1+POWER(10,($B67-H$227)/H$228))</f>
        <v>5.351174208896612E-2</v>
      </c>
      <c r="DY67" s="2">
        <f>POWER(10,($B67-I$227)/I$228)/(1+POWER(10,($B67-I$227)/I$228))</f>
        <v>5.7328403190608522E-2</v>
      </c>
      <c r="DZ67" s="2">
        <f>POWER(10,($B67-J$227)/J$228)/(1+POWER(10,($B67-J$227)/J$228))</f>
        <v>5.5635780180930745E-2</v>
      </c>
      <c r="EA67" s="2">
        <f>POWER(10,($B67-K$227)/K$228)/(1+POWER(10,($B67-K$227)/K$228))</f>
        <v>4.9535425766871533E-2</v>
      </c>
      <c r="EB67" s="2">
        <f>POWER(10,($B67-L$227)/L$228)/(1+POWER(10,($B67-L$227)/L$228))</f>
        <v>4.5266825522355017E-2</v>
      </c>
      <c r="EC67" s="2">
        <f>POWER(10,($B67-M$227)/M$228)/(1+POWER(10,($B67-M$227)/M$228))</f>
        <v>4.1493526724180572E-2</v>
      </c>
      <c r="ED67" s="2">
        <f>POWER(10,($B67-N$227)/N$228)/(1+POWER(10,($B67-N$227)/N$228))</f>
        <v>4.0028769890079204E-2</v>
      </c>
      <c r="EE67" s="2">
        <f>POWER(10,($B67-O$227)/O$228)/(1+POWER(10,($B67-O$227)/O$228))</f>
        <v>3.4757292444650534E-2</v>
      </c>
    </row>
    <row r="68" spans="2:135" x14ac:dyDescent="0.25">
      <c r="B68" s="2">
        <v>62</v>
      </c>
      <c r="C68">
        <v>104.9571</v>
      </c>
      <c r="D68">
        <v>108.086</v>
      </c>
      <c r="E68">
        <v>111.44799999999999</v>
      </c>
      <c r="F68">
        <v>112.119</v>
      </c>
      <c r="G68">
        <v>108.836</v>
      </c>
      <c r="H68">
        <v>111.761</v>
      </c>
      <c r="I68">
        <v>114.328</v>
      </c>
      <c r="J68">
        <v>111.179</v>
      </c>
      <c r="K68">
        <v>108.29900000000001</v>
      </c>
      <c r="L68">
        <v>101.194</v>
      </c>
      <c r="M68">
        <v>90.313400000000001</v>
      </c>
      <c r="N68">
        <v>81.910399999999996</v>
      </c>
      <c r="O68">
        <v>68.2239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108.94083070728131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107.88627568338634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109.76611043128298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111.33314698730092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108.62242285947016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110.01849273556559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112.00986144029078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110.45581595043178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106.46464668159007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101.88693416652035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93.116704717173079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82.258568707889168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71.083208945424488</v>
      </c>
      <c r="AE68" s="5"/>
      <c r="AG68" s="5">
        <f t="shared" si="0"/>
        <v>-3.9837307072813104</v>
      </c>
      <c r="AH68" s="5">
        <f t="shared" si="1"/>
        <v>0.1997243166136542</v>
      </c>
      <c r="AI68" s="5">
        <f t="shared" si="2"/>
        <v>1.6818895687170112</v>
      </c>
      <c r="AJ68" s="5">
        <f t="shared" si="3"/>
        <v>0.78585301269907859</v>
      </c>
      <c r="AK68" s="5">
        <f t="shared" si="4"/>
        <v>0.21357714052983567</v>
      </c>
      <c r="AL68" s="5">
        <f t="shared" si="5"/>
        <v>1.7425072644344084</v>
      </c>
      <c r="AM68" s="5">
        <f t="shared" si="6"/>
        <v>2.3181385597092259</v>
      </c>
      <c r="AN68" s="5">
        <f t="shared" si="7"/>
        <v>0.7231840495682178</v>
      </c>
      <c r="AO68" s="5">
        <f t="shared" si="8"/>
        <v>1.8343533184099385</v>
      </c>
      <c r="AP68" s="5">
        <f t="shared" si="9"/>
        <v>-0.69293416652034523</v>
      </c>
      <c r="AQ68" s="5">
        <f t="shared" si="10"/>
        <v>-2.8033047171730772</v>
      </c>
      <c r="AR68" s="5">
        <f t="shared" si="11"/>
        <v>-0.34816870788917242</v>
      </c>
      <c r="AS68" s="5">
        <f t="shared" si="12"/>
        <v>-2.8593089454244875</v>
      </c>
      <c r="AV68" s="2">
        <f t="shared" si="13"/>
        <v>101.21674184675966</v>
      </c>
      <c r="AW68" s="2">
        <f t="shared" si="14"/>
        <v>103.38786731045668</v>
      </c>
      <c r="AX68" s="2">
        <f t="shared" si="15"/>
        <v>105.75908564455909</v>
      </c>
      <c r="AY68" s="2">
        <f t="shared" si="16"/>
        <v>106.34251161314215</v>
      </c>
      <c r="AZ68" s="2">
        <f t="shared" si="17"/>
        <v>104.48192331407651</v>
      </c>
      <c r="BA68" s="2">
        <f t="shared" si="18"/>
        <v>105.80144500755458</v>
      </c>
      <c r="BB68" s="2">
        <f t="shared" si="19"/>
        <v>107.10893658862737</v>
      </c>
      <c r="BC68" s="2">
        <f t="shared" si="20"/>
        <v>105.59242637067591</v>
      </c>
      <c r="BD68" s="2">
        <f t="shared" si="21"/>
        <v>102.90070728405313</v>
      </c>
      <c r="BE68" s="2">
        <f t="shared" si="22"/>
        <v>98.135872435738804</v>
      </c>
      <c r="BF68" s="2">
        <f t="shared" si="23"/>
        <v>89.471598172835073</v>
      </c>
      <c r="BG68" s="2">
        <f t="shared" si="24"/>
        <v>79.172999851592152</v>
      </c>
      <c r="BH68" s="2">
        <f t="shared" si="25"/>
        <v>67.884499827601815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101.18705060067128</v>
      </c>
      <c r="CP68" s="2">
        <f>BL$207*$B68+BL$209</f>
        <v>103.39104923709428</v>
      </c>
      <c r="CQ68" s="2">
        <f>BM$207*$B68+BM$209</f>
        <v>105.72787402889766</v>
      </c>
      <c r="CR68" s="2">
        <f>BN$207*$B68+BN$209</f>
        <v>106.34542613798507</v>
      </c>
      <c r="CS68" s="2">
        <f>BO$207*$B68+BO$209</f>
        <v>104.47579463691169</v>
      </c>
      <c r="CT68" s="2">
        <f>BP$207*$B68+BP$209</f>
        <v>105.72018734493703</v>
      </c>
      <c r="CU68" s="2">
        <f>BQ$207*$B68+BQ$209</f>
        <v>107.02008825581763</v>
      </c>
      <c r="CV68" s="2">
        <f>BR$207*$B68+BR$209</f>
        <v>105.49834614081975</v>
      </c>
      <c r="CW68" s="2">
        <f>BS$207*$B68+BS$209</f>
        <v>102.80723469667794</v>
      </c>
      <c r="CX68" s="2">
        <f>BT$207*$B68+BT$209</f>
        <v>98.079636481924155</v>
      </c>
      <c r="CY68" s="2">
        <f>BU$207*$B68+BU$209</f>
        <v>89.414925169910319</v>
      </c>
      <c r="CZ68" s="2">
        <f>BV$207*$B68+BV$209</f>
        <v>79.123992689437657</v>
      </c>
      <c r="DA68" s="2">
        <f>BW$207*$B68+BW$209</f>
        <v>67.833566469941587</v>
      </c>
      <c r="DD68" s="2">
        <f>BZ$207*$B68+BZ$209</f>
        <v>102.01977483516546</v>
      </c>
      <c r="DE68" s="2">
        <f>CA$207*$B68+CA$209</f>
        <v>103.32386472488098</v>
      </c>
      <c r="DF68" s="2">
        <f>CB$207*$B68+CB$209</f>
        <v>106.32782278006162</v>
      </c>
      <c r="DG68" s="2">
        <f>CC$207*$B68+CC$209</f>
        <v>106.29616541873668</v>
      </c>
      <c r="DH68" s="2">
        <f>CD$207*$B68+CD$209</f>
        <v>104.58395425353586</v>
      </c>
      <c r="DI68" s="2">
        <f>CE$207*$B68+CE$209</f>
        <v>107.11222699992383</v>
      </c>
      <c r="DJ68" s="2">
        <f>CF$207*$B68+CF$209</f>
        <v>108.44135265084573</v>
      </c>
      <c r="DK68" s="2">
        <f>CG$207*$B68+CG$209</f>
        <v>107.04883656904144</v>
      </c>
      <c r="DL68" s="2">
        <f>CH$207*$B68+CH$209</f>
        <v>104.53640971319756</v>
      </c>
      <c r="DM68" s="2">
        <f>CI$207*$B68+CI$209</f>
        <v>99.217595375369314</v>
      </c>
      <c r="DN68" s="2">
        <f>CJ$207*$B68+CJ$209</f>
        <v>90.665561331660243</v>
      </c>
      <c r="DO68" s="2">
        <f>CK$207*$B68+CK$209</f>
        <v>80.244878273364776</v>
      </c>
      <c r="DP68" s="2">
        <f>CL$207*$B68+CL$209</f>
        <v>69.174509296533174</v>
      </c>
      <c r="DS68" s="2">
        <f>POWER(10,($B68-C$227)/C$228)/(1+POWER(10,($B68-C$227)/C$228))</f>
        <v>3.5655556615822245E-2</v>
      </c>
      <c r="DT68" s="2">
        <f>POWER(10,($B68-D$227)/D$228)/(1+POWER(10,($B68-D$227)/D$228))</f>
        <v>4.7361014209542203E-2</v>
      </c>
      <c r="DU68" s="2">
        <f>POWER(10,($B68-E$227)/E$228)/(1+POWER(10,($B68-E$227)/E$228))</f>
        <v>5.202380303465199E-2</v>
      </c>
      <c r="DV68" s="2">
        <f>POWER(10,($B68-F$227)/F$228)/(1+POWER(10,($B68-F$227)/F$228))</f>
        <v>5.9165292090553552E-2</v>
      </c>
      <c r="DW68" s="2">
        <f>POWER(10,($B68-G$227)/G$228)/(1+POWER(10,($B68-G$227)/G$228))</f>
        <v>5.6663266347671007E-2</v>
      </c>
      <c r="DX68" s="2">
        <f>POWER(10,($B68-H$227)/H$228)/(1+POWER(10,($B68-H$227)/H$228))</f>
        <v>5.8373094707786309E-2</v>
      </c>
      <c r="DY68" s="2">
        <f>POWER(10,($B68-I$227)/I$228)/(1+POWER(10,($B68-I$227)/I$228))</f>
        <v>6.2513585171451905E-2</v>
      </c>
      <c r="DZ68" s="2">
        <f>POWER(10,($B68-J$227)/J$228)/(1+POWER(10,($B68-J$227)/J$228))</f>
        <v>6.0677723734203139E-2</v>
      </c>
      <c r="EA68" s="2">
        <f>POWER(10,($B68-K$227)/K$228)/(1+POWER(10,($B68-K$227)/K$228))</f>
        <v>5.4056175044283214E-2</v>
      </c>
      <c r="EB68" s="2">
        <f>POWER(10,($B68-L$227)/L$228)/(1+POWER(10,($B68-L$227)/L$228))</f>
        <v>4.941826470058E-2</v>
      </c>
      <c r="EC68" s="2">
        <f>POWER(10,($B68-M$227)/M$228)/(1+POWER(10,($B68-M$227)/M$228))</f>
        <v>4.5315340030988797E-2</v>
      </c>
      <c r="ED68" s="2">
        <f>POWER(10,($B68-N$227)/N$228)/(1+POWER(10,($B68-N$227)/N$228))</f>
        <v>4.3721823937453511E-2</v>
      </c>
      <c r="EE68" s="2">
        <f>POWER(10,($B68-O$227)/O$228)/(1+POWER(10,($B68-O$227)/O$228))</f>
        <v>3.7983243319697997E-2</v>
      </c>
    </row>
    <row r="69" spans="2:135" x14ac:dyDescent="0.25">
      <c r="B69" s="2">
        <v>63</v>
      </c>
      <c r="C69">
        <v>104.67140000000001</v>
      </c>
      <c r="D69">
        <v>110.45699999999999</v>
      </c>
      <c r="E69">
        <v>112.343</v>
      </c>
      <c r="F69">
        <v>114.925</v>
      </c>
      <c r="G69">
        <v>111.925</v>
      </c>
      <c r="H69">
        <v>114.657</v>
      </c>
      <c r="I69">
        <v>116.209</v>
      </c>
      <c r="J69">
        <v>113.746</v>
      </c>
      <c r="K69">
        <v>109.70099999999999</v>
      </c>
      <c r="L69">
        <v>101.46299999999999</v>
      </c>
      <c r="M69">
        <v>91.701499999999996</v>
      </c>
      <c r="N69">
        <v>82.238799999999998</v>
      </c>
      <c r="O69">
        <v>69.134299999999996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106.45721349031953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107.42638888843703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110.29619989113752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113.36517820296085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110.02849366184726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111.47248115960934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113.86102689387745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112.41845275993506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107.02492833468679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101.55386228681337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92.478629505862855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81.783581688285864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70.23265495181785</v>
      </c>
      <c r="AE69" s="5"/>
      <c r="AG69" s="5">
        <f t="shared" si="0"/>
        <v>-1.7858134903195264</v>
      </c>
      <c r="AH69" s="5">
        <f t="shared" si="1"/>
        <v>3.0306111115629619</v>
      </c>
      <c r="AI69" s="5">
        <f t="shared" si="2"/>
        <v>2.0468001088624845</v>
      </c>
      <c r="AJ69" s="5">
        <f t="shared" si="3"/>
        <v>1.5598217970391488</v>
      </c>
      <c r="AK69" s="5">
        <f t="shared" si="4"/>
        <v>1.896506338152733</v>
      </c>
      <c r="AL69" s="5">
        <f t="shared" si="5"/>
        <v>3.1845188403906519</v>
      </c>
      <c r="AM69" s="5">
        <f t="shared" si="6"/>
        <v>2.3479731061225522</v>
      </c>
      <c r="AN69" s="5">
        <f t="shared" si="7"/>
        <v>1.3275472400649306</v>
      </c>
      <c r="AO69" s="5">
        <f t="shared" si="8"/>
        <v>2.6760716653132022</v>
      </c>
      <c r="AP69" s="5">
        <f t="shared" si="9"/>
        <v>-9.0862286813376159E-2</v>
      </c>
      <c r="AQ69" s="5">
        <f t="shared" si="10"/>
        <v>-0.77712950586285956</v>
      </c>
      <c r="AR69" s="5">
        <f t="shared" si="11"/>
        <v>0.45521831171413396</v>
      </c>
      <c r="AS69" s="5">
        <f t="shared" si="12"/>
        <v>-1.0983549518178535</v>
      </c>
      <c r="AV69" s="2">
        <f t="shared" si="13"/>
        <v>101.20618437319727</v>
      </c>
      <c r="AW69" s="2">
        <f t="shared" si="14"/>
        <v>103.35739918875541</v>
      </c>
      <c r="AX69" s="2">
        <f t="shared" si="15"/>
        <v>105.74232349807153</v>
      </c>
      <c r="AY69" s="2">
        <f t="shared" si="16"/>
        <v>106.29771319826443</v>
      </c>
      <c r="AZ69" s="2">
        <f t="shared" si="17"/>
        <v>104.47599330337053</v>
      </c>
      <c r="BA69" s="2">
        <f t="shared" si="18"/>
        <v>105.83628489012992</v>
      </c>
      <c r="BB69" s="2">
        <f t="shared" si="19"/>
        <v>107.1411836014673</v>
      </c>
      <c r="BC69" s="2">
        <f t="shared" si="20"/>
        <v>105.62324247702824</v>
      </c>
      <c r="BD69" s="2">
        <f t="shared" si="21"/>
        <v>102.92931118503554</v>
      </c>
      <c r="BE69" s="2">
        <f t="shared" si="22"/>
        <v>98.155143565200092</v>
      </c>
      <c r="BF69" s="2">
        <f t="shared" si="23"/>
        <v>89.501585364240157</v>
      </c>
      <c r="BG69" s="2">
        <f t="shared" si="24"/>
        <v>79.196257082984189</v>
      </c>
      <c r="BH69" s="2">
        <f t="shared" si="25"/>
        <v>67.913510367743925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101.17532924162134</v>
      </c>
      <c r="CP69" s="2">
        <f>BL$207*$B69+BL$209</f>
        <v>103.36134924973717</v>
      </c>
      <c r="CQ69" s="2">
        <f>BM$207*$B69+BM$209</f>
        <v>105.71021544494145</v>
      </c>
      <c r="CR69" s="2">
        <f>BN$207*$B69+BN$209</f>
        <v>106.3013848877119</v>
      </c>
      <c r="CS69" s="2">
        <f>BO$207*$B69+BO$209</f>
        <v>104.47020779267521</v>
      </c>
      <c r="CT69" s="2">
        <f>BP$207*$B69+BP$209</f>
        <v>105.75091366610529</v>
      </c>
      <c r="CU69" s="2">
        <f>BQ$207*$B69+BQ$209</f>
        <v>107.04809449746578</v>
      </c>
      <c r="CV69" s="2">
        <f>BR$207*$B69+BR$209</f>
        <v>105.52438093129541</v>
      </c>
      <c r="CW69" s="2">
        <f>BS$207*$B69+BS$209</f>
        <v>102.83105975116852</v>
      </c>
      <c r="CX69" s="2">
        <f>BT$207*$B69+BT$209</f>
        <v>98.096633663902395</v>
      </c>
      <c r="CY69" s="2">
        <f>BU$207*$B69+BU$209</f>
        <v>89.442374238348691</v>
      </c>
      <c r="CZ69" s="2">
        <f>BV$207*$B69+BV$209</f>
        <v>79.144679188197784</v>
      </c>
      <c r="DA69" s="2">
        <f>BW$207*$B69+BW$209</f>
        <v>67.859770179039174</v>
      </c>
      <c r="DD69" s="2">
        <f>BZ$207*$B69+BZ$209</f>
        <v>101.96726797455561</v>
      </c>
      <c r="DE69" s="2">
        <f>CA$207*$B69+CA$209</f>
        <v>103.28493704854682</v>
      </c>
      <c r="DF69" s="2">
        <f>CB$207*$B69+CB$209</f>
        <v>106.27591549702294</v>
      </c>
      <c r="DG69" s="2">
        <f>CC$207*$B69+CC$209</f>
        <v>106.24446409986379</v>
      </c>
      <c r="DH69" s="2">
        <f>CD$207*$B69+CD$209</f>
        <v>104.56383623903963</v>
      </c>
      <c r="DI69" s="2">
        <f>CE$207*$B69+CE$209</f>
        <v>107.09225021368484</v>
      </c>
      <c r="DJ69" s="2">
        <f>CF$207*$B69+CF$209</f>
        <v>108.41436248422113</v>
      </c>
      <c r="DK69" s="2">
        <f>CG$207*$B69+CG$209</f>
        <v>107.01900887271889</v>
      </c>
      <c r="DL69" s="2">
        <f>CH$207*$B69+CH$209</f>
        <v>104.49735766323093</v>
      </c>
      <c r="DM69" s="2">
        <f>CI$207*$B69+CI$209</f>
        <v>99.181578298481867</v>
      </c>
      <c r="DN69" s="2">
        <f>CJ$207*$B69+CJ$209</f>
        <v>90.639259855122589</v>
      </c>
      <c r="DO69" s="2">
        <f>CK$207*$B69+CK$209</f>
        <v>80.225101216066463</v>
      </c>
      <c r="DP69" s="2">
        <f>CL$207*$B69+CL$209</f>
        <v>69.154847590268744</v>
      </c>
      <c r="DS69" s="2">
        <f>POWER(10,($B69-C$227)/C$228)/(1+POWER(10,($B69-C$227)/C$228))</f>
        <v>3.89615134261816E-2</v>
      </c>
      <c r="DT69" s="2">
        <f>POWER(10,($B69-D$227)/D$228)/(1+POWER(10,($B69-D$227)/D$228))</f>
        <v>5.169411324656998E-2</v>
      </c>
      <c r="DU69" s="2">
        <f>POWER(10,($B69-E$227)/E$228)/(1+POWER(10,($B69-E$227)/E$228))</f>
        <v>5.675808763308815E-2</v>
      </c>
      <c r="DV69" s="2">
        <f>POWER(10,($B69-F$227)/F$228)/(1+POWER(10,($B69-F$227)/F$228))</f>
        <v>6.4505246435976146E-2</v>
      </c>
      <c r="DW69" s="2">
        <f>POWER(10,($B69-G$227)/G$228)/(1+POWER(10,($B69-G$227)/G$228))</f>
        <v>6.1792232168428711E-2</v>
      </c>
      <c r="DX69" s="2">
        <f>POWER(10,($B69-H$227)/H$228)/(1+POWER(10,($B69-H$227)/H$228))</f>
        <v>6.3646386269489805E-2</v>
      </c>
      <c r="DY69" s="2">
        <f>POWER(10,($B69-I$227)/I$228)/(1+POWER(10,($B69-I$227)/I$228))</f>
        <v>6.8133854341845865E-2</v>
      </c>
      <c r="DZ69" s="2">
        <f>POWER(10,($B69-J$227)/J$228)/(1+POWER(10,($B69-J$227)/J$228))</f>
        <v>6.6144585547270068E-2</v>
      </c>
      <c r="EA69" s="2">
        <f>POWER(10,($B69-K$227)/K$228)/(1+POWER(10,($B69-K$227)/K$228))</f>
        <v>5.8963906247358276E-2</v>
      </c>
      <c r="EB69" s="2">
        <f>POWER(10,($B69-L$227)/L$228)/(1+POWER(10,($B69-L$227)/L$228))</f>
        <v>5.3928928198608193E-2</v>
      </c>
      <c r="EC69" s="2">
        <f>POWER(10,($B69-M$227)/M$228)/(1+POWER(10,($B69-M$227)/M$228))</f>
        <v>4.9470997948032051E-2</v>
      </c>
      <c r="ED69" s="2">
        <f>POWER(10,($B69-N$227)/N$228)/(1+POWER(10,($B69-N$227)/N$228))</f>
        <v>4.7738655318005974E-2</v>
      </c>
      <c r="EE69" s="2">
        <f>POWER(10,($B69-O$227)/O$228)/(1+POWER(10,($B69-O$227)/O$228))</f>
        <v>4.1495734725019232E-2</v>
      </c>
    </row>
    <row r="70" spans="2:135" x14ac:dyDescent="0.25">
      <c r="B70" s="2">
        <v>64</v>
      </c>
      <c r="C70">
        <v>105.4143</v>
      </c>
      <c r="D70">
        <v>112.7</v>
      </c>
      <c r="E70">
        <v>114.343</v>
      </c>
      <c r="F70">
        <v>119.075</v>
      </c>
      <c r="G70">
        <v>112.955</v>
      </c>
      <c r="H70">
        <v>115.836</v>
      </c>
      <c r="I70">
        <v>118.73099999999999</v>
      </c>
      <c r="J70">
        <v>116.657</v>
      </c>
      <c r="K70">
        <v>108.328</v>
      </c>
      <c r="L70">
        <v>103.55200000000001</v>
      </c>
      <c r="M70">
        <v>93.492500000000007</v>
      </c>
      <c r="N70">
        <v>82.611900000000006</v>
      </c>
      <c r="O70">
        <v>70.417900000000003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105.01579718688888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108.02943303907435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111.87379789974503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116.39307025054583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112.39640521424762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113.88069057826237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116.70406839133912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115.31577334462695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108.47895464886777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102.09629523975505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92.618429711350473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81.988169370222138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69.957433584532254</v>
      </c>
      <c r="AE70" s="5"/>
      <c r="AG70" s="5">
        <f t="shared" ref="AG70:AG133" si="26">C70-R70</f>
        <v>0.39850281311112212</v>
      </c>
      <c r="AH70" s="5">
        <f t="shared" ref="AH70:AH133" si="27">D70-S70</f>
        <v>4.6705669609256546</v>
      </c>
      <c r="AI70" s="5">
        <f t="shared" ref="AI70:AI133" si="28">E70-T70</f>
        <v>2.4692021002549751</v>
      </c>
      <c r="AJ70" s="5">
        <f t="shared" ref="AJ70:AJ133" si="29">F70-U70</f>
        <v>2.6819297494541701</v>
      </c>
      <c r="AK70" s="5">
        <f t="shared" ref="AK70:AK133" si="30">G70-V70</f>
        <v>0.55859478575237631</v>
      </c>
      <c r="AL70" s="5">
        <f t="shared" ref="AL70:AL133" si="31">H70-W70</f>
        <v>1.9553094217376241</v>
      </c>
      <c r="AM70" s="5">
        <f t="shared" ref="AM70:AM133" si="32">I70-X70</f>
        <v>2.026931608660874</v>
      </c>
      <c r="AN70" s="5">
        <f t="shared" ref="AN70:AN133" si="33">J70-Y70</f>
        <v>1.341226655373049</v>
      </c>
      <c r="AO70" s="5">
        <f t="shared" ref="AO70:AO133" si="34">K70-Z70</f>
        <v>-0.15095464886776711</v>
      </c>
      <c r="AP70" s="5">
        <f t="shared" ref="AP70:AP133" si="35">L70-AA70</f>
        <v>1.4557047602449558</v>
      </c>
      <c r="AQ70" s="5">
        <f t="shared" ref="AQ70:AQ133" si="36">M70-AB70</f>
        <v>0.87407028864953418</v>
      </c>
      <c r="AR70" s="5">
        <f t="shared" ref="AR70:AR133" si="37">N70-AC70</f>
        <v>0.62373062977786731</v>
      </c>
      <c r="AS70" s="5">
        <f t="shared" ref="AS70:AS133" si="38">O70-AD70</f>
        <v>0.46046641546774936</v>
      </c>
      <c r="AV70" s="2">
        <f t="shared" ref="AV70:AV133" si="39">((1-DS70)*CO70) + (DS70*DD70)</f>
        <v>101.19557731553547</v>
      </c>
      <c r="AW70" s="2">
        <f t="shared" ref="AW70:AW133" si="40">((1-DT70)*CP70) + (DT70*DE70)</f>
        <v>103.32681915713087</v>
      </c>
      <c r="AX70" s="2">
        <f t="shared" ref="AX70:AX133" si="41">((1-DU70)*CQ70) + (DU70*DF70)</f>
        <v>105.72545108138372</v>
      </c>
      <c r="AY70" s="2">
        <f t="shared" ref="AY70:AY133" si="42">((1-DV70)*CR70) + (DV70*DG70)</f>
        <v>106.2528041747814</v>
      </c>
      <c r="AZ70" s="2">
        <f t="shared" ref="AZ70:AZ133" si="43">((1-DW70)*CS70) + (DW70*DH70)</f>
        <v>104.4699483325044</v>
      </c>
      <c r="BA70" s="2">
        <f t="shared" ref="BA70:BA133" si="44">((1-DX70)*CT70) + (DX70*DI70)</f>
        <v>105.8711595676285</v>
      </c>
      <c r="BB70" s="2">
        <f t="shared" ref="BB70:BB133" si="45">((1-DY70)*CU70) + (DY70*DJ70)</f>
        <v>107.17342254137721</v>
      </c>
      <c r="BC70" s="2">
        <f t="shared" ref="BC70:BC133" si="46">((1-DZ70)*CV70) + (DZ70*DK70)</f>
        <v>105.65410208742225</v>
      </c>
      <c r="BD70" s="2">
        <f t="shared" ref="BD70:BD133" si="47">((1-EA70)*CW70) + (EA70*DL70)</f>
        <v>102.95796380127879</v>
      </c>
      <c r="BE70" s="2">
        <f t="shared" ref="BE70:BE133" si="48">((1-EB70)*CX70) + (EB70*DM70)</f>
        <v>98.174335001739493</v>
      </c>
      <c r="BF70" s="2">
        <f t="shared" ref="BF70:BF133" si="49">((1-EC70)*CY70) + (EC70*DN70)</f>
        <v>89.531536826918256</v>
      </c>
      <c r="BG70" s="2">
        <f t="shared" ref="BG70:BG133" si="50">((1-ED70)*CZ70) + (ED70*DO70)</f>
        <v>79.219552115081797</v>
      </c>
      <c r="BH70" s="2">
        <f t="shared" ref="BH70:BH133" si="51">((1-EE70)*DA70) + (EE70*DP70)</f>
        <v>67.942585354803015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101.1636078825714</v>
      </c>
      <c r="CP70" s="2">
        <f>BL$207*$B70+BL$209</f>
        <v>103.33164926238008</v>
      </c>
      <c r="CQ70" s="2">
        <f>BM$207*$B70+BM$209</f>
        <v>105.69255686098523</v>
      </c>
      <c r="CR70" s="2">
        <f>BN$207*$B70+BN$209</f>
        <v>106.25734363743874</v>
      </c>
      <c r="CS70" s="2">
        <f>BO$207*$B70+BO$209</f>
        <v>104.46462094843874</v>
      </c>
      <c r="CT70" s="2">
        <f>BP$207*$B70+BP$209</f>
        <v>105.78163998727355</v>
      </c>
      <c r="CU70" s="2">
        <f>BQ$207*$B70+BQ$209</f>
        <v>107.07610073911394</v>
      </c>
      <c r="CV70" s="2">
        <f>BR$207*$B70+BR$209</f>
        <v>105.55041572177107</v>
      </c>
      <c r="CW70" s="2">
        <f>BS$207*$B70+BS$209</f>
        <v>102.8548848056591</v>
      </c>
      <c r="CX70" s="2">
        <f>BT$207*$B70+BT$209</f>
        <v>98.113630845880635</v>
      </c>
      <c r="CY70" s="2">
        <f>BU$207*$B70+BU$209</f>
        <v>89.469823306787049</v>
      </c>
      <c r="CZ70" s="2">
        <f>BV$207*$B70+BV$209</f>
        <v>79.165365686957898</v>
      </c>
      <c r="DA70" s="2">
        <f>BW$207*$B70+BW$209</f>
        <v>67.885973888136775</v>
      </c>
      <c r="DD70" s="2">
        <f>BZ$207*$B70+BZ$209</f>
        <v>101.91476111394574</v>
      </c>
      <c r="DE70" s="2">
        <f>CA$207*$B70+CA$209</f>
        <v>103.24600937221267</v>
      </c>
      <c r="DF70" s="2">
        <f>CB$207*$B70+CB$209</f>
        <v>106.22400821398425</v>
      </c>
      <c r="DG70" s="2">
        <f>CC$207*$B70+CC$209</f>
        <v>106.19276278099089</v>
      </c>
      <c r="DH70" s="2">
        <f>CD$207*$B70+CD$209</f>
        <v>104.54371822454341</v>
      </c>
      <c r="DI70" s="2">
        <f>CE$207*$B70+CE$209</f>
        <v>107.07227342744585</v>
      </c>
      <c r="DJ70" s="2">
        <f>CF$207*$B70+CF$209</f>
        <v>108.38737231759654</v>
      </c>
      <c r="DK70" s="2">
        <f>CG$207*$B70+CG$209</f>
        <v>106.98918117639631</v>
      </c>
      <c r="DL70" s="2">
        <f>CH$207*$B70+CH$209</f>
        <v>104.45830561326432</v>
      </c>
      <c r="DM70" s="2">
        <f>CI$207*$B70+CI$209</f>
        <v>99.14556122159442</v>
      </c>
      <c r="DN70" s="2">
        <f>CJ$207*$B70+CJ$209</f>
        <v>90.612958378584935</v>
      </c>
      <c r="DO70" s="2">
        <f>CK$207*$B70+CK$209</f>
        <v>80.205324158768164</v>
      </c>
      <c r="DP70" s="2">
        <f>CL$207*$B70+CL$209</f>
        <v>69.135185884004315</v>
      </c>
      <c r="DS70" s="2">
        <f>POWER(10,($B70-C$227)/C$228)/(1+POWER(10,($B70-C$227)/C$228))</f>
        <v>4.25604678629782E-2</v>
      </c>
      <c r="DT70" s="2">
        <f>POWER(10,($B70-D$227)/D$228)/(1+POWER(10,($B70-D$227)/D$228))</f>
        <v>5.6400180333866672E-2</v>
      </c>
      <c r="DU70" s="2">
        <f>POWER(10,($B70-E$227)/E$228)/(1+POWER(10,($B70-E$227)/E$228))</f>
        <v>6.1895073204478894E-2</v>
      </c>
      <c r="DV70" s="2">
        <f>POWER(10,($B70-F$227)/F$228)/(1+POWER(10,($B70-F$227)/F$228))</f>
        <v>7.0291149839337125E-2</v>
      </c>
      <c r="DW70" s="2">
        <f>POWER(10,($B70-G$227)/G$228)/(1+POWER(10,($B70-G$227)/G$228))</f>
        <v>6.7352307538603828E-2</v>
      </c>
      <c r="DX70" s="2">
        <f>POWER(10,($B70-H$227)/H$228)/(1+POWER(10,($B70-H$227)/H$228))</f>
        <v>6.9360964599671962E-2</v>
      </c>
      <c r="DY70" s="2">
        <f>POWER(10,($B70-I$227)/I$228)/(1+POWER(10,($B70-I$227)/I$228))</f>
        <v>7.4219409510794435E-2</v>
      </c>
      <c r="DZ70" s="2">
        <f>POWER(10,($B70-J$227)/J$228)/(1+POWER(10,($B70-J$227)/J$228))</f>
        <v>7.2066204618580737E-2</v>
      </c>
      <c r="EA70" s="2">
        <f>POWER(10,($B70-K$227)/K$228)/(1+POWER(10,($B70-K$227)/K$228))</f>
        <v>6.4286926507862385E-2</v>
      </c>
      <c r="EB70" s="2">
        <f>POWER(10,($B70-L$227)/L$228)/(1+POWER(10,($B70-L$227)/L$228))</f>
        <v>5.8825825159826983E-2</v>
      </c>
      <c r="EC70" s="2">
        <f>POWER(10,($B70-M$227)/M$228)/(1+POWER(10,($B70-M$227)/M$228))</f>
        <v>5.398620132802022E-2</v>
      </c>
      <c r="ED70" s="2">
        <f>POWER(10,($B70-N$227)/N$228)/(1+POWER(10,($B70-N$227)/N$228))</f>
        <v>5.2104415313398766E-2</v>
      </c>
      <c r="EE70" s="2">
        <f>POWER(10,($B70-O$227)/O$228)/(1+POWER(10,($B70-O$227)/O$228))</f>
        <v>4.5317741787241489E-2</v>
      </c>
    </row>
    <row r="71" spans="2:135" x14ac:dyDescent="0.25">
      <c r="B71" s="2">
        <v>65</v>
      </c>
      <c r="C71">
        <v>107.12860000000001</v>
      </c>
      <c r="D71">
        <v>112.5</v>
      </c>
      <c r="E71">
        <v>116.71599999999999</v>
      </c>
      <c r="F71">
        <v>120.851</v>
      </c>
      <c r="G71">
        <v>115.657</v>
      </c>
      <c r="H71">
        <v>118.97</v>
      </c>
      <c r="I71">
        <v>122.44799999999999</v>
      </c>
      <c r="J71">
        <v>118.46299999999999</v>
      </c>
      <c r="K71">
        <v>110.746</v>
      </c>
      <c r="L71">
        <v>105.194</v>
      </c>
      <c r="M71">
        <v>94.596999999999994</v>
      </c>
      <c r="N71">
        <v>83.492500000000007</v>
      </c>
      <c r="O71">
        <v>70.940299999999993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104.50024433466608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109.70555112423233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114.51974062811048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120.34755098543434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115.70055802896754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117.20085137573307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120.44792101514163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119.05801887167014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110.81293725104537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103.49446841656481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93.510034946327451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82.857598409107567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70.212481300132069</v>
      </c>
      <c r="AE71" s="5"/>
      <c r="AG71" s="5">
        <f t="shared" si="26"/>
        <v>2.6283556653339275</v>
      </c>
      <c r="AH71" s="5">
        <f t="shared" si="27"/>
        <v>2.7944488757676709</v>
      </c>
      <c r="AI71" s="5">
        <f t="shared" si="28"/>
        <v>2.1962593718895107</v>
      </c>
      <c r="AJ71" s="5">
        <f t="shared" si="29"/>
        <v>0.50344901456566049</v>
      </c>
      <c r="AK71" s="5">
        <f t="shared" si="30"/>
        <v>-4.3558028967538576E-2</v>
      </c>
      <c r="AL71" s="5">
        <f t="shared" si="31"/>
        <v>1.7691486242669328</v>
      </c>
      <c r="AM71" s="5">
        <f t="shared" si="32"/>
        <v>2.0000789848583622</v>
      </c>
      <c r="AN71" s="5">
        <f t="shared" si="33"/>
        <v>-0.595018871670149</v>
      </c>
      <c r="AO71" s="5">
        <f t="shared" si="34"/>
        <v>-6.6937251045374069E-2</v>
      </c>
      <c r="AP71" s="5">
        <f t="shared" si="35"/>
        <v>1.6995315834351885</v>
      </c>
      <c r="AQ71" s="5">
        <f t="shared" si="36"/>
        <v>1.086965053672543</v>
      </c>
      <c r="AR71" s="5">
        <f t="shared" si="37"/>
        <v>0.63490159089244003</v>
      </c>
      <c r="AS71" s="5">
        <f t="shared" si="38"/>
        <v>0.72781869986792458</v>
      </c>
      <c r="AV71" s="2">
        <f t="shared" si="39"/>
        <v>101.18490142363301</v>
      </c>
      <c r="AW71" s="2">
        <f t="shared" si="40"/>
        <v>103.29611426572444</v>
      </c>
      <c r="AX71" s="2">
        <f t="shared" si="41"/>
        <v>105.70844142602179</v>
      </c>
      <c r="AY71" s="2">
        <f t="shared" si="42"/>
        <v>106.20777208714932</v>
      </c>
      <c r="AZ71" s="2">
        <f t="shared" si="43"/>
        <v>104.46377154880369</v>
      </c>
      <c r="BA71" s="2">
        <f t="shared" si="44"/>
        <v>105.90603961888255</v>
      </c>
      <c r="BB71" s="2">
        <f t="shared" si="45"/>
        <v>107.20561575011311</v>
      </c>
      <c r="BC71" s="2">
        <f t="shared" si="46"/>
        <v>105.68497162486216</v>
      </c>
      <c r="BD71" s="2">
        <f t="shared" si="47"/>
        <v>102.98663220835924</v>
      </c>
      <c r="BE71" s="2">
        <f t="shared" si="48"/>
        <v>98.19341299561971</v>
      </c>
      <c r="BF71" s="2">
        <f t="shared" si="49"/>
        <v>89.561424024160289</v>
      </c>
      <c r="BG71" s="2">
        <f t="shared" si="50"/>
        <v>79.242869069816933</v>
      </c>
      <c r="BH71" s="2">
        <f t="shared" si="51"/>
        <v>67.971711494901214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101.15188652352145</v>
      </c>
      <c r="CP71" s="2">
        <f>BL$207*$B71+BL$209</f>
        <v>103.30194927502299</v>
      </c>
      <c r="CQ71" s="2">
        <f>BM$207*$B71+BM$209</f>
        <v>105.67489827702903</v>
      </c>
      <c r="CR71" s="2">
        <f>BN$207*$B71+BN$209</f>
        <v>106.21330238716557</v>
      </c>
      <c r="CS71" s="2">
        <f>BO$207*$B71+BO$209</f>
        <v>104.45903410420225</v>
      </c>
      <c r="CT71" s="2">
        <f>BP$207*$B71+BP$209</f>
        <v>105.81236630844181</v>
      </c>
      <c r="CU71" s="2">
        <f>BQ$207*$B71+BQ$209</f>
        <v>107.10410698076208</v>
      </c>
      <c r="CV71" s="2">
        <f>BR$207*$B71+BR$209</f>
        <v>105.57645051224674</v>
      </c>
      <c r="CW71" s="2">
        <f>BS$207*$B71+BS$209</f>
        <v>102.87870986014968</v>
      </c>
      <c r="CX71" s="2">
        <f>BT$207*$B71+BT$209</f>
        <v>98.130628027858876</v>
      </c>
      <c r="CY71" s="2">
        <f>BU$207*$B71+BU$209</f>
        <v>89.497272375225421</v>
      </c>
      <c r="CZ71" s="2">
        <f>BV$207*$B71+BV$209</f>
        <v>79.186052185718026</v>
      </c>
      <c r="DA71" s="2">
        <f>BW$207*$B71+BW$209</f>
        <v>67.912177597234361</v>
      </c>
      <c r="DD71" s="2">
        <f>BZ$207*$B71+BZ$209</f>
        <v>101.86225425333588</v>
      </c>
      <c r="DE71" s="2">
        <f>CA$207*$B71+CA$209</f>
        <v>103.2070816958785</v>
      </c>
      <c r="DF71" s="2">
        <f>CB$207*$B71+CB$209</f>
        <v>106.17210093094558</v>
      </c>
      <c r="DG71" s="2">
        <f>CC$207*$B71+CC$209</f>
        <v>106.141061462118</v>
      </c>
      <c r="DH71" s="2">
        <f>CD$207*$B71+CD$209</f>
        <v>104.52360021004719</v>
      </c>
      <c r="DI71" s="2">
        <f>CE$207*$B71+CE$209</f>
        <v>107.05229664120685</v>
      </c>
      <c r="DJ71" s="2">
        <f>CF$207*$B71+CF$209</f>
        <v>108.36038215097196</v>
      </c>
      <c r="DK71" s="2">
        <f>CG$207*$B71+CG$209</f>
        <v>106.95935348007374</v>
      </c>
      <c r="DL71" s="2">
        <f>CH$207*$B71+CH$209</f>
        <v>104.4192535632977</v>
      </c>
      <c r="DM71" s="2">
        <f>CI$207*$B71+CI$209</f>
        <v>99.109544144706973</v>
      </c>
      <c r="DN71" s="2">
        <f>CJ$207*$B71+CJ$209</f>
        <v>90.586656902047281</v>
      </c>
      <c r="DO71" s="2">
        <f>CK$207*$B71+CK$209</f>
        <v>80.185547101469851</v>
      </c>
      <c r="DP71" s="2">
        <f>CL$207*$B71+CL$209</f>
        <v>69.115524177739886</v>
      </c>
      <c r="DS71" s="2">
        <f>POWER(10,($B71-C$227)/C$228)/(1+POWER(10,($B71-C$227)/C$228))</f>
        <v>4.6475788138876414E-2</v>
      </c>
      <c r="DT71" s="2">
        <f>POWER(10,($B71-D$227)/D$228)/(1+POWER(10,($B71-D$227)/D$228))</f>
        <v>6.1506885188511801E-2</v>
      </c>
      <c r="DU71" s="2">
        <f>POWER(10,($B71-E$227)/E$228)/(1+POWER(10,($B71-E$227)/E$228))</f>
        <v>6.7463736825479112E-2</v>
      </c>
      <c r="DV71" s="2">
        <f>POWER(10,($B71-F$227)/F$228)/(1+POWER(10,($B71-F$227)/F$228))</f>
        <v>7.655356036206705E-2</v>
      </c>
      <c r="DW71" s="2">
        <f>POWER(10,($B71-G$227)/G$228)/(1+POWER(10,($B71-G$227)/G$228))</f>
        <v>7.3373553189469226E-2</v>
      </c>
      <c r="DX71" s="2">
        <f>POWER(10,($B71-H$227)/H$228)/(1+POWER(10,($B71-H$227)/H$228))</f>
        <v>7.554723678050855E-2</v>
      </c>
      <c r="DY71" s="2">
        <f>POWER(10,($B71-I$227)/I$228)/(1+POWER(10,($B71-I$227)/I$228))</f>
        <v>8.0801381542922671E-2</v>
      </c>
      <c r="DZ71" s="2">
        <f>POWER(10,($B71-J$227)/J$228)/(1+POWER(10,($B71-J$227)/J$228))</f>
        <v>7.8473410745477062E-2</v>
      </c>
      <c r="EA71" s="2">
        <f>POWER(10,($B71-K$227)/K$228)/(1+POWER(10,($B71-K$227)/K$228))</f>
        <v>7.0054713792945131E-2</v>
      </c>
      <c r="EB71" s="2">
        <f>POWER(10,($B71-L$227)/L$228)/(1+POWER(10,($B71-L$227)/L$228))</f>
        <v>6.4137229615741406E-2</v>
      </c>
      <c r="EC71" s="2">
        <f>POWER(10,($B71-M$227)/M$228)/(1+POWER(10,($B71-M$227)/M$228))</f>
        <v>5.8887975141350128E-2</v>
      </c>
      <c r="ED71" s="2">
        <f>POWER(10,($B71-N$227)/N$228)/(1+POWER(10,($B71-N$227)/N$228))</f>
        <v>5.6845595913976775E-2</v>
      </c>
      <c r="EE71" s="2">
        <f>POWER(10,($B71-O$227)/O$228)/(1+POWER(10,($B71-O$227)/O$228))</f>
        <v>4.9473608544138493E-2</v>
      </c>
    </row>
    <row r="72" spans="2:135" x14ac:dyDescent="0.25">
      <c r="B72" s="2">
        <v>66</v>
      </c>
      <c r="C72">
        <v>108.6571</v>
      </c>
      <c r="D72">
        <v>116.586</v>
      </c>
      <c r="E72">
        <v>120.955</v>
      </c>
      <c r="F72">
        <v>124.149</v>
      </c>
      <c r="G72">
        <v>118.672</v>
      </c>
      <c r="H72">
        <v>120.343</v>
      </c>
      <c r="I72">
        <v>124.91</v>
      </c>
      <c r="J72">
        <v>122.09</v>
      </c>
      <c r="K72">
        <v>113.55200000000001</v>
      </c>
      <c r="L72">
        <v>105.56699999999999</v>
      </c>
      <c r="M72">
        <v>95.970100000000002</v>
      </c>
      <c r="N72">
        <v>85.179100000000005</v>
      </c>
      <c r="O72">
        <v>73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104.86014038378966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112.48336317341355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118.21285504769855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125.02337136364849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119.81731016387718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121.29043472449055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124.87581336817718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123.42958736045821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113.96956004535988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105.73827036388469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95.156326931075299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84.402078572664934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70.990868844371633</v>
      </c>
      <c r="AE72" s="5"/>
      <c r="AG72" s="5">
        <f t="shared" si="26"/>
        <v>3.7969596162103443</v>
      </c>
      <c r="AH72" s="5">
        <f t="shared" si="27"/>
        <v>4.1026368265864477</v>
      </c>
      <c r="AI72" s="5">
        <f t="shared" si="28"/>
        <v>2.7421449523014445</v>
      </c>
      <c r="AJ72" s="5">
        <f t="shared" si="29"/>
        <v>-0.87437136364849266</v>
      </c>
      <c r="AK72" s="5">
        <f t="shared" si="30"/>
        <v>-1.1453101638771841</v>
      </c>
      <c r="AL72" s="5">
        <f t="shared" si="31"/>
        <v>-0.94743472449054877</v>
      </c>
      <c r="AM72" s="5">
        <f t="shared" si="32"/>
        <v>3.4186631822819891E-2</v>
      </c>
      <c r="AN72" s="5">
        <f t="shared" si="33"/>
        <v>-1.3395873604582107</v>
      </c>
      <c r="AO72" s="5">
        <f t="shared" si="34"/>
        <v>-0.41756004535987756</v>
      </c>
      <c r="AP72" s="5">
        <f t="shared" si="35"/>
        <v>-0.17127036388470174</v>
      </c>
      <c r="AQ72" s="5">
        <f t="shared" si="36"/>
        <v>0.81377306892470358</v>
      </c>
      <c r="AR72" s="5">
        <f t="shared" si="37"/>
        <v>0.77702142733507173</v>
      </c>
      <c r="AS72" s="5">
        <f t="shared" si="38"/>
        <v>2.0091311556283671</v>
      </c>
      <c r="AV72" s="2">
        <f t="shared" si="39"/>
        <v>101.17413455080496</v>
      </c>
      <c r="AW72" s="2">
        <f t="shared" si="40"/>
        <v>103.2652704161416</v>
      </c>
      <c r="AX72" s="2">
        <f t="shared" si="41"/>
        <v>105.69126410471918</v>
      </c>
      <c r="AY72" s="2">
        <f t="shared" si="42"/>
        <v>106.16260347446178</v>
      </c>
      <c r="AZ72" s="2">
        <f t="shared" si="43"/>
        <v>104.45744440013563</v>
      </c>
      <c r="BA72" s="2">
        <f t="shared" si="44"/>
        <v>105.94089051896549</v>
      </c>
      <c r="BB72" s="2">
        <f t="shared" si="45"/>
        <v>107.2377195984584</v>
      </c>
      <c r="BC72" s="2">
        <f t="shared" si="46"/>
        <v>105.71581169222102</v>
      </c>
      <c r="BD72" s="2">
        <f t="shared" si="47"/>
        <v>103.01527760803832</v>
      </c>
      <c r="BE72" s="2">
        <f t="shared" si="48"/>
        <v>98.212338888202837</v>
      </c>
      <c r="BF72" s="2">
        <f t="shared" si="49"/>
        <v>89.591213917846744</v>
      </c>
      <c r="BG72" s="2">
        <f t="shared" si="50"/>
        <v>79.266189020301169</v>
      </c>
      <c r="BH72" s="2">
        <f t="shared" si="51"/>
        <v>68.000872599389083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101.14016516447151</v>
      </c>
      <c r="CP72" s="2">
        <f>BL$207*$B72+BL$209</f>
        <v>103.2722492876659</v>
      </c>
      <c r="CQ72" s="2">
        <f>BM$207*$B72+BM$209</f>
        <v>105.65723969307281</v>
      </c>
      <c r="CR72" s="2">
        <f>BN$207*$B72+BN$209</f>
        <v>106.1692611368924</v>
      </c>
      <c r="CS72" s="2">
        <f>BO$207*$B72+BO$209</f>
        <v>104.45344725996577</v>
      </c>
      <c r="CT72" s="2">
        <f>BP$207*$B72+BP$209</f>
        <v>105.84309262961007</v>
      </c>
      <c r="CU72" s="2">
        <f>BQ$207*$B72+BQ$209</f>
        <v>107.13211322241024</v>
      </c>
      <c r="CV72" s="2">
        <f>BR$207*$B72+BR$209</f>
        <v>105.6024853027224</v>
      </c>
      <c r="CW72" s="2">
        <f>BS$207*$B72+BS$209</f>
        <v>102.90253491464026</v>
      </c>
      <c r="CX72" s="2">
        <f>BT$207*$B72+BT$209</f>
        <v>98.147625209837116</v>
      </c>
      <c r="CY72" s="2">
        <f>BU$207*$B72+BU$209</f>
        <v>89.524721443663779</v>
      </c>
      <c r="CZ72" s="2">
        <f>BV$207*$B72+BV$209</f>
        <v>79.206738684478154</v>
      </c>
      <c r="DA72" s="2">
        <f>BW$207*$B72+BW$209</f>
        <v>67.938381306331962</v>
      </c>
      <c r="DD72" s="2">
        <f>BZ$207*$B72+BZ$209</f>
        <v>101.80974739272602</v>
      </c>
      <c r="DE72" s="2">
        <f>CA$207*$B72+CA$209</f>
        <v>103.16815401954435</v>
      </c>
      <c r="DF72" s="2">
        <f>CB$207*$B72+CB$209</f>
        <v>106.12019364790689</v>
      </c>
      <c r="DG72" s="2">
        <f>CC$207*$B72+CC$209</f>
        <v>106.0893601432451</v>
      </c>
      <c r="DH72" s="2">
        <f>CD$207*$B72+CD$209</f>
        <v>104.50348219555096</v>
      </c>
      <c r="DI72" s="2">
        <f>CE$207*$B72+CE$209</f>
        <v>107.03231985496787</v>
      </c>
      <c r="DJ72" s="2">
        <f>CF$207*$B72+CF$209</f>
        <v>108.33339198434736</v>
      </c>
      <c r="DK72" s="2">
        <f>CG$207*$B72+CG$209</f>
        <v>106.92952578375119</v>
      </c>
      <c r="DL72" s="2">
        <f>CH$207*$B72+CH$209</f>
        <v>104.38020151333107</v>
      </c>
      <c r="DM72" s="2">
        <f>CI$207*$B72+CI$209</f>
        <v>99.073527067819526</v>
      </c>
      <c r="DN72" s="2">
        <f>CJ$207*$B72+CJ$209</f>
        <v>90.560355425509627</v>
      </c>
      <c r="DO72" s="2">
        <f>CK$207*$B72+CK$209</f>
        <v>80.165770044171552</v>
      </c>
      <c r="DP72" s="2">
        <f>CL$207*$B72+CL$209</f>
        <v>69.095862471475442</v>
      </c>
      <c r="DS72" s="2">
        <f>POWER(10,($B72-C$227)/C$228)/(1+POWER(10,($B72-C$227)/C$228))</f>
        <v>5.0732210175295098E-2</v>
      </c>
      <c r="DT72" s="2">
        <f>POWER(10,($B72-D$227)/D$228)/(1+POWER(10,($B72-D$227)/D$228))</f>
        <v>6.7043119732892259E-2</v>
      </c>
      <c r="DU72" s="2">
        <f>POWER(10,($B72-E$227)/E$228)/(1+POWER(10,($B72-E$227)/E$228))</f>
        <v>7.3494159173036477E-2</v>
      </c>
      <c r="DV72" s="2">
        <f>POWER(10,($B72-F$227)/F$228)/(1+POWER(10,($B72-F$227)/F$228))</f>
        <v>8.3323900326291389E-2</v>
      </c>
      <c r="DW72" s="2">
        <f>POWER(10,($B72-G$227)/G$228)/(1+POWER(10,($B72-G$227)/G$228))</f>
        <v>7.988698542560016E-2</v>
      </c>
      <c r="DX72" s="2">
        <f>POWER(10,($B72-H$227)/H$228)/(1+POWER(10,($B72-H$227)/H$228))</f>
        <v>8.2236503899404623E-2</v>
      </c>
      <c r="DY72" s="2">
        <f>POWER(10,($B72-I$227)/I$228)/(1+POWER(10,($B72-I$227)/I$228))</f>
        <v>8.7911631666458698E-2</v>
      </c>
      <c r="DZ72" s="2">
        <f>POWER(10,($B72-J$227)/J$228)/(1+POWER(10,($B72-J$227)/J$228))</f>
        <v>8.5397839115473245E-2</v>
      </c>
      <c r="EA72" s="2">
        <f>POWER(10,($B72-K$227)/K$228)/(1+POWER(10,($B72-K$227)/K$228))</f>
        <v>7.6297788349514867E-2</v>
      </c>
      <c r="EB72" s="2">
        <f>POWER(10,($B72-L$227)/L$228)/(1+POWER(10,($B72-L$227)/L$228))</f>
        <v>6.9892589379549841E-2</v>
      </c>
      <c r="EC72" s="2">
        <f>POWER(10,($B72-M$227)/M$228)/(1+POWER(10,($B72-M$227)/M$228))</f>
        <v>6.4204608335133598E-2</v>
      </c>
      <c r="ED72" s="2">
        <f>POWER(10,($B72-N$227)/N$228)/(1+POWER(10,($B72-N$227)/N$228))</f>
        <v>6.198998105966997E-2</v>
      </c>
      <c r="EE72" s="2">
        <f>POWER(10,($B72-O$227)/O$228)/(1+POWER(10,($B72-O$227)/O$228))</f>
        <v>5.3989036659074563E-2</v>
      </c>
    </row>
    <row r="73" spans="2:135" x14ac:dyDescent="0.25">
      <c r="B73" s="2">
        <v>67</v>
      </c>
      <c r="C73">
        <v>110.4143</v>
      </c>
      <c r="D73">
        <v>118.82899999999999</v>
      </c>
      <c r="E73">
        <v>123.119</v>
      </c>
      <c r="F73">
        <v>127.866</v>
      </c>
      <c r="G73">
        <v>121.836</v>
      </c>
      <c r="H73">
        <v>123.28400000000001</v>
      </c>
      <c r="I73">
        <v>128.50700000000001</v>
      </c>
      <c r="J73">
        <v>125.134</v>
      </c>
      <c r="K73">
        <v>116.149</v>
      </c>
      <c r="L73">
        <v>109.045</v>
      </c>
      <c r="M73">
        <v>98.641800000000003</v>
      </c>
      <c r="N73">
        <v>88.149299999999997</v>
      </c>
      <c r="O73">
        <v>74.910399999999996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106.10571034722705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116.34532991275722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122.82083674874559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130.04774534855122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124.47752719481031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125.86295593504413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129.6143974667348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128.0637075561601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117.79360798329429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108.77531747473272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97.548993075145219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86.620191919743363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72.304584584747516</v>
      </c>
      <c r="AE73" s="5"/>
      <c r="AG73" s="5">
        <f t="shared" si="26"/>
        <v>4.3085896527729517</v>
      </c>
      <c r="AH73" s="5">
        <f t="shared" si="27"/>
        <v>2.4836700872427713</v>
      </c>
      <c r="AI73" s="5">
        <f t="shared" si="28"/>
        <v>0.29816325125440812</v>
      </c>
      <c r="AJ73" s="5">
        <f t="shared" si="29"/>
        <v>-2.1817453485512175</v>
      </c>
      <c r="AK73" s="5">
        <f t="shared" si="30"/>
        <v>-2.6415271948103083</v>
      </c>
      <c r="AL73" s="5">
        <f t="shared" si="31"/>
        <v>-2.5789559350441209</v>
      </c>
      <c r="AM73" s="5">
        <f t="shared" si="32"/>
        <v>-1.1073974667347954</v>
      </c>
      <c r="AN73" s="5">
        <f t="shared" si="33"/>
        <v>-2.9297075561600963</v>
      </c>
      <c r="AO73" s="5">
        <f t="shared" si="34"/>
        <v>-1.6446079832942928</v>
      </c>
      <c r="AP73" s="5">
        <f t="shared" si="35"/>
        <v>0.2696825252672852</v>
      </c>
      <c r="AQ73" s="5">
        <f t="shared" si="36"/>
        <v>1.0928069248547843</v>
      </c>
      <c r="AR73" s="5">
        <f t="shared" si="37"/>
        <v>1.5291080802566341</v>
      </c>
      <c r="AS73" s="5">
        <f t="shared" si="38"/>
        <v>2.6058154152524793</v>
      </c>
      <c r="AV73" s="2">
        <f t="shared" si="39"/>
        <v>101.16325136406196</v>
      </c>
      <c r="AW73" s="2">
        <f t="shared" si="40"/>
        <v>103.23427231743526</v>
      </c>
      <c r="AX73" s="2">
        <f t="shared" si="41"/>
        <v>105.67388497754979</v>
      </c>
      <c r="AY73" s="2">
        <f t="shared" si="42"/>
        <v>106.11728385657166</v>
      </c>
      <c r="AZ73" s="2">
        <f t="shared" si="43"/>
        <v>104.45094655854814</v>
      </c>
      <c r="BA73" s="2">
        <f t="shared" si="44"/>
        <v>105.97567217138038</v>
      </c>
      <c r="BB73" s="2">
        <f t="shared" si="45"/>
        <v>107.26968399601063</v>
      </c>
      <c r="BC73" s="2">
        <f t="shared" si="46"/>
        <v>105.74657654937377</v>
      </c>
      <c r="BD73" s="2">
        <f t="shared" si="47"/>
        <v>103.04385475952508</v>
      </c>
      <c r="BE73" s="2">
        <f t="shared" si="48"/>
        <v>98.231068689522658</v>
      </c>
      <c r="BF73" s="2">
        <f t="shared" si="49"/>
        <v>89.620868538890093</v>
      </c>
      <c r="BG73" s="2">
        <f t="shared" si="50"/>
        <v>79.289489657647607</v>
      </c>
      <c r="BH73" s="2">
        <f t="shared" si="51"/>
        <v>68.030049236226475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101.12844380542157</v>
      </c>
      <c r="CP73" s="2">
        <f>BL$207*$B73+BL$209</f>
        <v>103.2425493003088</v>
      </c>
      <c r="CQ73" s="2">
        <f>BM$207*$B73+BM$209</f>
        <v>105.63958110911661</v>
      </c>
      <c r="CR73" s="2">
        <f>BN$207*$B73+BN$209</f>
        <v>106.12521988661922</v>
      </c>
      <c r="CS73" s="2">
        <f>BO$207*$B73+BO$209</f>
        <v>104.44786041572929</v>
      </c>
      <c r="CT73" s="2">
        <f>BP$207*$B73+BP$209</f>
        <v>105.87381895077833</v>
      </c>
      <c r="CU73" s="2">
        <f>BQ$207*$B73+BQ$209</f>
        <v>107.16011946405838</v>
      </c>
      <c r="CV73" s="2">
        <f>BR$207*$B73+BR$209</f>
        <v>105.62852009319806</v>
      </c>
      <c r="CW73" s="2">
        <f>BS$207*$B73+BS$209</f>
        <v>102.92635996913084</v>
      </c>
      <c r="CX73" s="2">
        <f>BT$207*$B73+BT$209</f>
        <v>98.164622391815357</v>
      </c>
      <c r="CY73" s="2">
        <f>BU$207*$B73+BU$209</f>
        <v>89.552170512102151</v>
      </c>
      <c r="CZ73" s="2">
        <f>BV$207*$B73+BV$209</f>
        <v>79.227425183238282</v>
      </c>
      <c r="DA73" s="2">
        <f>BW$207*$B73+BW$209</f>
        <v>67.964585015429549</v>
      </c>
      <c r="DD73" s="2">
        <f>BZ$207*$B73+BZ$209</f>
        <v>101.75724053211616</v>
      </c>
      <c r="DE73" s="2">
        <f>CA$207*$B73+CA$209</f>
        <v>103.12922634321018</v>
      </c>
      <c r="DF73" s="2">
        <f>CB$207*$B73+CB$209</f>
        <v>106.0682863648682</v>
      </c>
      <c r="DG73" s="2">
        <f>CC$207*$B73+CC$209</f>
        <v>106.03765882437222</v>
      </c>
      <c r="DH73" s="2">
        <f>CD$207*$B73+CD$209</f>
        <v>104.48336418105474</v>
      </c>
      <c r="DI73" s="2">
        <f>CE$207*$B73+CE$209</f>
        <v>107.01234306872887</v>
      </c>
      <c r="DJ73" s="2">
        <f>CF$207*$B73+CF$209</f>
        <v>108.30640181772277</v>
      </c>
      <c r="DK73" s="2">
        <f>CG$207*$B73+CG$209</f>
        <v>106.89969808742862</v>
      </c>
      <c r="DL73" s="2">
        <f>CH$207*$B73+CH$209</f>
        <v>104.34114946336446</v>
      </c>
      <c r="DM73" s="2">
        <f>CI$207*$B73+CI$209</f>
        <v>99.037509990932094</v>
      </c>
      <c r="DN73" s="2">
        <f>CJ$207*$B73+CJ$209</f>
        <v>90.534053948971973</v>
      </c>
      <c r="DO73" s="2">
        <f>CK$207*$B73+CK$209</f>
        <v>80.145992986873239</v>
      </c>
      <c r="DP73" s="2">
        <f>CL$207*$B73+CL$209</f>
        <v>69.076200765211013</v>
      </c>
      <c r="DS73" s="2">
        <f>POWER(10,($B73-C$227)/C$228)/(1+POWER(10,($B73-C$227)/C$228))</f>
        <v>5.5355820351284529E-2</v>
      </c>
      <c r="DT73" s="2">
        <f>POWER(10,($B73-D$227)/D$228)/(1+POWER(10,($B73-D$227)/D$228))</f>
        <v>7.3038888901706414E-2</v>
      </c>
      <c r="DU73" s="2">
        <f>POWER(10,($B73-E$227)/E$228)/(1+POWER(10,($B73-E$227)/E$228))</f>
        <v>8.0017373178803183E-2</v>
      </c>
      <c r="DV73" s="2">
        <f>POWER(10,($B73-F$227)/F$228)/(1+POWER(10,($B73-F$227)/F$228))</f>
        <v>9.0634236770379351E-2</v>
      </c>
      <c r="DW73" s="2">
        <f>POWER(10,($B73-G$227)/G$228)/(1+POWER(10,($B73-G$227)/G$228))</f>
        <v>8.6924380852506936E-2</v>
      </c>
      <c r="DX73" s="2">
        <f>POWER(10,($B73-H$227)/H$228)/(1+POWER(10,($B73-H$227)/H$228))</f>
        <v>8.9460749224530123E-2</v>
      </c>
      <c r="DY73" s="2">
        <f>POWER(10,($B73-I$227)/I$228)/(1+POWER(10,($B73-I$227)/I$228))</f>
        <v>9.5582499025642115E-2</v>
      </c>
      <c r="DZ73" s="2">
        <f>POWER(10,($B73-J$227)/J$228)/(1+POWER(10,($B73-J$227)/J$228))</f>
        <v>9.2871695947795596E-2</v>
      </c>
      <c r="EA73" s="2">
        <f>POWER(10,($B73-K$227)/K$228)/(1+POWER(10,($B73-K$227)/K$228))</f>
        <v>8.3047542318570408E-2</v>
      </c>
      <c r="EB73" s="2">
        <f>POWER(10,($B73-L$227)/L$228)/(1+POWER(10,($B73-L$227)/L$228))</f>
        <v>7.6122398547697451E-2</v>
      </c>
      <c r="EC73" s="2">
        <f>POWER(10,($B73-M$227)/M$228)/(1+POWER(10,($B73-M$227)/M$228))</f>
        <v>6.9965562314546925E-2</v>
      </c>
      <c r="ED73" s="2">
        <f>POWER(10,($B73-N$227)/N$228)/(1+POWER(10,($B73-N$227)/N$228))</f>
        <v>6.7566568481634975E-2</v>
      </c>
      <c r="EE73" s="2">
        <f>POWER(10,($B73-O$227)/O$228)/(1+POWER(10,($B73-O$227)/O$228))</f>
        <v>5.8891051885328387E-2</v>
      </c>
    </row>
    <row r="74" spans="2:135" x14ac:dyDescent="0.25">
      <c r="B74" s="2">
        <v>68</v>
      </c>
      <c r="C74">
        <v>113.01430000000001</v>
      </c>
      <c r="D74">
        <v>123.75700000000001</v>
      </c>
      <c r="E74">
        <v>127.50700000000001</v>
      </c>
      <c r="F74">
        <v>130.95500000000001</v>
      </c>
      <c r="G74">
        <v>125.70099999999999</v>
      </c>
      <c r="H74">
        <v>126.41800000000001</v>
      </c>
      <c r="I74">
        <v>130.92500000000001</v>
      </c>
      <c r="J74">
        <v>129.86600000000001</v>
      </c>
      <c r="K74">
        <v>119.94</v>
      </c>
      <c r="L74">
        <v>112.49299999999999</v>
      </c>
      <c r="M74">
        <v>101.4179</v>
      </c>
      <c r="N74">
        <v>90.850700000000003</v>
      </c>
      <c r="O74">
        <v>75.209000000000003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108.27853765327008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121.15632970632706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128.04668509747282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134.89614634521683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129.25494324887237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130.48208562468861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134.15060867284296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132.46288385136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121.99663926619965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112.45854186045705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100.62012236348438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89.455426124473718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74.154765719718412</v>
      </c>
      <c r="AE74" s="5"/>
      <c r="AG74" s="5">
        <f t="shared" si="26"/>
        <v>4.7357623467299277</v>
      </c>
      <c r="AH74" s="5">
        <f t="shared" si="27"/>
        <v>2.6006702936729482</v>
      </c>
      <c r="AI74" s="5">
        <f t="shared" si="28"/>
        <v>-0.53968509747281246</v>
      </c>
      <c r="AJ74" s="5">
        <f t="shared" si="29"/>
        <v>-3.9411463452168221</v>
      </c>
      <c r="AK74" s="5">
        <f t="shared" si="30"/>
        <v>-3.5539432488723719</v>
      </c>
      <c r="AL74" s="5">
        <f t="shared" si="31"/>
        <v>-4.0640856246886017</v>
      </c>
      <c r="AM74" s="5">
        <f t="shared" si="32"/>
        <v>-3.2256086728429523</v>
      </c>
      <c r="AN74" s="5">
        <f t="shared" si="33"/>
        <v>-2.5968838513599906</v>
      </c>
      <c r="AO74" s="5">
        <f t="shared" si="34"/>
        <v>-2.0566392661996531</v>
      </c>
      <c r="AP74" s="5">
        <f t="shared" si="35"/>
        <v>3.4458139542948629E-2</v>
      </c>
      <c r="AQ74" s="5">
        <f t="shared" si="36"/>
        <v>0.79777763651561884</v>
      </c>
      <c r="AR74" s="5">
        <f t="shared" si="37"/>
        <v>1.3952738755262857</v>
      </c>
      <c r="AS74" s="5">
        <f t="shared" si="38"/>
        <v>1.0542342802815909</v>
      </c>
      <c r="AV74" s="2">
        <f t="shared" si="39"/>
        <v>101.15222304477382</v>
      </c>
      <c r="AW74" s="2">
        <f t="shared" si="40"/>
        <v>103.20310345292634</v>
      </c>
      <c r="AX74" s="2">
        <f t="shared" si="41"/>
        <v>105.65626595147363</v>
      </c>
      <c r="AY74" s="2">
        <f t="shared" si="42"/>
        <v>106.07179773531441</v>
      </c>
      <c r="AZ74" s="2">
        <f t="shared" si="43"/>
        <v>104.44425585988439</v>
      </c>
      <c r="BA74" s="2">
        <f t="shared" si="44"/>
        <v>106.01033844830911</v>
      </c>
      <c r="BB74" s="2">
        <f t="shared" si="45"/>
        <v>107.30145192343505</v>
      </c>
      <c r="BC74" s="2">
        <f t="shared" si="46"/>
        <v>105.77721360316016</v>
      </c>
      <c r="BD74" s="2">
        <f t="shared" si="47"/>
        <v>103.07231141121727</v>
      </c>
      <c r="BE74" s="2">
        <f t="shared" si="48"/>
        <v>98.249552662235914</v>
      </c>
      <c r="BF74" s="2">
        <f t="shared" si="49"/>
        <v>89.650344553356291</v>
      </c>
      <c r="BG74" s="2">
        <f t="shared" si="50"/>
        <v>79.312744946599096</v>
      </c>
      <c r="BH74" s="2">
        <f t="shared" si="51"/>
        <v>68.059218362219141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101.11672244637163</v>
      </c>
      <c r="CP74" s="2">
        <f>BL$207*$B74+BL$209</f>
        <v>103.2128493129517</v>
      </c>
      <c r="CQ74" s="2">
        <f>BM$207*$B74+BM$209</f>
        <v>105.62192252516039</v>
      </c>
      <c r="CR74" s="2">
        <f>BN$207*$B74+BN$209</f>
        <v>106.08117863634605</v>
      </c>
      <c r="CS74" s="2">
        <f>BO$207*$B74+BO$209</f>
        <v>104.44227357149281</v>
      </c>
      <c r="CT74" s="2">
        <f>BP$207*$B74+BP$209</f>
        <v>105.90454527194659</v>
      </c>
      <c r="CU74" s="2">
        <f>BQ$207*$B74+BQ$209</f>
        <v>107.18812570570654</v>
      </c>
      <c r="CV74" s="2">
        <f>BR$207*$B74+BR$209</f>
        <v>105.65455488367373</v>
      </c>
      <c r="CW74" s="2">
        <f>BS$207*$B74+BS$209</f>
        <v>102.95018502362142</v>
      </c>
      <c r="CX74" s="2">
        <f>BT$207*$B74+BT$209</f>
        <v>98.181619573793597</v>
      </c>
      <c r="CY74" s="2">
        <f>BU$207*$B74+BU$209</f>
        <v>89.579619580540523</v>
      </c>
      <c r="CZ74" s="2">
        <f>BV$207*$B74+BV$209</f>
        <v>79.248111681998409</v>
      </c>
      <c r="DA74" s="2">
        <f>BW$207*$B74+BW$209</f>
        <v>67.99078872452715</v>
      </c>
      <c r="DD74" s="2">
        <f>BZ$207*$B74+BZ$209</f>
        <v>101.70473367150629</v>
      </c>
      <c r="DE74" s="2">
        <f>CA$207*$B74+CA$209</f>
        <v>103.09029866687602</v>
      </c>
      <c r="DF74" s="2">
        <f>CB$207*$B74+CB$209</f>
        <v>106.01637908182951</v>
      </c>
      <c r="DG74" s="2">
        <f>CC$207*$B74+CC$209</f>
        <v>105.98595750549931</v>
      </c>
      <c r="DH74" s="2">
        <f>CD$207*$B74+CD$209</f>
        <v>104.46324616655851</v>
      </c>
      <c r="DI74" s="2">
        <f>CE$207*$B74+CE$209</f>
        <v>106.99236628248988</v>
      </c>
      <c r="DJ74" s="2">
        <f>CF$207*$B74+CF$209</f>
        <v>108.27941165109819</v>
      </c>
      <c r="DK74" s="2">
        <f>CG$207*$B74+CG$209</f>
        <v>106.86987039110605</v>
      </c>
      <c r="DL74" s="2">
        <f>CH$207*$B74+CH$209</f>
        <v>104.30209741339783</v>
      </c>
      <c r="DM74" s="2">
        <f>CI$207*$B74+CI$209</f>
        <v>99.001492914044647</v>
      </c>
      <c r="DN74" s="2">
        <f>CJ$207*$B74+CJ$209</f>
        <v>90.507752472434319</v>
      </c>
      <c r="DO74" s="2">
        <f>CK$207*$B74+CK$209</f>
        <v>80.12621592957494</v>
      </c>
      <c r="DP74" s="2">
        <f>CL$207*$B74+CL$209</f>
        <v>69.056539058946584</v>
      </c>
      <c r="DS74" s="2">
        <f>POWER(10,($B74-C$227)/C$228)/(1+POWER(10,($B74-C$227)/C$228))</f>
        <v>6.0374014788705202E-2</v>
      </c>
      <c r="DT74" s="2">
        <f>POWER(10,($B74-D$227)/D$228)/(1+POWER(10,($B74-D$227)/D$228))</f>
        <v>7.9525162350869538E-2</v>
      </c>
      <c r="DU74" s="2">
        <f>POWER(10,($B74-E$227)/E$228)/(1+POWER(10,($B74-E$227)/E$228))</f>
        <v>8.7065167843180288E-2</v>
      </c>
      <c r="DV74" s="2">
        <f>POWER(10,($B74-F$227)/F$228)/(1+POWER(10,($B74-F$227)/F$228))</f>
        <v>9.8517009284014453E-2</v>
      </c>
      <c r="DW74" s="2">
        <f>POWER(10,($B74-G$227)/G$228)/(1+POWER(10,($B74-G$227)/G$228))</f>
        <v>9.4518031048611464E-2</v>
      </c>
      <c r="DX74" s="2">
        <f>POWER(10,($B74-H$227)/H$228)/(1+POWER(10,($B74-H$227)/H$228))</f>
        <v>9.7252374551671975E-2</v>
      </c>
      <c r="DY74" s="2">
        <f>POWER(10,($B74-I$227)/I$228)/(1+POWER(10,($B74-I$227)/I$228))</f>
        <v>0.10384649248629993</v>
      </c>
      <c r="DZ74" s="2">
        <f>POWER(10,($B74-J$227)/J$228)/(1+POWER(10,($B74-J$227)/J$228))</f>
        <v>0.10092747005720265</v>
      </c>
      <c r="EA74" s="2">
        <f>POWER(10,($B74-K$227)/K$228)/(1+POWER(10,($B74-K$227)/K$228))</f>
        <v>9.0336022156040849E-2</v>
      </c>
      <c r="EB74" s="2">
        <f>POWER(10,($B74-L$227)/L$228)/(1+POWER(10,($B74-L$227)/L$228))</f>
        <v>8.2858028316321802E-2</v>
      </c>
      <c r="EC74" s="2">
        <f>POWER(10,($B74-M$227)/M$228)/(1+POWER(10,($B74-M$227)/M$228))</f>
        <v>7.6201342968743951E-2</v>
      </c>
      <c r="ED74" s="2">
        <f>POWER(10,($B74-N$227)/N$228)/(1+POWER(10,($B74-N$227)/N$228))</f>
        <v>7.3605457186963291E-2</v>
      </c>
      <c r="EE74" s="2">
        <f>POWER(10,($B74-O$227)/O$228)/(1+POWER(10,($B74-O$227)/O$228))</f>
        <v>6.4207943907677104E-2</v>
      </c>
    </row>
    <row r="75" spans="2:135" x14ac:dyDescent="0.25">
      <c r="B75" s="2">
        <v>69</v>
      </c>
      <c r="C75">
        <v>116.4143</v>
      </c>
      <c r="D75">
        <v>127.271</v>
      </c>
      <c r="E75">
        <v>130.09</v>
      </c>
      <c r="F75">
        <v>134.358</v>
      </c>
      <c r="G75">
        <v>130.09</v>
      </c>
      <c r="H75">
        <v>131.43299999999999</v>
      </c>
      <c r="I75">
        <v>134.83600000000001</v>
      </c>
      <c r="J75">
        <v>133.44800000000001</v>
      </c>
      <c r="K75">
        <v>124.313</v>
      </c>
      <c r="L75">
        <v>113.761</v>
      </c>
      <c r="M75">
        <v>103.3284</v>
      </c>
      <c r="N75">
        <v>93.522400000000005</v>
      </c>
      <c r="O75">
        <v>78.074600000000004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111.40183312080634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126.60855282831052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133.41494336010902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138.96300269356229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133.60490148819662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134.60642738574489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137.90293324488442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136.06987757753839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126.15900190263902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116.51189358282416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104.19966496312426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92.758061979916135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76.497376841405952</v>
      </c>
      <c r="AE75" s="5"/>
      <c r="AG75" s="5">
        <f t="shared" si="26"/>
        <v>5.0124668791936529</v>
      </c>
      <c r="AH75" s="5">
        <f t="shared" si="27"/>
        <v>0.66244717168947886</v>
      </c>
      <c r="AI75" s="5">
        <f t="shared" si="28"/>
        <v>-3.3249433601090175</v>
      </c>
      <c r="AJ75" s="5">
        <f t="shared" si="29"/>
        <v>-4.6050026935622839</v>
      </c>
      <c r="AK75" s="5">
        <f t="shared" si="30"/>
        <v>-3.5149014881966139</v>
      </c>
      <c r="AL75" s="5">
        <f t="shared" si="31"/>
        <v>-3.1734273857449011</v>
      </c>
      <c r="AM75" s="5">
        <f t="shared" si="32"/>
        <v>-3.0669332448844102</v>
      </c>
      <c r="AN75" s="5">
        <f t="shared" si="33"/>
        <v>-2.6218775775383847</v>
      </c>
      <c r="AO75" s="5">
        <f t="shared" si="34"/>
        <v>-1.8460019026390171</v>
      </c>
      <c r="AP75" s="5">
        <f t="shared" si="35"/>
        <v>-2.7508935828241619</v>
      </c>
      <c r="AQ75" s="5">
        <f t="shared" si="36"/>
        <v>-0.87126496312426127</v>
      </c>
      <c r="AR75" s="5">
        <f t="shared" si="37"/>
        <v>0.7643380200838692</v>
      </c>
      <c r="AS75" s="5">
        <f t="shared" si="38"/>
        <v>1.5772231585940517</v>
      </c>
      <c r="AV75" s="2">
        <f t="shared" si="39"/>
        <v>101.14101698400106</v>
      </c>
      <c r="AW75" s="2">
        <f t="shared" si="40"/>
        <v>103.17174606109195</v>
      </c>
      <c r="AX75" s="2">
        <f t="shared" si="41"/>
        <v>105.63836476213058</v>
      </c>
      <c r="AY75" s="2">
        <f t="shared" si="42"/>
        <v>106.02612861414778</v>
      </c>
      <c r="AZ75" s="2">
        <f t="shared" si="43"/>
        <v>104.43734826443188</v>
      </c>
      <c r="BA75" s="2">
        <f t="shared" si="44"/>
        <v>106.04483675224435</v>
      </c>
      <c r="BB75" s="2">
        <f t="shared" si="45"/>
        <v>107.33295900410651</v>
      </c>
      <c r="BC75" s="2">
        <f t="shared" si="46"/>
        <v>105.80766292595577</v>
      </c>
      <c r="BD75" s="2">
        <f t="shared" si="47"/>
        <v>103.10058774695459</v>
      </c>
      <c r="BE75" s="2">
        <f t="shared" si="48"/>
        <v>98.267734923308339</v>
      </c>
      <c r="BF75" s="2">
        <f t="shared" si="49"/>
        <v>89.679592833352956</v>
      </c>
      <c r="BG75" s="2">
        <f t="shared" si="50"/>
        <v>79.335924775320507</v>
      </c>
      <c r="BH75" s="2">
        <f t="shared" si="51"/>
        <v>68.08835293980556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101.1050010873217</v>
      </c>
      <c r="CP75" s="2">
        <f>BL$207*$B75+BL$209</f>
        <v>103.18314932559461</v>
      </c>
      <c r="CQ75" s="2">
        <f>BM$207*$B75+BM$209</f>
        <v>105.60426394120418</v>
      </c>
      <c r="CR75" s="2">
        <f>BN$207*$B75+BN$209</f>
        <v>106.03713738607289</v>
      </c>
      <c r="CS75" s="2">
        <f>BO$207*$B75+BO$209</f>
        <v>104.43668672725633</v>
      </c>
      <c r="CT75" s="2">
        <f>BP$207*$B75+BP$209</f>
        <v>105.93527159311485</v>
      </c>
      <c r="CU75" s="2">
        <f>BQ$207*$B75+BQ$209</f>
        <v>107.21613194735468</v>
      </c>
      <c r="CV75" s="2">
        <f>BR$207*$B75+BR$209</f>
        <v>105.68058967414939</v>
      </c>
      <c r="CW75" s="2">
        <f>BS$207*$B75+BS$209</f>
        <v>102.974010078112</v>
      </c>
      <c r="CX75" s="2">
        <f>BT$207*$B75+BT$209</f>
        <v>98.198616755771837</v>
      </c>
      <c r="CY75" s="2">
        <f>BU$207*$B75+BU$209</f>
        <v>89.607068648978881</v>
      </c>
      <c r="CZ75" s="2">
        <f>BV$207*$B75+BV$209</f>
        <v>79.268798180758537</v>
      </c>
      <c r="DA75" s="2">
        <f>BW$207*$B75+BW$209</f>
        <v>68.01699243362475</v>
      </c>
      <c r="DD75" s="2">
        <f>BZ$207*$B75+BZ$209</f>
        <v>101.65222681089644</v>
      </c>
      <c r="DE75" s="2">
        <f>CA$207*$B75+CA$209</f>
        <v>103.05137099054187</v>
      </c>
      <c r="DF75" s="2">
        <f>CB$207*$B75+CB$209</f>
        <v>105.96447179879083</v>
      </c>
      <c r="DG75" s="2">
        <f>CC$207*$B75+CC$209</f>
        <v>105.93425618662643</v>
      </c>
      <c r="DH75" s="2">
        <f>CD$207*$B75+CD$209</f>
        <v>104.44312815206229</v>
      </c>
      <c r="DI75" s="2">
        <f>CE$207*$B75+CE$209</f>
        <v>106.9723894962509</v>
      </c>
      <c r="DJ75" s="2">
        <f>CF$207*$B75+CF$209</f>
        <v>108.2524214844736</v>
      </c>
      <c r="DK75" s="2">
        <f>CG$207*$B75+CG$209</f>
        <v>106.84004269478349</v>
      </c>
      <c r="DL75" s="2">
        <f>CH$207*$B75+CH$209</f>
        <v>104.26304536343122</v>
      </c>
      <c r="DM75" s="2">
        <f>CI$207*$B75+CI$209</f>
        <v>98.9654758371572</v>
      </c>
      <c r="DN75" s="2">
        <f>CJ$207*$B75+CJ$209</f>
        <v>90.481450995896665</v>
      </c>
      <c r="DO75" s="2">
        <f>CK$207*$B75+CK$209</f>
        <v>80.106438872276627</v>
      </c>
      <c r="DP75" s="2">
        <f>CL$207*$B75+CL$209</f>
        <v>69.036877352682154</v>
      </c>
      <c r="DS75" s="2">
        <f>POWER(10,($B75-C$227)/C$228)/(1+POWER(10,($B75-C$227)/C$228))</f>
        <v>6.5815430685672791E-2</v>
      </c>
      <c r="DT75" s="2">
        <f>POWER(10,($B75-D$227)/D$228)/(1+POWER(10,($B75-D$227)/D$228))</f>
        <v>8.6533681717076233E-2</v>
      </c>
      <c r="DU75" s="2">
        <f>POWER(10,($B75-E$227)/E$228)/(1+POWER(10,($B75-E$227)/E$228))</f>
        <v>9.4669841893147186E-2</v>
      </c>
      <c r="DV75" s="2">
        <f>POWER(10,($B75-F$227)/F$228)/(1+POWER(10,($B75-F$227)/F$228))</f>
        <v>0.1070047004149892</v>
      </c>
      <c r="DW75" s="2">
        <f>POWER(10,($B75-G$227)/G$228)/(1+POWER(10,($B75-G$227)/G$228))</f>
        <v>0.10270044213287692</v>
      </c>
      <c r="DX75" s="2">
        <f>POWER(10,($B75-H$227)/H$228)/(1+POWER(10,($B75-H$227)/H$228))</f>
        <v>0.10564387983101485</v>
      </c>
      <c r="DY75" s="2">
        <f>POWER(10,($B75-I$227)/I$228)/(1+POWER(10,($B75-I$227)/I$228))</f>
        <v>0.11273592231437189</v>
      </c>
      <c r="DZ75" s="2">
        <f>POWER(10,($B75-J$227)/J$228)/(1+POWER(10,($B75-J$227)/J$228))</f>
        <v>0.10959758571061289</v>
      </c>
      <c r="EA75" s="2">
        <f>POWER(10,($B75-K$227)/K$228)/(1+POWER(10,($B75-K$227)/K$228))</f>
        <v>9.8195658632604252E-2</v>
      </c>
      <c r="EB75" s="2">
        <f>POWER(10,($B75-L$227)/L$228)/(1+POWER(10,($B75-L$227)/L$228))</f>
        <v>9.0131510748529542E-2</v>
      </c>
      <c r="EC75" s="2">
        <f>POWER(10,($B75-M$227)/M$228)/(1+POWER(10,($B75-M$227)/M$228))</f>
        <v>8.2943330946392932E-2</v>
      </c>
      <c r="ED75" s="2">
        <f>POWER(10,($B75-N$227)/N$228)/(1+POWER(10,($B75-N$227)/N$228))</f>
        <v>8.0137695364714198E-2</v>
      </c>
      <c r="EE75" s="2">
        <f>POWER(10,($B75-O$227)/O$228)/(1+POWER(10,($B75-O$227)/O$228))</f>
        <v>6.9969174803329773E-2</v>
      </c>
    </row>
    <row r="76" spans="2:135" x14ac:dyDescent="0.25">
      <c r="B76" s="2">
        <v>70</v>
      </c>
      <c r="C76">
        <v>120.82859999999999</v>
      </c>
      <c r="D76">
        <v>131.214</v>
      </c>
      <c r="E76">
        <v>135.73099999999999</v>
      </c>
      <c r="F76">
        <v>138.672</v>
      </c>
      <c r="G76">
        <v>134.50700000000001</v>
      </c>
      <c r="H76">
        <v>134.25399999999999</v>
      </c>
      <c r="I76">
        <v>137.43299999999999</v>
      </c>
      <c r="J76">
        <v>136.06</v>
      </c>
      <c r="K76">
        <v>127.53700000000001</v>
      </c>
      <c r="L76">
        <v>117.373</v>
      </c>
      <c r="M76">
        <v>105.6866</v>
      </c>
      <c r="N76">
        <v>95.522400000000005</v>
      </c>
      <c r="O76">
        <v>80.134299999999996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115.41985457230939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132.20772189134183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138.31449521461758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141.67563770284147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136.95269351361591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137.68160948646931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140.33397357056401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138.37567415898158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129.77858858987045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120.5318611272491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107.99538406302489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96.266944210879217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79.213630229169681</v>
      </c>
      <c r="AE76" s="5"/>
      <c r="AG76" s="5">
        <f t="shared" si="26"/>
        <v>5.4087454276906044</v>
      </c>
      <c r="AH76" s="5">
        <f t="shared" si="27"/>
        <v>-0.99372189134183486</v>
      </c>
      <c r="AI76" s="5">
        <f t="shared" si="28"/>
        <v>-2.5834952146175851</v>
      </c>
      <c r="AJ76" s="5">
        <f t="shared" si="29"/>
        <v>-3.0036377028414734</v>
      </c>
      <c r="AK76" s="5">
        <f t="shared" si="30"/>
        <v>-2.4456935136159075</v>
      </c>
      <c r="AL76" s="5">
        <f t="shared" si="31"/>
        <v>-3.4276094864693221</v>
      </c>
      <c r="AM76" s="5">
        <f t="shared" si="32"/>
        <v>-2.9009735705640196</v>
      </c>
      <c r="AN76" s="5">
        <f t="shared" si="33"/>
        <v>-2.3156741589815795</v>
      </c>
      <c r="AO76" s="5">
        <f t="shared" si="34"/>
        <v>-2.241588589870446</v>
      </c>
      <c r="AP76" s="5">
        <f t="shared" si="35"/>
        <v>-3.1588611272490965</v>
      </c>
      <c r="AQ76" s="5">
        <f t="shared" si="36"/>
        <v>-2.3087840630248877</v>
      </c>
      <c r="AR76" s="5">
        <f t="shared" si="37"/>
        <v>-0.74454421087921219</v>
      </c>
      <c r="AS76" s="5">
        <f t="shared" si="38"/>
        <v>0.92066977083031531</v>
      </c>
      <c r="AV76" s="2">
        <f t="shared" si="39"/>
        <v>101.12959647801331</v>
      </c>
      <c r="AW76" s="2">
        <f t="shared" si="40"/>
        <v>103.1401811341437</v>
      </c>
      <c r="AX76" s="2">
        <f t="shared" si="41"/>
        <v>105.62013478826356</v>
      </c>
      <c r="AY76" s="2">
        <f t="shared" si="42"/>
        <v>105.98025903973856</v>
      </c>
      <c r="AZ76" s="2">
        <f t="shared" si="43"/>
        <v>104.43019784424708</v>
      </c>
      <c r="BA76" s="2">
        <f t="shared" si="44"/>
        <v>106.07910761498391</v>
      </c>
      <c r="BB76" s="2">
        <f t="shared" si="45"/>
        <v>107.36413313495207</v>
      </c>
      <c r="BC76" s="2">
        <f t="shared" si="46"/>
        <v>105.8378568216332</v>
      </c>
      <c r="BD76" s="2">
        <f t="shared" si="47"/>
        <v>103.12861586393409</v>
      </c>
      <c r="BE76" s="2">
        <f t="shared" si="48"/>
        <v>98.285553077158823</v>
      </c>
      <c r="BF76" s="2">
        <f t="shared" si="49"/>
        <v>89.708558043990664</v>
      </c>
      <c r="BG76" s="2">
        <f t="shared" si="50"/>
        <v>79.358994606294843</v>
      </c>
      <c r="BH76" s="2">
        <f t="shared" si="51"/>
        <v>68.117421543523477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101.09327972827175</v>
      </c>
      <c r="CP76" s="2">
        <f>BL$207*$B76+BL$209</f>
        <v>103.15344933823752</v>
      </c>
      <c r="CQ76" s="2">
        <f>BM$207*$B76+BM$209</f>
        <v>105.58660535724796</v>
      </c>
      <c r="CR76" s="2">
        <f>BN$207*$B76+BN$209</f>
        <v>105.99309613579972</v>
      </c>
      <c r="CS76" s="2">
        <f>BO$207*$B76+BO$209</f>
        <v>104.43109988301985</v>
      </c>
      <c r="CT76" s="2">
        <f>BP$207*$B76+BP$209</f>
        <v>105.96599791428311</v>
      </c>
      <c r="CU76" s="2">
        <f>BQ$207*$B76+BQ$209</f>
        <v>107.24413818900284</v>
      </c>
      <c r="CV76" s="2">
        <f>BR$207*$B76+BR$209</f>
        <v>105.70662446462505</v>
      </c>
      <c r="CW76" s="2">
        <f>BS$207*$B76+BS$209</f>
        <v>102.99783513260257</v>
      </c>
      <c r="CX76" s="2">
        <f>BT$207*$B76+BT$209</f>
        <v>98.215613937750078</v>
      </c>
      <c r="CY76" s="2">
        <f>BU$207*$B76+BU$209</f>
        <v>89.634517717417253</v>
      </c>
      <c r="CZ76" s="2">
        <f>BV$207*$B76+BV$209</f>
        <v>79.289484679518665</v>
      </c>
      <c r="DA76" s="2">
        <f>BW$207*$B76+BW$209</f>
        <v>68.043196142722337</v>
      </c>
      <c r="DD76" s="2">
        <f>BZ$207*$B76+BZ$209</f>
        <v>101.59971995028657</v>
      </c>
      <c r="DE76" s="2">
        <f>CA$207*$B76+CA$209</f>
        <v>103.0124433142077</v>
      </c>
      <c r="DF76" s="2">
        <f>CB$207*$B76+CB$209</f>
        <v>105.91256451575214</v>
      </c>
      <c r="DG76" s="2">
        <f>CC$207*$B76+CC$209</f>
        <v>105.88255486775353</v>
      </c>
      <c r="DH76" s="2">
        <f>CD$207*$B76+CD$209</f>
        <v>104.42301013756605</v>
      </c>
      <c r="DI76" s="2">
        <f>CE$207*$B76+CE$209</f>
        <v>106.9524127100119</v>
      </c>
      <c r="DJ76" s="2">
        <f>CF$207*$B76+CF$209</f>
        <v>108.225431317849</v>
      </c>
      <c r="DK76" s="2">
        <f>CG$207*$B76+CG$209</f>
        <v>106.81021499846092</v>
      </c>
      <c r="DL76" s="2">
        <f>CH$207*$B76+CH$209</f>
        <v>104.22399331346459</v>
      </c>
      <c r="DM76" s="2">
        <f>CI$207*$B76+CI$209</f>
        <v>98.929458760269753</v>
      </c>
      <c r="DN76" s="2">
        <f>CJ$207*$B76+CJ$209</f>
        <v>90.455149519359011</v>
      </c>
      <c r="DO76" s="2">
        <f>CK$207*$B76+CK$209</f>
        <v>80.086661814978328</v>
      </c>
      <c r="DP76" s="2">
        <f>CL$207*$B76+CL$209</f>
        <v>69.017215646417725</v>
      </c>
      <c r="DS76" s="2">
        <f>POWER(10,($B76-C$227)/C$228)/(1+POWER(10,($B76-C$227)/C$228))</f>
        <v>7.1709844840280645E-2</v>
      </c>
      <c r="DT76" s="2">
        <f>POWER(10,($B76-D$227)/D$228)/(1+POWER(10,($B76-D$227)/D$228))</f>
        <v>9.4096718102051002E-2</v>
      </c>
      <c r="DU76" s="2">
        <f>POWER(10,($B76-E$227)/E$228)/(1+POWER(10,($B76-E$227)/E$228))</f>
        <v>0.1028639022430808</v>
      </c>
      <c r="DV76" s="2">
        <f>POWER(10,($B76-F$227)/F$228)/(1+POWER(10,($B76-F$227)/F$228))</f>
        <v>0.11612944457808649</v>
      </c>
      <c r="DW76" s="2">
        <f>POWER(10,($B76-G$227)/G$228)/(1+POWER(10,($B76-G$227)/G$228))</f>
        <v>0.11150397474566989</v>
      </c>
      <c r="DX76" s="2">
        <f>POWER(10,($B76-H$227)/H$228)/(1+POWER(10,($B76-H$227)/H$228))</f>
        <v>0.1146674818651973</v>
      </c>
      <c r="DY76" s="2">
        <f>POWER(10,($B76-I$227)/I$228)/(1+POWER(10,($B76-I$227)/I$228))</f>
        <v>0.12228246832861882</v>
      </c>
      <c r="DZ76" s="2">
        <f>POWER(10,($B76-J$227)/J$228)/(1+POWER(10,($B76-J$227)/J$228))</f>
        <v>0.11891399299341102</v>
      </c>
      <c r="EA76" s="2">
        <f>POWER(10,($B76-K$227)/K$228)/(1+POWER(10,($B76-K$227)/K$228))</f>
        <v>0.10665893958279726</v>
      </c>
      <c r="EB76" s="2">
        <f>POWER(10,($B76-L$227)/L$228)/(1+POWER(10,($B76-L$227)/L$228))</f>
        <v>9.7975270258134045E-2</v>
      </c>
      <c r="EC76" s="2">
        <f>POWER(10,($B76-M$227)/M$228)/(1+POWER(10,($B76-M$227)/M$228))</f>
        <v>9.0223564817034724E-2</v>
      </c>
      <c r="ED76" s="2">
        <f>POWER(10,($B76-N$227)/N$228)/(1+POWER(10,($B76-N$227)/N$228))</f>
        <v>8.7195083356352177E-2</v>
      </c>
      <c r="EE76" s="2">
        <f>POWER(10,($B76-O$227)/O$228)/(1+POWER(10,($B76-O$227)/O$228))</f>
        <v>7.620525104428523E-2</v>
      </c>
    </row>
    <row r="77" spans="2:135" x14ac:dyDescent="0.25">
      <c r="B77" s="2">
        <v>71</v>
      </c>
      <c r="C77">
        <v>124</v>
      </c>
      <c r="D77">
        <v>135</v>
      </c>
      <c r="E77">
        <v>139.03</v>
      </c>
      <c r="F77">
        <v>141.791</v>
      </c>
      <c r="G77">
        <v>137.58199999999999</v>
      </c>
      <c r="H77">
        <v>138.358</v>
      </c>
      <c r="I77">
        <v>139.28399999999999</v>
      </c>
      <c r="J77">
        <v>139.119</v>
      </c>
      <c r="K77">
        <v>130.26900000000001</v>
      </c>
      <c r="L77">
        <v>120.313</v>
      </c>
      <c r="M77">
        <v>109.5224</v>
      </c>
      <c r="N77">
        <v>98.641800000000003</v>
      </c>
      <c r="O77">
        <v>81.970100000000002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120.14277580417163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137.31791230207676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142.09750850489112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142.62093551938091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138.81152127389731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139.25732782583358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141.07250753567234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139.03414079498683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132.36012198255241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124.03404715176561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111.60889926257343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99.623168924589436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82.096096523876284</v>
      </c>
      <c r="AE77" s="5"/>
      <c r="AG77" s="5">
        <f t="shared" si="26"/>
        <v>3.8572241958283655</v>
      </c>
      <c r="AH77" s="5">
        <f t="shared" si="27"/>
        <v>-2.3179123020767634</v>
      </c>
      <c r="AI77" s="5">
        <f t="shared" si="28"/>
        <v>-3.0675085048911228</v>
      </c>
      <c r="AJ77" s="5">
        <f t="shared" si="29"/>
        <v>-0.82993551938091059</v>
      </c>
      <c r="AK77" s="5">
        <f t="shared" si="30"/>
        <v>-1.2295212738973191</v>
      </c>
      <c r="AL77" s="5">
        <f t="shared" si="31"/>
        <v>-0.89932782583358062</v>
      </c>
      <c r="AM77" s="5">
        <f t="shared" si="32"/>
        <v>-1.7885075356723519</v>
      </c>
      <c r="AN77" s="5">
        <f t="shared" si="33"/>
        <v>8.4859205013174233E-2</v>
      </c>
      <c r="AO77" s="5">
        <f t="shared" si="34"/>
        <v>-2.0911219825524086</v>
      </c>
      <c r="AP77" s="5">
        <f t="shared" si="35"/>
        <v>-3.7210471517656032</v>
      </c>
      <c r="AQ77" s="5">
        <f t="shared" si="36"/>
        <v>-2.086499262573426</v>
      </c>
      <c r="AR77" s="5">
        <f t="shared" si="37"/>
        <v>-0.98136892458943237</v>
      </c>
      <c r="AS77" s="5">
        <f t="shared" si="38"/>
        <v>-0.12599652387628169</v>
      </c>
      <c r="AV77" s="2">
        <f t="shared" si="39"/>
        <v>101.11792043096365</v>
      </c>
      <c r="AW77" s="2">
        <f t="shared" si="40"/>
        <v>103.10838843827256</v>
      </c>
      <c r="AX77" s="2">
        <f t="shared" si="41"/>
        <v>105.60152491070082</v>
      </c>
      <c r="AY77" s="2">
        <f t="shared" si="42"/>
        <v>105.9341706691398</v>
      </c>
      <c r="AZ77" s="2">
        <f t="shared" si="43"/>
        <v>104.42277680329778</v>
      </c>
      <c r="BA77" s="2">
        <f t="shared" si="44"/>
        <v>106.11308435267273</v>
      </c>
      <c r="BB77" s="2">
        <f t="shared" si="45"/>
        <v>107.39489419911257</v>
      </c>
      <c r="BC77" s="2">
        <f t="shared" si="46"/>
        <v>105.86771946070448</v>
      </c>
      <c r="BD77" s="2">
        <f t="shared" si="47"/>
        <v>103.15631930271086</v>
      </c>
      <c r="BE77" s="2">
        <f t="shared" si="48"/>
        <v>98.302937896462865</v>
      </c>
      <c r="BF77" s="2">
        <f t="shared" si="49"/>
        <v>89.737178260132538</v>
      </c>
      <c r="BG77" s="2">
        <f t="shared" si="50"/>
        <v>79.381915137030603</v>
      </c>
      <c r="BH77" s="2">
        <f t="shared" si="51"/>
        <v>68.146387962946605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101.08155836922181</v>
      </c>
      <c r="CP77" s="2">
        <f>BL$207*$B77+BL$209</f>
        <v>103.12374935088043</v>
      </c>
      <c r="CQ77" s="2">
        <f>BM$207*$B77+BM$209</f>
        <v>105.56894677329176</v>
      </c>
      <c r="CR77" s="2">
        <f>BN$207*$B77+BN$209</f>
        <v>105.94905488552655</v>
      </c>
      <c r="CS77" s="2">
        <f>BO$207*$B77+BO$209</f>
        <v>104.42551303878336</v>
      </c>
      <c r="CT77" s="2">
        <f>BP$207*$B77+BP$209</f>
        <v>105.99672423545137</v>
      </c>
      <c r="CU77" s="2">
        <f>BQ$207*$B77+BQ$209</f>
        <v>107.272144430651</v>
      </c>
      <c r="CV77" s="2">
        <f>BR$207*$B77+BR$209</f>
        <v>105.73265925510071</v>
      </c>
      <c r="CW77" s="2">
        <f>BS$207*$B77+BS$209</f>
        <v>103.02166018709316</v>
      </c>
      <c r="CX77" s="2">
        <f>BT$207*$B77+BT$209</f>
        <v>98.232611119728318</v>
      </c>
      <c r="CY77" s="2">
        <f>BU$207*$B77+BU$209</f>
        <v>89.661966785855626</v>
      </c>
      <c r="CZ77" s="2">
        <f>BV$207*$B77+BV$209</f>
        <v>79.310171178278793</v>
      </c>
      <c r="DA77" s="2">
        <f>BW$207*$B77+BW$209</f>
        <v>68.069399851819938</v>
      </c>
      <c r="DD77" s="2">
        <f>BZ$207*$B77+BZ$209</f>
        <v>101.5472130896767</v>
      </c>
      <c r="DE77" s="2">
        <f>CA$207*$B77+CA$209</f>
        <v>102.97351563787355</v>
      </c>
      <c r="DF77" s="2">
        <f>CB$207*$B77+CB$209</f>
        <v>105.86065723271345</v>
      </c>
      <c r="DG77" s="2">
        <f>CC$207*$B77+CC$209</f>
        <v>105.83085354888064</v>
      </c>
      <c r="DH77" s="2">
        <f>CD$207*$B77+CD$209</f>
        <v>104.40289212306983</v>
      </c>
      <c r="DI77" s="2">
        <f>CE$207*$B77+CE$209</f>
        <v>106.93243592377291</v>
      </c>
      <c r="DJ77" s="2">
        <f>CF$207*$B77+CF$209</f>
        <v>108.19844115122442</v>
      </c>
      <c r="DK77" s="2">
        <f>CG$207*$B77+CG$209</f>
        <v>106.78038730213835</v>
      </c>
      <c r="DL77" s="2">
        <f>CH$207*$B77+CH$209</f>
        <v>104.18494126349798</v>
      </c>
      <c r="DM77" s="2">
        <f>CI$207*$B77+CI$209</f>
        <v>98.893441683382306</v>
      </c>
      <c r="DN77" s="2">
        <f>CJ$207*$B77+CJ$209</f>
        <v>90.428848042821343</v>
      </c>
      <c r="DO77" s="2">
        <f>CK$207*$B77+CK$209</f>
        <v>80.066884757680015</v>
      </c>
      <c r="DP77" s="2">
        <f>CL$207*$B77+CL$209</f>
        <v>68.997553940153281</v>
      </c>
      <c r="DS77" s="2">
        <f>POWER(10,($B77-C$227)/C$228)/(1+POWER(10,($B77-C$227)/C$228))</f>
        <v>7.808803421195544E-2</v>
      </c>
      <c r="DT77" s="2">
        <f>POWER(10,($B77-D$227)/D$228)/(1+POWER(10,($B77-D$227)/D$228))</f>
        <v>0.10224677471140362</v>
      </c>
      <c r="DU77" s="2">
        <f>POWER(10,($B77-E$227)/E$228)/(1+POWER(10,($B77-E$227)/E$228))</f>
        <v>0.11167970279037691</v>
      </c>
      <c r="DV77" s="2">
        <f>POWER(10,($B77-F$227)/F$228)/(1+POWER(10,($B77-F$227)/F$228))</f>
        <v>0.12592257252849964</v>
      </c>
      <c r="DW77" s="2">
        <f>POWER(10,($B77-G$227)/G$228)/(1+POWER(10,($B77-G$227)/G$228))</f>
        <v>0.1209604208883327</v>
      </c>
      <c r="DX77" s="2">
        <f>POWER(10,($B77-H$227)/H$228)/(1+POWER(10,($B77-H$227)/H$228))</f>
        <v>0.12435466893664343</v>
      </c>
      <c r="DY77" s="2">
        <f>POWER(10,($B77-I$227)/I$228)/(1+POWER(10,($B77-I$227)/I$228))</f>
        <v>0.13251668254378834</v>
      </c>
      <c r="DZ77" s="2">
        <f>POWER(10,($B77-J$227)/J$228)/(1+POWER(10,($B77-J$227)/J$228))</f>
        <v>0.128907693161051</v>
      </c>
      <c r="EA77" s="2">
        <f>POWER(10,($B77-K$227)/K$228)/(1+POWER(10,($B77-K$227)/K$228))</f>
        <v>0.11575802129771284</v>
      </c>
      <c r="EB77" s="2">
        <f>POWER(10,($B77-L$227)/L$228)/(1+POWER(10,($B77-L$227)/L$228))</f>
        <v>0.10642179796540785</v>
      </c>
      <c r="EC77" s="2">
        <f>POWER(10,($B77-M$227)/M$228)/(1+POWER(10,($B77-M$227)/M$228))</f>
        <v>9.8074471886948428E-2</v>
      </c>
      <c r="ED77" s="2">
        <f>POWER(10,($B77-N$227)/N$228)/(1+POWER(10,($B77-N$227)/N$228))</f>
        <v>9.4809926377396006E-2</v>
      </c>
      <c r="EE77" s="2">
        <f>POWER(10,($B77-O$227)/O$228)/(1+POWER(10,($B77-O$227)/O$228))</f>
        <v>8.2947553746084729E-2</v>
      </c>
    </row>
    <row r="78" spans="2:135" x14ac:dyDescent="0.25">
      <c r="B78" s="2">
        <v>72</v>
      </c>
      <c r="C78">
        <v>127.0286</v>
      </c>
      <c r="D78">
        <v>137.94300000000001</v>
      </c>
      <c r="E78">
        <v>142.149</v>
      </c>
      <c r="F78">
        <v>143.77600000000001</v>
      </c>
      <c r="G78">
        <v>139.25399999999999</v>
      </c>
      <c r="H78">
        <v>140.46299999999999</v>
      </c>
      <c r="I78">
        <v>140.62700000000001</v>
      </c>
      <c r="J78">
        <v>140.16399999999999</v>
      </c>
      <c r="K78">
        <v>131.89599999999999</v>
      </c>
      <c r="L78">
        <v>123.746</v>
      </c>
      <c r="M78">
        <v>112.5224</v>
      </c>
      <c r="N78">
        <v>100.49250000000001</v>
      </c>
      <c r="O78">
        <v>84.2239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125.21736715028428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141.26452089246061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144.21241111545061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141.64478619197993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138.89530607137215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139.09365021095709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140.00495255849907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137.94625111660858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133.52192340345593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126.53905375456105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114.59168027299663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102.41936714364638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84.8595382138258</v>
      </c>
      <c r="AE78" s="5"/>
      <c r="AG78" s="5">
        <f t="shared" si="26"/>
        <v>1.8112328497157222</v>
      </c>
      <c r="AH78" s="5">
        <f t="shared" si="27"/>
        <v>-3.3215208924605975</v>
      </c>
      <c r="AI78" s="5">
        <f t="shared" si="28"/>
        <v>-2.0634111154506058</v>
      </c>
      <c r="AJ78" s="5">
        <f t="shared" si="29"/>
        <v>2.1312138080200782</v>
      </c>
      <c r="AK78" s="5">
        <f t="shared" si="30"/>
        <v>0.35869392862784366</v>
      </c>
      <c r="AL78" s="5">
        <f t="shared" si="31"/>
        <v>1.3693497890429001</v>
      </c>
      <c r="AM78" s="5">
        <f t="shared" si="32"/>
        <v>0.62204744150093916</v>
      </c>
      <c r="AN78" s="5">
        <f t="shared" si="33"/>
        <v>2.2177488833914083</v>
      </c>
      <c r="AO78" s="5">
        <f t="shared" si="34"/>
        <v>-1.6259234034559427</v>
      </c>
      <c r="AP78" s="5">
        <f t="shared" si="35"/>
        <v>-2.7930537545610576</v>
      </c>
      <c r="AQ78" s="5">
        <f t="shared" si="36"/>
        <v>-2.0692802729966218</v>
      </c>
      <c r="AR78" s="5">
        <f t="shared" si="37"/>
        <v>-1.9268671436463762</v>
      </c>
      <c r="AS78" s="5">
        <f t="shared" si="38"/>
        <v>-0.63563821382579988</v>
      </c>
      <c r="AV78" s="2">
        <f t="shared" si="39"/>
        <v>101.10594307329022</v>
      </c>
      <c r="AW78" s="2">
        <f t="shared" si="40"/>
        <v>103.07634655982434</v>
      </c>
      <c r="AX78" s="2">
        <f t="shared" si="41"/>
        <v>105.58247942929151</v>
      </c>
      <c r="AY78" s="2">
        <f t="shared" si="42"/>
        <v>105.88784436618448</v>
      </c>
      <c r="AZ78" s="2">
        <f t="shared" si="43"/>
        <v>104.41505553692684</v>
      </c>
      <c r="BA78" s="2">
        <f t="shared" si="44"/>
        <v>106.14669279819029</v>
      </c>
      <c r="BB78" s="2">
        <f t="shared" si="45"/>
        <v>107.42515388557295</v>
      </c>
      <c r="BC78" s="2">
        <f t="shared" si="46"/>
        <v>105.89716660927937</v>
      </c>
      <c r="BD78" s="2">
        <f t="shared" si="47"/>
        <v>103.18361265299788</v>
      </c>
      <c r="BE78" s="2">
        <f t="shared" si="48"/>
        <v>98.31981306930507</v>
      </c>
      <c r="BF78" s="2">
        <f t="shared" si="49"/>
        <v>89.76538462917766</v>
      </c>
      <c r="BG78" s="2">
        <f t="shared" si="50"/>
        <v>79.404641981207675</v>
      </c>
      <c r="BH78" s="2">
        <f t="shared" si="51"/>
        <v>68.175210810764412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101.06983701017187</v>
      </c>
      <c r="CP78" s="2">
        <f>BL$207*$B78+BL$209</f>
        <v>103.09404936352333</v>
      </c>
      <c r="CQ78" s="2">
        <f>BM$207*$B78+BM$209</f>
        <v>105.55128818933554</v>
      </c>
      <c r="CR78" s="2">
        <f>BN$207*$B78+BN$209</f>
        <v>105.90501363525338</v>
      </c>
      <c r="CS78" s="2">
        <f>BO$207*$B78+BO$209</f>
        <v>104.41992619454689</v>
      </c>
      <c r="CT78" s="2">
        <f>BP$207*$B78+BP$209</f>
        <v>106.02745055661963</v>
      </c>
      <c r="CU78" s="2">
        <f>BQ$207*$B78+BQ$209</f>
        <v>107.30015067229914</v>
      </c>
      <c r="CV78" s="2">
        <f>BR$207*$B78+BR$209</f>
        <v>105.75869404557638</v>
      </c>
      <c r="CW78" s="2">
        <f>BS$207*$B78+BS$209</f>
        <v>103.04548524158373</v>
      </c>
      <c r="CX78" s="2">
        <f>BT$207*$B78+BT$209</f>
        <v>98.249608301706559</v>
      </c>
      <c r="CY78" s="2">
        <f>BU$207*$B78+BU$209</f>
        <v>89.689415854293983</v>
      </c>
      <c r="CZ78" s="2">
        <f>BV$207*$B78+BV$209</f>
        <v>79.330857677038921</v>
      </c>
      <c r="DA78" s="2">
        <f>BW$207*$B78+BW$209</f>
        <v>68.095603560917525</v>
      </c>
      <c r="DD78" s="2">
        <f>BZ$207*$B78+BZ$209</f>
        <v>101.49470622906684</v>
      </c>
      <c r="DE78" s="2">
        <f>CA$207*$B78+CA$209</f>
        <v>102.93458796153938</v>
      </c>
      <c r="DF78" s="2">
        <f>CB$207*$B78+CB$209</f>
        <v>105.80874994967476</v>
      </c>
      <c r="DG78" s="2">
        <f>CC$207*$B78+CC$209</f>
        <v>105.77915223000774</v>
      </c>
      <c r="DH78" s="2">
        <f>CD$207*$B78+CD$209</f>
        <v>104.3827741085736</v>
      </c>
      <c r="DI78" s="2">
        <f>CE$207*$B78+CE$209</f>
        <v>106.91245913753392</v>
      </c>
      <c r="DJ78" s="2">
        <f>CF$207*$B78+CF$209</f>
        <v>108.17145098459983</v>
      </c>
      <c r="DK78" s="2">
        <f>CG$207*$B78+CG$209</f>
        <v>106.75055960581579</v>
      </c>
      <c r="DL78" s="2">
        <f>CH$207*$B78+CH$209</f>
        <v>104.14588921353135</v>
      </c>
      <c r="DM78" s="2">
        <f>CI$207*$B78+CI$209</f>
        <v>98.857424606494874</v>
      </c>
      <c r="DN78" s="2">
        <f>CJ$207*$B78+CJ$209</f>
        <v>90.402546566283689</v>
      </c>
      <c r="DO78" s="2">
        <f>CK$207*$B78+CK$209</f>
        <v>80.047107700381716</v>
      </c>
      <c r="DP78" s="2">
        <f>CL$207*$B78+CL$209</f>
        <v>68.977892233888852</v>
      </c>
      <c r="DS78" s="2">
        <f>POWER(10,($B78-C$227)/C$228)/(1+POWER(10,($B78-C$227)/C$228))</f>
        <v>8.4981593188298898E-2</v>
      </c>
      <c r="DT78" s="2">
        <f>POWER(10,($B78-D$227)/D$228)/(1+POWER(10,($B78-D$227)/D$228))</f>
        <v>0.11101623012676021</v>
      </c>
      <c r="DU78" s="2">
        <f>POWER(10,($B78-E$227)/E$228)/(1+POWER(10,($B78-E$227)/E$228))</f>
        <v>0.12114902001318617</v>
      </c>
      <c r="DV78" s="2">
        <f>POWER(10,($B78-F$227)/F$228)/(1+POWER(10,($B78-F$227)/F$228))</f>
        <v>0.1364140900491819</v>
      </c>
      <c r="DW78" s="2">
        <f>POWER(10,($B78-G$227)/G$228)/(1+POWER(10,($B78-G$227)/G$228))</f>
        <v>0.13110051542028578</v>
      </c>
      <c r="DX78" s="2">
        <f>POWER(10,($B78-H$227)/H$228)/(1+POWER(10,($B78-H$227)/H$228))</f>
        <v>0.13473568973474506</v>
      </c>
      <c r="DY78" s="2">
        <f>POWER(10,($B78-I$227)/I$228)/(1+POWER(10,($B78-I$227)/I$228))</f>
        <v>0.14346742622384304</v>
      </c>
      <c r="DZ78" s="2">
        <f>POWER(10,($B78-J$227)/J$228)/(1+POWER(10,($B78-J$227)/J$228))</f>
        <v>0.13960819818117873</v>
      </c>
      <c r="EA78" s="2">
        <f>POWER(10,($B78-K$227)/K$228)/(1+POWER(10,($B78-K$227)/K$228))</f>
        <v>0.12552427557097698</v>
      </c>
      <c r="EB78" s="2">
        <f>POWER(10,($B78-L$227)/L$228)/(1+POWER(10,($B78-L$227)/L$228))</f>
        <v>0.11550326479470589</v>
      </c>
      <c r="EC78" s="2">
        <f>POWER(10,($B78-M$227)/M$228)/(1+POWER(10,($B78-M$227)/M$228))</f>
        <v>0.10652854183169673</v>
      </c>
      <c r="ED78" s="2">
        <f>POWER(10,($B78-N$227)/N$228)/(1+POWER(10,($B78-N$227)/N$228))</f>
        <v>0.10301473195685419</v>
      </c>
      <c r="EE78" s="2">
        <f>POWER(10,($B78-O$227)/O$228)/(1+POWER(10,($B78-O$227)/O$228))</f>
        <v>9.0228121799168989E-2</v>
      </c>
    </row>
    <row r="79" spans="2:135" x14ac:dyDescent="0.25">
      <c r="B79" s="2">
        <v>73</v>
      </c>
      <c r="C79">
        <v>130.52860000000001</v>
      </c>
      <c r="D79">
        <v>141.84299999999999</v>
      </c>
      <c r="E79">
        <v>143.19399999999999</v>
      </c>
      <c r="F79">
        <v>142.86600000000001</v>
      </c>
      <c r="G79">
        <v>142.04499999999999</v>
      </c>
      <c r="H79">
        <v>141.86600000000001</v>
      </c>
      <c r="I79">
        <v>141.38800000000001</v>
      </c>
      <c r="J79">
        <v>139.80600000000001</v>
      </c>
      <c r="K79">
        <v>134.239</v>
      </c>
      <c r="L79">
        <v>126.56699999999999</v>
      </c>
      <c r="M79">
        <v>114.62690000000001</v>
      </c>
      <c r="N79">
        <v>101.9552</v>
      </c>
      <c r="O79">
        <v>85.059700000000007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130.14146512184575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143.47250222897941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144.33183514548284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138.89035223498749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137.18905862833921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137.22066362871919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137.30387424173711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135.28458857659209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133.08682623121308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127.67564749141025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116.53063769902811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104.2758956854468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87.179218041805541</v>
      </c>
      <c r="AE79" s="5"/>
      <c r="AG79" s="5">
        <f t="shared" si="26"/>
        <v>0.38713487815425651</v>
      </c>
      <c r="AH79" s="5">
        <f t="shared" si="27"/>
        <v>-1.629502228979419</v>
      </c>
      <c r="AI79" s="5">
        <f t="shared" si="28"/>
        <v>-1.1378351454828532</v>
      </c>
      <c r="AJ79" s="5">
        <f t="shared" si="29"/>
        <v>3.9756477650125248</v>
      </c>
      <c r="AK79" s="5">
        <f t="shared" si="30"/>
        <v>4.8559413716607764</v>
      </c>
      <c r="AL79" s="5">
        <f t="shared" si="31"/>
        <v>4.6453363712808198</v>
      </c>
      <c r="AM79" s="5">
        <f t="shared" si="32"/>
        <v>4.0841257582628998</v>
      </c>
      <c r="AN79" s="5">
        <f t="shared" si="33"/>
        <v>4.5214114234079261</v>
      </c>
      <c r="AO79" s="5">
        <f t="shared" si="34"/>
        <v>1.1521737687869233</v>
      </c>
      <c r="AP79" s="5">
        <f t="shared" si="35"/>
        <v>-1.1086474914102524</v>
      </c>
      <c r="AQ79" s="5">
        <f t="shared" si="36"/>
        <v>-1.903737699028099</v>
      </c>
      <c r="AR79" s="5">
        <f t="shared" si="37"/>
        <v>-2.3206956854467933</v>
      </c>
      <c r="AS79" s="5">
        <f t="shared" si="38"/>
        <v>-2.1195180418055344</v>
      </c>
      <c r="AV79" s="2">
        <f t="shared" si="39"/>
        <v>101.09361370615235</v>
      </c>
      <c r="AW79" s="2">
        <f t="shared" si="40"/>
        <v>103.04403298184999</v>
      </c>
      <c r="AX79" s="2">
        <f t="shared" si="41"/>
        <v>105.56293805246199</v>
      </c>
      <c r="AY79" s="2">
        <f t="shared" si="42"/>
        <v>105.84126033052385</v>
      </c>
      <c r="AZ79" s="2">
        <f t="shared" si="43"/>
        <v>104.40700273730323</v>
      </c>
      <c r="BA79" s="2">
        <f t="shared" si="44"/>
        <v>106.17985113451955</v>
      </c>
      <c r="BB79" s="2">
        <f t="shared" si="45"/>
        <v>107.45481564292899</v>
      </c>
      <c r="BC79" s="2">
        <f t="shared" si="46"/>
        <v>105.9261054789317</v>
      </c>
      <c r="BD79" s="2">
        <f t="shared" si="47"/>
        <v>103.21040126211173</v>
      </c>
      <c r="BE79" s="2">
        <f t="shared" si="48"/>
        <v>98.336095033734452</v>
      </c>
      <c r="BF79" s="2">
        <f t="shared" si="49"/>
        <v>89.793101098677212</v>
      </c>
      <c r="BG79" s="2">
        <f t="shared" si="50"/>
        <v>79.427125382909907</v>
      </c>
      <c r="BH79" s="2">
        <f t="shared" si="51"/>
        <v>68.203843146756952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101.05811565112192</v>
      </c>
      <c r="CP79" s="2">
        <f>BL$207*$B79+BL$209</f>
        <v>103.06434937616623</v>
      </c>
      <c r="CQ79" s="2">
        <f>BM$207*$B79+BM$209</f>
        <v>105.53362960537933</v>
      </c>
      <c r="CR79" s="2">
        <f>BN$207*$B79+BN$209</f>
        <v>105.86097238498022</v>
      </c>
      <c r="CS79" s="2">
        <f>BO$207*$B79+BO$209</f>
        <v>104.41433935031041</v>
      </c>
      <c r="CT79" s="2">
        <f>BP$207*$B79+BP$209</f>
        <v>106.05817687778789</v>
      </c>
      <c r="CU79" s="2">
        <f>BQ$207*$B79+BQ$209</f>
        <v>107.3281569139473</v>
      </c>
      <c r="CV79" s="2">
        <f>BR$207*$B79+BR$209</f>
        <v>105.78472883605204</v>
      </c>
      <c r="CW79" s="2">
        <f>BS$207*$B79+BS$209</f>
        <v>103.06931029607432</v>
      </c>
      <c r="CX79" s="2">
        <f>BT$207*$B79+BT$209</f>
        <v>98.266605483684799</v>
      </c>
      <c r="CY79" s="2">
        <f>BU$207*$B79+BU$209</f>
        <v>89.716864922732356</v>
      </c>
      <c r="CZ79" s="2">
        <f>BV$207*$B79+BV$209</f>
        <v>79.351544175799049</v>
      </c>
      <c r="DA79" s="2">
        <f>BW$207*$B79+BW$209</f>
        <v>68.121807270015125</v>
      </c>
      <c r="DD79" s="2">
        <f>BZ$207*$B79+BZ$209</f>
        <v>101.44219936845698</v>
      </c>
      <c r="DE79" s="2">
        <f>CA$207*$B79+CA$209</f>
        <v>102.89566028520522</v>
      </c>
      <c r="DF79" s="2">
        <f>CB$207*$B79+CB$209</f>
        <v>105.75684266663608</v>
      </c>
      <c r="DG79" s="2">
        <f>CC$207*$B79+CC$209</f>
        <v>105.72745091113485</v>
      </c>
      <c r="DH79" s="2">
        <f>CD$207*$B79+CD$209</f>
        <v>104.36265609407738</v>
      </c>
      <c r="DI79" s="2">
        <f>CE$207*$B79+CE$209</f>
        <v>106.89248235129493</v>
      </c>
      <c r="DJ79" s="2">
        <f>CF$207*$B79+CF$209</f>
        <v>108.14446081797524</v>
      </c>
      <c r="DK79" s="2">
        <f>CG$207*$B79+CG$209</f>
        <v>106.72073190949322</v>
      </c>
      <c r="DL79" s="2">
        <f>CH$207*$B79+CH$209</f>
        <v>104.10683716356473</v>
      </c>
      <c r="DM79" s="2">
        <f>CI$207*$B79+CI$209</f>
        <v>98.821407529607427</v>
      </c>
      <c r="DN79" s="2">
        <f>CJ$207*$B79+CJ$209</f>
        <v>90.376245089746035</v>
      </c>
      <c r="DO79" s="2">
        <f>CK$207*$B79+CK$209</f>
        <v>80.027330643083403</v>
      </c>
      <c r="DP79" s="2">
        <f>CL$207*$B79+CL$209</f>
        <v>68.958230527624423</v>
      </c>
      <c r="DS79" s="2">
        <f>POWER(10,($B79-C$227)/C$228)/(1+POWER(10,($B79-C$227)/C$228))</f>
        <v>9.2422702208589336E-2</v>
      </c>
      <c r="DT79" s="2">
        <f>POWER(10,($B79-D$227)/D$228)/(1+POWER(10,($B79-D$227)/D$228))</f>
        <v>0.12043691859672055</v>
      </c>
      <c r="DU79" s="2">
        <f>POWER(10,($B79-E$227)/E$228)/(1+POWER(10,($B79-E$227)/E$228))</f>
        <v>0.13130256319969233</v>
      </c>
      <c r="DV79" s="2">
        <f>POWER(10,($B79-F$227)/F$228)/(1+POWER(10,($B79-F$227)/F$228))</f>
        <v>0.14763209159299479</v>
      </c>
      <c r="DW79" s="2">
        <f>POWER(10,($B79-G$227)/G$228)/(1+POWER(10,($B79-G$227)/G$228))</f>
        <v>0.14195338184752812</v>
      </c>
      <c r="DX79" s="2">
        <f>POWER(10,($B79-H$227)/H$228)/(1+POWER(10,($B79-H$227)/H$228))</f>
        <v>0.14583897696392245</v>
      </c>
      <c r="DY79" s="2">
        <f>POWER(10,($B79-I$227)/I$228)/(1+POWER(10,($B79-I$227)/I$228))</f>
        <v>0.15516124369455139</v>
      </c>
      <c r="DZ79" s="2">
        <f>POWER(10,($B79-J$227)/J$228)/(1+POWER(10,($B79-J$227)/J$228))</f>
        <v>0.15104292591678498</v>
      </c>
      <c r="EA79" s="2">
        <f>POWER(10,($B79-K$227)/K$228)/(1+POWER(10,($B79-K$227)/K$228))</f>
        <v>0.13598777097569834</v>
      </c>
      <c r="EB79" s="2">
        <f>POWER(10,($B79-L$227)/L$228)/(1+POWER(10,($B79-L$227)/L$228))</f>
        <v>0.12525107028778174</v>
      </c>
      <c r="EC79" s="2">
        <f>POWER(10,($B79-M$227)/M$228)/(1+POWER(10,($B79-M$227)/M$228))</f>
        <v>0.11561793902617813</v>
      </c>
      <c r="ED79" s="2">
        <f>POWER(10,($B79-N$227)/N$228)/(1+POWER(10,($B79-N$227)/N$228))</f>
        <v>0.1118418476394967</v>
      </c>
      <c r="EE79" s="2">
        <f>POWER(10,($B79-O$227)/O$228)/(1+POWER(10,($B79-O$227)/O$228))</f>
        <v>9.8079382651679592E-2</v>
      </c>
    </row>
    <row r="80" spans="2:135" x14ac:dyDescent="0.25">
      <c r="B80" s="2">
        <v>74</v>
      </c>
      <c r="C80">
        <v>133.2286</v>
      </c>
      <c r="D80">
        <v>143.286</v>
      </c>
      <c r="E80">
        <v>146</v>
      </c>
      <c r="F80">
        <v>140.68700000000001</v>
      </c>
      <c r="G80">
        <v>138.86600000000001</v>
      </c>
      <c r="H80">
        <v>139.209</v>
      </c>
      <c r="I80">
        <v>137.37299999999999</v>
      </c>
      <c r="J80">
        <v>135.52199999999999</v>
      </c>
      <c r="K80">
        <v>134.91</v>
      </c>
      <c r="L80">
        <v>128.10400000000001</v>
      </c>
      <c r="M80">
        <v>117.4328</v>
      </c>
      <c r="N80">
        <v>103.5821</v>
      </c>
      <c r="O80">
        <v>86.5672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134.32942576053361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143.59945772522406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142.43328910861032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134.76148991473701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133.95215259419297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133.93019925670714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133.38290643187452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131.44916079122078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131.12617265875446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127.26909462706087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117.13980762283134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104.92357734937623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88.750148372159344</v>
      </c>
      <c r="AE80" s="5"/>
      <c r="AG80" s="5">
        <f t="shared" si="26"/>
        <v>-1.1008257605336098</v>
      </c>
      <c r="AH80" s="5">
        <f t="shared" si="27"/>
        <v>-0.31345772522405468</v>
      </c>
      <c r="AI80" s="5">
        <f t="shared" si="28"/>
        <v>3.5667108913896755</v>
      </c>
      <c r="AJ80" s="5">
        <f t="shared" si="29"/>
        <v>5.9255100852629994</v>
      </c>
      <c r="AK80" s="5">
        <f t="shared" si="30"/>
        <v>4.9138474058070472</v>
      </c>
      <c r="AL80" s="5">
        <f t="shared" si="31"/>
        <v>5.2788007432928623</v>
      </c>
      <c r="AM80" s="5">
        <f t="shared" si="32"/>
        <v>3.9900935681254737</v>
      </c>
      <c r="AN80" s="5">
        <f t="shared" si="33"/>
        <v>4.0728392087792145</v>
      </c>
      <c r="AO80" s="5">
        <f t="shared" si="34"/>
        <v>3.7838273412455408</v>
      </c>
      <c r="AP80" s="5">
        <f t="shared" si="35"/>
        <v>0.83490537293914713</v>
      </c>
      <c r="AQ80" s="5">
        <f t="shared" si="36"/>
        <v>0.29299237716865889</v>
      </c>
      <c r="AR80" s="5">
        <f t="shared" si="37"/>
        <v>-1.341477349376234</v>
      </c>
      <c r="AS80" s="5">
        <f t="shared" si="38"/>
        <v>-2.1829483721593448</v>
      </c>
      <c r="AV80" s="2">
        <f t="shared" si="39"/>
        <v>101.08087648402091</v>
      </c>
      <c r="AW80" s="2">
        <f t="shared" si="40"/>
        <v>103.01142419550558</v>
      </c>
      <c r="AX80" s="2">
        <f t="shared" si="41"/>
        <v>105.54283597500196</v>
      </c>
      <c r="AY80" s="2">
        <f t="shared" si="42"/>
        <v>105.79439826232264</v>
      </c>
      <c r="AZ80" s="2">
        <f t="shared" si="43"/>
        <v>104.39858555141203</v>
      </c>
      <c r="BA80" s="2">
        <f t="shared" si="44"/>
        <v>106.21246985457161</v>
      </c>
      <c r="BB80" s="2">
        <f t="shared" si="45"/>
        <v>107.48377479568487</v>
      </c>
      <c r="BC80" s="2">
        <f t="shared" si="46"/>
        <v>105.95443472636597</v>
      </c>
      <c r="BD80" s="2">
        <f t="shared" si="47"/>
        <v>103.23658107564322</v>
      </c>
      <c r="BE80" s="2">
        <f t="shared" si="48"/>
        <v>98.351692922840769</v>
      </c>
      <c r="BF80" s="2">
        <f t="shared" si="49"/>
        <v>89.820244230025992</v>
      </c>
      <c r="BG80" s="2">
        <f t="shared" si="50"/>
        <v>79.449309978632741</v>
      </c>
      <c r="BH80" s="2">
        <f t="shared" si="51"/>
        <v>68.232232130647475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101.04639429207198</v>
      </c>
      <c r="CP80" s="2">
        <f>BL$207*$B80+BL$209</f>
        <v>103.03464938880914</v>
      </c>
      <c r="CQ80" s="2">
        <f>BM$207*$B80+BM$209</f>
        <v>105.51597102142311</v>
      </c>
      <c r="CR80" s="2">
        <f>BN$207*$B80+BN$209</f>
        <v>105.81693113470705</v>
      </c>
      <c r="CS80" s="2">
        <f>BO$207*$B80+BO$209</f>
        <v>104.40875250607394</v>
      </c>
      <c r="CT80" s="2">
        <f>BP$207*$B80+BP$209</f>
        <v>106.08890319895615</v>
      </c>
      <c r="CU80" s="2">
        <f>BQ$207*$B80+BQ$209</f>
        <v>107.35616315559544</v>
      </c>
      <c r="CV80" s="2">
        <f>BR$207*$B80+BR$209</f>
        <v>105.8107636265277</v>
      </c>
      <c r="CW80" s="2">
        <f>BS$207*$B80+BS$209</f>
        <v>103.09313535056489</v>
      </c>
      <c r="CX80" s="2">
        <f>BT$207*$B80+BT$209</f>
        <v>98.283602665663039</v>
      </c>
      <c r="CY80" s="2">
        <f>BU$207*$B80+BU$209</f>
        <v>89.744313991170714</v>
      </c>
      <c r="CZ80" s="2">
        <f>BV$207*$B80+BV$209</f>
        <v>79.372230674559177</v>
      </c>
      <c r="DA80" s="2">
        <f>BW$207*$B80+BW$209</f>
        <v>68.148010979112726</v>
      </c>
      <c r="DD80" s="2">
        <f>BZ$207*$B80+BZ$209</f>
        <v>101.38969250784712</v>
      </c>
      <c r="DE80" s="2">
        <f>CA$207*$B80+CA$209</f>
        <v>102.85673260887107</v>
      </c>
      <c r="DF80" s="2">
        <f>CB$207*$B80+CB$209</f>
        <v>105.70493538359739</v>
      </c>
      <c r="DG80" s="2">
        <f>CC$207*$B80+CC$209</f>
        <v>105.67574959226197</v>
      </c>
      <c r="DH80" s="2">
        <f>CD$207*$B80+CD$209</f>
        <v>104.34253807958115</v>
      </c>
      <c r="DI80" s="2">
        <f>CE$207*$B80+CE$209</f>
        <v>106.87250556505593</v>
      </c>
      <c r="DJ80" s="2">
        <f>CF$207*$B80+CF$209</f>
        <v>108.11747065135064</v>
      </c>
      <c r="DK80" s="2">
        <f>CG$207*$B80+CG$209</f>
        <v>106.69090421317065</v>
      </c>
      <c r="DL80" s="2">
        <f>CH$207*$B80+CH$209</f>
        <v>104.06778511359812</v>
      </c>
      <c r="DM80" s="2">
        <f>CI$207*$B80+CI$209</f>
        <v>98.78539045271998</v>
      </c>
      <c r="DN80" s="2">
        <f>CJ$207*$B80+CJ$209</f>
        <v>90.349943613208382</v>
      </c>
      <c r="DO80" s="2">
        <f>CK$207*$B80+CK$209</f>
        <v>80.007553585785104</v>
      </c>
      <c r="DP80" s="2">
        <f>CL$207*$B80+CL$209</f>
        <v>68.938568821359993</v>
      </c>
      <c r="DS80" s="2">
        <f>POWER(10,($B80-C$227)/C$228)/(1+POWER(10,($B80-C$227)/C$228))</f>
        <v>0.10044384259634678</v>
      </c>
      <c r="DT80" s="2">
        <f>POWER(10,($B80-D$227)/D$228)/(1+POWER(10,($B80-D$227)/D$228))</f>
        <v>0.1305396450612229</v>
      </c>
      <c r="DU80" s="2">
        <f>POWER(10,($B80-E$227)/E$228)/(1+POWER(10,($B80-E$227)/E$228))</f>
        <v>0.14216941898314409</v>
      </c>
      <c r="DV80" s="2">
        <f>POWER(10,($B80-F$227)/F$228)/(1+POWER(10,($B80-F$227)/F$228))</f>
        <v>0.15960211224622037</v>
      </c>
      <c r="DW80" s="2">
        <f>POWER(10,($B80-G$227)/G$228)/(1+POWER(10,($B80-G$227)/G$228))</f>
        <v>0.15354591439400442</v>
      </c>
      <c r="DX80" s="2">
        <f>POWER(10,($B80-H$227)/H$228)/(1+POWER(10,($B80-H$227)/H$228))</f>
        <v>0.15769050855536793</v>
      </c>
      <c r="DY80" s="2">
        <f>POWER(10,($B80-I$227)/I$228)/(1+POWER(10,($B80-I$227)/I$228))</f>
        <v>0.16762167823245908</v>
      </c>
      <c r="DZ80" s="2">
        <f>POWER(10,($B80-J$227)/J$228)/(1+POWER(10,($B80-J$227)/J$228))</f>
        <v>0.16323653518384729</v>
      </c>
      <c r="EA80" s="2">
        <f>POWER(10,($B80-K$227)/K$228)/(1+POWER(10,($B80-K$227)/K$228))</f>
        <v>0.14717668902099246</v>
      </c>
      <c r="EB80" s="2">
        <f>POWER(10,($B80-L$227)/L$228)/(1+POWER(10,($B80-L$227)/L$228))</f>
        <v>0.1356953256616541</v>
      </c>
      <c r="EC80" s="2">
        <f>POWER(10,($B80-M$227)/M$228)/(1+POWER(10,($B80-M$227)/M$228))</f>
        <v>0.12537405056212156</v>
      </c>
      <c r="ED80" s="2">
        <f>POWER(10,($B80-N$227)/N$228)/(1+POWER(10,($B80-N$227)/N$228))</f>
        <v>0.12132303543853323</v>
      </c>
      <c r="EE80" s="2">
        <f>POWER(10,($B80-O$227)/O$228)/(1+POWER(10,($B80-O$227)/O$228))</f>
        <v>0.10653382590620394</v>
      </c>
    </row>
    <row r="81" spans="2:135" x14ac:dyDescent="0.25">
      <c r="B81" s="2">
        <v>75</v>
      </c>
      <c r="C81">
        <v>135.07140000000001</v>
      </c>
      <c r="D81">
        <v>142.5</v>
      </c>
      <c r="E81">
        <v>143.29900000000001</v>
      </c>
      <c r="F81">
        <v>134.61199999999999</v>
      </c>
      <c r="G81">
        <v>134.06</v>
      </c>
      <c r="H81">
        <v>133.358</v>
      </c>
      <c r="I81">
        <v>132.49299999999999</v>
      </c>
      <c r="J81">
        <v>130.61199999999999</v>
      </c>
      <c r="K81">
        <v>131.179</v>
      </c>
      <c r="L81">
        <v>127.28400000000001</v>
      </c>
      <c r="M81">
        <v>118.3284</v>
      </c>
      <c r="N81">
        <v>104.7761</v>
      </c>
      <c r="O81">
        <v>88.194000000000003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137.21862000919759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141.61982791461685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138.80429982432273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129.82386672331117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129.65307398358223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129.70226870453473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128.79384839699517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126.96975137406585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127.94109788713675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125.38455041915954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116.32899158152365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104.2672731673955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89.351917408514282</v>
      </c>
      <c r="AE81" s="5"/>
      <c r="AG81" s="5">
        <f t="shared" si="26"/>
        <v>-2.1472200091975822</v>
      </c>
      <c r="AH81" s="5">
        <f t="shared" si="27"/>
        <v>0.88017208538315117</v>
      </c>
      <c r="AI81" s="5">
        <f t="shared" si="28"/>
        <v>4.4947001756772806</v>
      </c>
      <c r="AJ81" s="5">
        <f t="shared" si="29"/>
        <v>4.7881332766888249</v>
      </c>
      <c r="AK81" s="5">
        <f t="shared" si="30"/>
        <v>4.4069260164177706</v>
      </c>
      <c r="AL81" s="5">
        <f t="shared" si="31"/>
        <v>3.655731295465273</v>
      </c>
      <c r="AM81" s="5">
        <f t="shared" si="32"/>
        <v>3.6991516030048217</v>
      </c>
      <c r="AN81" s="5">
        <f t="shared" si="33"/>
        <v>3.642248625934144</v>
      </c>
      <c r="AO81" s="5">
        <f t="shared" si="34"/>
        <v>3.237902112863253</v>
      </c>
      <c r="AP81" s="5">
        <f t="shared" si="35"/>
        <v>1.8994495808404679</v>
      </c>
      <c r="AQ81" s="5">
        <f t="shared" si="36"/>
        <v>1.9994084184763494</v>
      </c>
      <c r="AR81" s="5">
        <f t="shared" si="37"/>
        <v>0.50882683260449824</v>
      </c>
      <c r="AS81" s="5">
        <f t="shared" si="38"/>
        <v>-1.1579174085142796</v>
      </c>
      <c r="AV81" s="2">
        <f t="shared" si="39"/>
        <v>101.0676702493687</v>
      </c>
      <c r="AW81" s="2">
        <f t="shared" si="40"/>
        <v>102.97849585060706</v>
      </c>
      <c r="AX81" s="2">
        <f t="shared" si="41"/>
        <v>105.52210406014646</v>
      </c>
      <c r="AY81" s="2">
        <f t="shared" si="42"/>
        <v>105.74723756494764</v>
      </c>
      <c r="AZ81" s="2">
        <f t="shared" si="43"/>
        <v>104.38976979767006</v>
      </c>
      <c r="BA81" s="2">
        <f t="shared" si="44"/>
        <v>106.24445187400894</v>
      </c>
      <c r="BB81" s="2">
        <f t="shared" si="45"/>
        <v>107.51191885159406</v>
      </c>
      <c r="BC81" s="2">
        <f t="shared" si="46"/>
        <v>105.98204463261312</v>
      </c>
      <c r="BD81" s="2">
        <f t="shared" si="47"/>
        <v>103.26203864198155</v>
      </c>
      <c r="BE81" s="2">
        <f t="shared" si="48"/>
        <v>98.366508645015841</v>
      </c>
      <c r="BF81" s="2">
        <f t="shared" si="49"/>
        <v>89.846723121627051</v>
      </c>
      <c r="BG81" s="2">
        <f t="shared" si="50"/>
        <v>79.47113462370703</v>
      </c>
      <c r="BH81" s="2">
        <f t="shared" si="51"/>
        <v>68.260318719125536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101.03467293302204</v>
      </c>
      <c r="CP81" s="2">
        <f>BL$207*$B81+BL$209</f>
        <v>103.00494940145205</v>
      </c>
      <c r="CQ81" s="2">
        <f>BM$207*$B81+BM$209</f>
        <v>105.49831243746691</v>
      </c>
      <c r="CR81" s="2">
        <f>BN$207*$B81+BN$209</f>
        <v>105.77288988443388</v>
      </c>
      <c r="CS81" s="2">
        <f>BO$207*$B81+BO$209</f>
        <v>104.40316566183745</v>
      </c>
      <c r="CT81" s="2">
        <f>BP$207*$B81+BP$209</f>
        <v>106.11962952012441</v>
      </c>
      <c r="CU81" s="2">
        <f>BQ$207*$B81+BQ$209</f>
        <v>107.3841693972436</v>
      </c>
      <c r="CV81" s="2">
        <f>BR$207*$B81+BR$209</f>
        <v>105.83679841700338</v>
      </c>
      <c r="CW81" s="2">
        <f>BS$207*$B81+BS$209</f>
        <v>103.11696040505548</v>
      </c>
      <c r="CX81" s="2">
        <f>BT$207*$B81+BT$209</f>
        <v>98.30059984764128</v>
      </c>
      <c r="CY81" s="2">
        <f>BU$207*$B81+BU$209</f>
        <v>89.771763059609086</v>
      </c>
      <c r="CZ81" s="2">
        <f>BV$207*$B81+BV$209</f>
        <v>79.392917173319304</v>
      </c>
      <c r="DA81" s="2">
        <f>BW$207*$B81+BW$209</f>
        <v>68.174214688210313</v>
      </c>
      <c r="DD81" s="2">
        <f>BZ$207*$B81+BZ$209</f>
        <v>101.33718564723725</v>
      </c>
      <c r="DE81" s="2">
        <f>CA$207*$B81+CA$209</f>
        <v>102.8178049325369</v>
      </c>
      <c r="DF81" s="2">
        <f>CB$207*$B81+CB$209</f>
        <v>105.6530281005587</v>
      </c>
      <c r="DG81" s="2">
        <f>CC$207*$B81+CC$209</f>
        <v>105.62404827338906</v>
      </c>
      <c r="DH81" s="2">
        <f>CD$207*$B81+CD$209</f>
        <v>104.32242006508493</v>
      </c>
      <c r="DI81" s="2">
        <f>CE$207*$B81+CE$209</f>
        <v>106.85252877881695</v>
      </c>
      <c r="DJ81" s="2">
        <f>CF$207*$B81+CF$209</f>
        <v>108.09048048472606</v>
      </c>
      <c r="DK81" s="2">
        <f>CG$207*$B81+CG$209</f>
        <v>106.6610765168481</v>
      </c>
      <c r="DL81" s="2">
        <f>CH$207*$B81+CH$209</f>
        <v>104.02873306363149</v>
      </c>
      <c r="DM81" s="2">
        <f>CI$207*$B81+CI$209</f>
        <v>98.749373375832533</v>
      </c>
      <c r="DN81" s="2">
        <f>CJ$207*$B81+CJ$209</f>
        <v>90.323642136670728</v>
      </c>
      <c r="DO81" s="2">
        <f>CK$207*$B81+CK$209</f>
        <v>79.987776528486791</v>
      </c>
      <c r="DP81" s="2">
        <f>CL$207*$B81+CL$209</f>
        <v>68.918907115095564</v>
      </c>
      <c r="DS81" s="2">
        <f>POWER(10,($B81-C$227)/C$228)/(1+POWER(10,($B81-C$227)/C$228))</f>
        <v>0.10907745293371188</v>
      </c>
      <c r="DT81" s="2">
        <f>POWER(10,($B81-D$227)/D$228)/(1+POWER(10,($B81-D$227)/D$228))</f>
        <v>0.14135363443193757</v>
      </c>
      <c r="DU81" s="2">
        <f>POWER(10,($B81-E$227)/E$228)/(1+POWER(10,($B81-E$227)/E$228))</f>
        <v>0.15377643222476259</v>
      </c>
      <c r="DV81" s="2">
        <f>POWER(10,($B81-F$227)/F$228)/(1+POWER(10,($B81-F$227)/F$228))</f>
        <v>0.17234642453929611</v>
      </c>
      <c r="DW81" s="2">
        <f>POWER(10,($B81-G$227)/G$228)/(1+POWER(10,($B81-G$227)/G$228))</f>
        <v>0.16590210124329388</v>
      </c>
      <c r="DX81" s="2">
        <f>POWER(10,($B81-H$227)/H$228)/(1+POWER(10,($B81-H$227)/H$228))</f>
        <v>0.17031311248318154</v>
      </c>
      <c r="DY81" s="2">
        <f>POWER(10,($B81-I$227)/I$228)/(1+POWER(10,($B81-I$227)/I$228))</f>
        <v>0.18086853882728152</v>
      </c>
      <c r="DZ81" s="2">
        <f>POWER(10,($B81-J$227)/J$228)/(1+POWER(10,($B81-J$227)/J$228))</f>
        <v>0.17621020822597036</v>
      </c>
      <c r="EA81" s="2">
        <f>POWER(10,($B81-K$227)/K$228)/(1+POWER(10,($B81-K$227)/K$228))</f>
        <v>0.15911667844113586</v>
      </c>
      <c r="EB81" s="2">
        <f>POWER(10,($B81-L$227)/L$228)/(1+POWER(10,($B81-L$227)/L$228))</f>
        <v>0.14686427169667066</v>
      </c>
      <c r="EC81" s="2">
        <f>POWER(10,($B81-M$227)/M$228)/(1+POWER(10,($B81-M$227)/M$228))</f>
        <v>0.13582696850383047</v>
      </c>
      <c r="ED81" s="2">
        <f>POWER(10,($B81-N$227)/N$228)/(1+POWER(10,($B81-N$227)/N$228))</f>
        <v>0.13148898089649058</v>
      </c>
      <c r="EE81" s="2">
        <f>POWER(10,($B81-O$227)/O$228)/(1+POWER(10,($B81-O$227)/O$228))</f>
        <v>0.115623615611837</v>
      </c>
    </row>
    <row r="82" spans="2:135" x14ac:dyDescent="0.25">
      <c r="B82" s="2">
        <v>76</v>
      </c>
      <c r="C82">
        <v>135.01429999999999</v>
      </c>
      <c r="D82">
        <v>140.286</v>
      </c>
      <c r="E82">
        <v>138.94</v>
      </c>
      <c r="F82">
        <v>125.328</v>
      </c>
      <c r="G82">
        <v>126.627</v>
      </c>
      <c r="H82">
        <v>125.43300000000001</v>
      </c>
      <c r="I82">
        <v>124.254</v>
      </c>
      <c r="J82">
        <v>122.28400000000001</v>
      </c>
      <c r="K82">
        <v>126.56699999999999</v>
      </c>
      <c r="L82">
        <v>126.687</v>
      </c>
      <c r="M82">
        <v>117.2388</v>
      </c>
      <c r="N82">
        <v>103.37309999999999</v>
      </c>
      <c r="O82">
        <v>89.179100000000005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138.38980945950988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137.83082160250154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133.96991864343755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124.67693422547012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124.85799363530627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125.09147795566295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124.10093077209528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122.38743311853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123.98742966697965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122.30995614877048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114.22589097711537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102.40898674336339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88.899502193044697</v>
      </c>
      <c r="AE82" s="5"/>
      <c r="AG82" s="5">
        <f t="shared" si="26"/>
        <v>-3.3755094595098853</v>
      </c>
      <c r="AH82" s="5">
        <f t="shared" si="27"/>
        <v>2.4551783974984573</v>
      </c>
      <c r="AI82" s="5">
        <f t="shared" si="28"/>
        <v>4.9700813565624458</v>
      </c>
      <c r="AJ82" s="5">
        <f t="shared" si="29"/>
        <v>0.6510657745298829</v>
      </c>
      <c r="AK82" s="5">
        <f t="shared" si="30"/>
        <v>1.7690063646937233</v>
      </c>
      <c r="AL82" s="5">
        <f t="shared" si="31"/>
        <v>0.34152204433705435</v>
      </c>
      <c r="AM82" s="5">
        <f t="shared" si="32"/>
        <v>0.15306922790472299</v>
      </c>
      <c r="AN82" s="5">
        <f t="shared" si="33"/>
        <v>-0.10343311852999193</v>
      </c>
      <c r="AO82" s="5">
        <f t="shared" si="34"/>
        <v>2.5795703330203423</v>
      </c>
      <c r="AP82" s="5">
        <f t="shared" si="35"/>
        <v>4.3770438512295158</v>
      </c>
      <c r="AQ82" s="5">
        <f t="shared" si="36"/>
        <v>3.012909022884628</v>
      </c>
      <c r="AR82" s="5">
        <f t="shared" si="37"/>
        <v>0.96411325663660818</v>
      </c>
      <c r="AS82" s="5">
        <f t="shared" si="38"/>
        <v>0.27959780695530867</v>
      </c>
      <c r="AV82" s="2">
        <f t="shared" si="39"/>
        <v>101.05392843514453</v>
      </c>
      <c r="AW82" s="2">
        <f t="shared" si="40"/>
        <v>102.94522294922305</v>
      </c>
      <c r="AX82" s="2">
        <f t="shared" si="41"/>
        <v>105.50066914180975</v>
      </c>
      <c r="AY82" s="2">
        <f t="shared" si="42"/>
        <v>105.69975758701383</v>
      </c>
      <c r="AZ82" s="2">
        <f t="shared" si="43"/>
        <v>104.38052024636033</v>
      </c>
      <c r="BA82" s="2">
        <f t="shared" si="44"/>
        <v>106.27569282361924</v>
      </c>
      <c r="BB82" s="2">
        <f t="shared" si="45"/>
        <v>107.5391280272371</v>
      </c>
      <c r="BC82" s="2">
        <f t="shared" si="46"/>
        <v>106.00881749101649</v>
      </c>
      <c r="BD82" s="2">
        <f t="shared" si="47"/>
        <v>103.28665131334802</v>
      </c>
      <c r="BE82" s="2">
        <f t="shared" si="48"/>
        <v>98.380437124841649</v>
      </c>
      <c r="BF82" s="2">
        <f t="shared" si="49"/>
        <v>89.872439466578825</v>
      </c>
      <c r="BG82" s="2">
        <f t="shared" si="50"/>
        <v>79.492532301500574</v>
      </c>
      <c r="BH82" s="2">
        <f t="shared" si="51"/>
        <v>68.288037424620143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101.02295157397211</v>
      </c>
      <c r="CP82" s="2">
        <f>BL$207*$B82+BL$209</f>
        <v>102.97524941409496</v>
      </c>
      <c r="CQ82" s="2">
        <f>BM$207*$B82+BM$209</f>
        <v>105.48065385351069</v>
      </c>
      <c r="CR82" s="2">
        <f>BN$207*$B82+BN$209</f>
        <v>105.72884863416071</v>
      </c>
      <c r="CS82" s="2">
        <f>BO$207*$B82+BO$209</f>
        <v>104.39757881760097</v>
      </c>
      <c r="CT82" s="2">
        <f>BP$207*$B82+BP$209</f>
        <v>106.15035584129265</v>
      </c>
      <c r="CU82" s="2">
        <f>BQ$207*$B82+BQ$209</f>
        <v>107.41217563889174</v>
      </c>
      <c r="CV82" s="2">
        <f>BR$207*$B82+BR$209</f>
        <v>105.86283320747904</v>
      </c>
      <c r="CW82" s="2">
        <f>BS$207*$B82+BS$209</f>
        <v>103.14078545954605</v>
      </c>
      <c r="CX82" s="2">
        <f>BT$207*$B82+BT$209</f>
        <v>98.31759702961952</v>
      </c>
      <c r="CY82" s="2">
        <f>BU$207*$B82+BU$209</f>
        <v>89.799212128047458</v>
      </c>
      <c r="CZ82" s="2">
        <f>BV$207*$B82+BV$209</f>
        <v>79.413603672079432</v>
      </c>
      <c r="DA82" s="2">
        <f>BW$207*$B82+BW$209</f>
        <v>68.200418397307914</v>
      </c>
      <c r="DD82" s="2">
        <f>BZ$207*$B82+BZ$209</f>
        <v>101.2846787866274</v>
      </c>
      <c r="DE82" s="2">
        <f>CA$207*$B82+CA$209</f>
        <v>102.77887725620275</v>
      </c>
      <c r="DF82" s="2">
        <f>CB$207*$B82+CB$209</f>
        <v>105.60112081752001</v>
      </c>
      <c r="DG82" s="2">
        <f>CC$207*$B82+CC$209</f>
        <v>105.57234695451618</v>
      </c>
      <c r="DH82" s="2">
        <f>CD$207*$B82+CD$209</f>
        <v>104.30230205058871</v>
      </c>
      <c r="DI82" s="2">
        <f>CE$207*$B82+CE$209</f>
        <v>106.83255199257795</v>
      </c>
      <c r="DJ82" s="2">
        <f>CF$207*$B82+CF$209</f>
        <v>108.06349031810147</v>
      </c>
      <c r="DK82" s="2">
        <f>CG$207*$B82+CG$209</f>
        <v>106.63124882052553</v>
      </c>
      <c r="DL82" s="2">
        <f>CH$207*$B82+CH$209</f>
        <v>103.98968101366488</v>
      </c>
      <c r="DM82" s="2">
        <f>CI$207*$B82+CI$209</f>
        <v>98.713356298945087</v>
      </c>
      <c r="DN82" s="2">
        <f>CJ$207*$B82+CJ$209</f>
        <v>90.297340660133074</v>
      </c>
      <c r="DO82" s="2">
        <f>CK$207*$B82+CK$209</f>
        <v>79.967999471188492</v>
      </c>
      <c r="DP82" s="2">
        <f>CL$207*$B82+CL$209</f>
        <v>68.899245408831121</v>
      </c>
      <c r="DS82" s="2">
        <f>POWER(10,($B82-C$227)/C$228)/(1+POWER(10,($B82-C$227)/C$228))</f>
        <v>0.1183555231347718</v>
      </c>
      <c r="DT82" s="2">
        <f>POWER(10,($B82-D$227)/D$228)/(1+POWER(10,($B82-D$227)/D$228))</f>
        <v>0.15290591698025799</v>
      </c>
      <c r="DU82" s="2">
        <f>POWER(10,($B82-E$227)/E$228)/(1+POWER(10,($B82-E$227)/E$228))</f>
        <v>0.16614752819293038</v>
      </c>
      <c r="DV82" s="2">
        <f>POWER(10,($B82-F$227)/F$228)/(1+POWER(10,($B82-F$227)/F$228))</f>
        <v>0.18588329028137524</v>
      </c>
      <c r="DW82" s="2">
        <f>POWER(10,($B82-G$227)/G$228)/(1+POWER(10,($B82-G$227)/G$228))</f>
        <v>0.17904229725240578</v>
      </c>
      <c r="DX82" s="2">
        <f>POWER(10,($B82-H$227)/H$228)/(1+POWER(10,($B82-H$227)/H$228))</f>
        <v>0.18372572476470128</v>
      </c>
      <c r="DY82" s="2">
        <f>POWER(10,($B82-I$227)/I$228)/(1+POWER(10,($B82-I$227)/I$228))</f>
        <v>0.19491713053265725</v>
      </c>
      <c r="DZ82" s="2">
        <f>POWER(10,($B82-J$227)/J$228)/(1+POWER(10,($B82-J$227)/J$228))</f>
        <v>0.18998089192731343</v>
      </c>
      <c r="EA82" s="2">
        <f>POWER(10,($B82-K$227)/K$228)/(1+POWER(10,($B82-K$227)/K$228))</f>
        <v>0.17183015400919627</v>
      </c>
      <c r="EB82" s="2">
        <f>POWER(10,($B82-L$227)/L$228)/(1+POWER(10,($B82-L$227)/L$228))</f>
        <v>0.15878363463027009</v>
      </c>
      <c r="EC82" s="2">
        <f>POWER(10,($B82-M$227)/M$228)/(1+POWER(10,($B82-M$227)/M$228))</f>
        <v>0.14700490699612667</v>
      </c>
      <c r="ED82" s="2">
        <f>POWER(10,($B82-N$227)/N$228)/(1+POWER(10,($B82-N$227)/N$228))</f>
        <v>0.14236873646584794</v>
      </c>
      <c r="EE82" s="2">
        <f>POWER(10,($B82-O$227)/O$228)/(1+POWER(10,($B82-O$227)/O$228))</f>
        <v>0.1253801382422936</v>
      </c>
    </row>
    <row r="83" spans="2:135" x14ac:dyDescent="0.25">
      <c r="B83" s="2">
        <v>77</v>
      </c>
      <c r="C83">
        <v>136</v>
      </c>
      <c r="D83">
        <v>135.15700000000001</v>
      </c>
      <c r="E83">
        <v>130.43299999999999</v>
      </c>
      <c r="F83">
        <v>119.791</v>
      </c>
      <c r="G83">
        <v>119.53700000000001</v>
      </c>
      <c r="H83">
        <v>118.328</v>
      </c>
      <c r="I83">
        <v>118.791</v>
      </c>
      <c r="J83">
        <v>115.672</v>
      </c>
      <c r="K83">
        <v>122.881</v>
      </c>
      <c r="L83">
        <v>123.373</v>
      </c>
      <c r="M83">
        <v>114.50749999999999</v>
      </c>
      <c r="N83">
        <v>101.83580000000001</v>
      </c>
      <c r="O83">
        <v>89.164199999999994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137.66496985453387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132.77771385961299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128.56747995258829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119.83638864791978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120.10948249451944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120.61021964210167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119.77131785731447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118.15139724891586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119.76975881879319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118.48421622788146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111.14380792735382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99.622412910179023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87.463496036379865</v>
      </c>
      <c r="AE83" s="5"/>
      <c r="AG83" s="5">
        <f t="shared" si="26"/>
        <v>-1.6649698545338651</v>
      </c>
      <c r="AH83" s="5">
        <f t="shared" si="27"/>
        <v>2.3792861403870234</v>
      </c>
      <c r="AI83" s="5">
        <f t="shared" si="28"/>
        <v>1.8655200474117066</v>
      </c>
      <c r="AJ83" s="5">
        <f t="shared" si="29"/>
        <v>-4.5388647919779146E-2</v>
      </c>
      <c r="AK83" s="5">
        <f t="shared" si="30"/>
        <v>-0.57248249451943423</v>
      </c>
      <c r="AL83" s="5">
        <f t="shared" si="31"/>
        <v>-2.2822196421016656</v>
      </c>
      <c r="AM83" s="5">
        <f t="shared" si="32"/>
        <v>-0.98031785731447485</v>
      </c>
      <c r="AN83" s="5">
        <f t="shared" si="33"/>
        <v>-2.4793972489158591</v>
      </c>
      <c r="AO83" s="5">
        <f t="shared" si="34"/>
        <v>3.1112411812068075</v>
      </c>
      <c r="AP83" s="5">
        <f t="shared" si="35"/>
        <v>4.8887837721185434</v>
      </c>
      <c r="AQ83" s="5">
        <f t="shared" si="36"/>
        <v>3.3636920726461739</v>
      </c>
      <c r="AR83" s="5">
        <f t="shared" si="37"/>
        <v>2.2133870898209835</v>
      </c>
      <c r="AS83" s="5">
        <f t="shared" si="38"/>
        <v>1.7007039636201284</v>
      </c>
      <c r="AV83" s="2">
        <f t="shared" si="39"/>
        <v>101.03957905224129</v>
      </c>
      <c r="AW83" s="2">
        <f t="shared" si="40"/>
        <v>102.91158008546238</v>
      </c>
      <c r="AX83" s="2">
        <f t="shared" si="41"/>
        <v>105.4784544617666</v>
      </c>
      <c r="AY83" s="2">
        <f t="shared" si="42"/>
        <v>105.65193790386479</v>
      </c>
      <c r="AZ83" s="2">
        <f t="shared" si="43"/>
        <v>104.37080096768835</v>
      </c>
      <c r="BA83" s="2">
        <f t="shared" si="44"/>
        <v>106.30608154642738</v>
      </c>
      <c r="BB83" s="2">
        <f t="shared" si="45"/>
        <v>107.56527601595458</v>
      </c>
      <c r="BC83" s="2">
        <f t="shared" si="46"/>
        <v>106.03462823115771</v>
      </c>
      <c r="BD83" s="2">
        <f t="shared" si="47"/>
        <v>103.31028767563606</v>
      </c>
      <c r="BE83" s="2">
        <f t="shared" si="48"/>
        <v>98.393366729770463</v>
      </c>
      <c r="BF83" s="2">
        <f t="shared" si="49"/>
        <v>89.897287770822899</v>
      </c>
      <c r="BG83" s="2">
        <f t="shared" si="50"/>
        <v>79.513430135075197</v>
      </c>
      <c r="BH83" s="2">
        <f t="shared" si="51"/>
        <v>68.31531615552575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101.01123021492216</v>
      </c>
      <c r="CP83" s="2">
        <f>BL$207*$B83+BL$209</f>
        <v>102.94554942673786</v>
      </c>
      <c r="CQ83" s="2">
        <f>BM$207*$B83+BM$209</f>
        <v>105.46299526955448</v>
      </c>
      <c r="CR83" s="2">
        <f>BN$207*$B83+BN$209</f>
        <v>105.68480738388755</v>
      </c>
      <c r="CS83" s="2">
        <f>BO$207*$B83+BO$209</f>
        <v>104.3919919733645</v>
      </c>
      <c r="CT83" s="2">
        <f>BP$207*$B83+BP$209</f>
        <v>106.18108216246091</v>
      </c>
      <c r="CU83" s="2">
        <f>BQ$207*$B83+BQ$209</f>
        <v>107.4401818805399</v>
      </c>
      <c r="CV83" s="2">
        <f>BR$207*$B83+BR$209</f>
        <v>105.8888679979547</v>
      </c>
      <c r="CW83" s="2">
        <f>BS$207*$B83+BS$209</f>
        <v>103.16461051403664</v>
      </c>
      <c r="CX83" s="2">
        <f>BT$207*$B83+BT$209</f>
        <v>98.334594211597761</v>
      </c>
      <c r="CY83" s="2">
        <f>BU$207*$B83+BU$209</f>
        <v>89.826661196485816</v>
      </c>
      <c r="CZ83" s="2">
        <f>BV$207*$B83+BV$209</f>
        <v>79.43429017083956</v>
      </c>
      <c r="DA83" s="2">
        <f>BW$207*$B83+BW$209</f>
        <v>68.2266221064055</v>
      </c>
      <c r="DD83" s="2">
        <f>BZ$207*$B83+BZ$209</f>
        <v>101.23217192601753</v>
      </c>
      <c r="DE83" s="2">
        <f>CA$207*$B83+CA$209</f>
        <v>102.73994957986858</v>
      </c>
      <c r="DF83" s="2">
        <f>CB$207*$B83+CB$209</f>
        <v>105.54921353448134</v>
      </c>
      <c r="DG83" s="2">
        <f>CC$207*$B83+CC$209</f>
        <v>105.52064563564328</v>
      </c>
      <c r="DH83" s="2">
        <f>CD$207*$B83+CD$209</f>
        <v>104.28218403609247</v>
      </c>
      <c r="DI83" s="2">
        <f>CE$207*$B83+CE$209</f>
        <v>106.81257520633896</v>
      </c>
      <c r="DJ83" s="2">
        <f>CF$207*$B83+CF$209</f>
        <v>108.03650015147687</v>
      </c>
      <c r="DK83" s="2">
        <f>CG$207*$B83+CG$209</f>
        <v>106.60142112420296</v>
      </c>
      <c r="DL83" s="2">
        <f>CH$207*$B83+CH$209</f>
        <v>103.95062896369825</v>
      </c>
      <c r="DM83" s="2">
        <f>CI$207*$B83+CI$209</f>
        <v>98.67733922205764</v>
      </c>
      <c r="DN83" s="2">
        <f>CJ$207*$B83+CJ$209</f>
        <v>90.27103918359542</v>
      </c>
      <c r="DO83" s="2">
        <f>CK$207*$B83+CK$209</f>
        <v>79.948222413890178</v>
      </c>
      <c r="DP83" s="2">
        <f>CL$207*$B83+CL$209</f>
        <v>68.879583702566691</v>
      </c>
      <c r="DS83" s="2">
        <f>POWER(10,($B83-C$227)/C$228)/(1+POWER(10,($B83-C$227)/C$228))</f>
        <v>0.12830912360811114</v>
      </c>
      <c r="DT83" s="2">
        <f>POWER(10,($B83-D$227)/D$228)/(1+POWER(10,($B83-D$227)/D$228))</f>
        <v>0.16522065455174817</v>
      </c>
      <c r="DU83" s="2">
        <f>POWER(10,($B83-E$227)/E$228)/(1+POWER(10,($B83-E$227)/E$228))</f>
        <v>0.17930298441088247</v>
      </c>
      <c r="DV83" s="2">
        <f>POWER(10,($B83-F$227)/F$228)/(1+POWER(10,($B83-F$227)/F$228))</f>
        <v>0.20022618164275116</v>
      </c>
      <c r="DW83" s="2">
        <f>POWER(10,($B83-G$227)/G$228)/(1+POWER(10,($B83-G$227)/G$228))</f>
        <v>0.19298245830489733</v>
      </c>
      <c r="DX83" s="2">
        <f>POWER(10,($B83-H$227)/H$228)/(1+POWER(10,($B83-H$227)/H$228))</f>
        <v>0.19794261421921874</v>
      </c>
      <c r="DY83" s="2">
        <f>POWER(10,($B83-I$227)/I$228)/(1+POWER(10,($B83-I$227)/I$228))</f>
        <v>0.20977746534266856</v>
      </c>
      <c r="DZ83" s="2">
        <f>POWER(10,($B83-J$227)/J$228)/(1+POWER(10,($B83-J$227)/J$228))</f>
        <v>0.2045605132216021</v>
      </c>
      <c r="EA83" s="2">
        <f>POWER(10,($B83-K$227)/K$228)/(1+POWER(10,($B83-K$227)/K$228))</f>
        <v>0.18533554989980391</v>
      </c>
      <c r="EB83" s="2">
        <f>POWER(10,($B83-L$227)/L$228)/(1+POWER(10,($B83-L$227)/L$228))</f>
        <v>0.17147592635659847</v>
      </c>
      <c r="EC83" s="2">
        <f>POWER(10,($B83-M$227)/M$228)/(1+POWER(10,($B83-M$227)/M$228))</f>
        <v>0.15893355743487475</v>
      </c>
      <c r="ED83" s="2">
        <f>POWER(10,($B83-N$227)/N$228)/(1+POWER(10,($B83-N$227)/N$228))</f>
        <v>0.15398910129840593</v>
      </c>
      <c r="EE83" s="2">
        <f>POWER(10,($B83-O$227)/O$228)/(1+POWER(10,($B83-O$227)/O$228))</f>
        <v>0.13583348491196554</v>
      </c>
    </row>
    <row r="84" spans="2:135" x14ac:dyDescent="0.25">
      <c r="B84" s="2">
        <v>78</v>
      </c>
      <c r="C84">
        <v>135.0429</v>
      </c>
      <c r="D84">
        <v>128.6</v>
      </c>
      <c r="E84">
        <v>122.03</v>
      </c>
      <c r="F84">
        <v>111.97</v>
      </c>
      <c r="G84">
        <v>111.687</v>
      </c>
      <c r="H84">
        <v>112.881</v>
      </c>
      <c r="I84">
        <v>114.045</v>
      </c>
      <c r="J84">
        <v>110.761</v>
      </c>
      <c r="K84">
        <v>115.343</v>
      </c>
      <c r="L84">
        <v>117.55200000000001</v>
      </c>
      <c r="M84">
        <v>109.2687</v>
      </c>
      <c r="N84">
        <v>98.865700000000004</v>
      </c>
      <c r="O84">
        <v>87.014899999999997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135.15038774365001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127.12409849210837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123.20955608750558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115.65774764857044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115.83064386351226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116.64186658577511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116.1097028785338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114.55689763292821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115.73835776637749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114.39510273979951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107.5059098257226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96.287476097080614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85.25286933811276</v>
      </c>
      <c r="AE84" s="5"/>
      <c r="AG84" s="5">
        <f t="shared" si="26"/>
        <v>-0.10748774365001168</v>
      </c>
      <c r="AH84" s="5">
        <f t="shared" si="27"/>
        <v>1.4759015078916207</v>
      </c>
      <c r="AI84" s="5">
        <f t="shared" si="28"/>
        <v>-1.1795560875055742</v>
      </c>
      <c r="AJ84" s="5">
        <f t="shared" si="29"/>
        <v>-3.6877476485704364</v>
      </c>
      <c r="AK84" s="5">
        <f t="shared" si="30"/>
        <v>-4.143643863512267</v>
      </c>
      <c r="AL84" s="5">
        <f t="shared" si="31"/>
        <v>-3.7608665857751049</v>
      </c>
      <c r="AM84" s="5">
        <f t="shared" si="32"/>
        <v>-2.0647028785337938</v>
      </c>
      <c r="AN84" s="5">
        <f t="shared" si="33"/>
        <v>-3.7958976329282166</v>
      </c>
      <c r="AO84" s="5">
        <f t="shared" si="34"/>
        <v>-0.39535776637748654</v>
      </c>
      <c r="AP84" s="5">
        <f t="shared" si="35"/>
        <v>3.1568972602004948</v>
      </c>
      <c r="AQ84" s="5">
        <f t="shared" si="36"/>
        <v>1.7627901742773986</v>
      </c>
      <c r="AR84" s="5">
        <f t="shared" si="37"/>
        <v>2.5782239029193903</v>
      </c>
      <c r="AS84" s="5">
        <f t="shared" si="38"/>
        <v>1.7620306618872377</v>
      </c>
      <c r="AV84" s="2">
        <f t="shared" si="39"/>
        <v>101.02454478032638</v>
      </c>
      <c r="AW84" s="2">
        <f t="shared" si="40"/>
        <v>102.87754173353697</v>
      </c>
      <c r="AX84" s="2">
        <f t="shared" si="41"/>
        <v>105.45538025448373</v>
      </c>
      <c r="AY84" s="2">
        <f t="shared" si="42"/>
        <v>105.60375863695589</v>
      </c>
      <c r="AZ84" s="2">
        <f t="shared" si="43"/>
        <v>104.36057574932907</v>
      </c>
      <c r="BA84" s="2">
        <f t="shared" si="44"/>
        <v>106.33550082170368</v>
      </c>
      <c r="BB84" s="2">
        <f t="shared" si="45"/>
        <v>107.59023101714286</v>
      </c>
      <c r="BC84" s="2">
        <f t="shared" si="46"/>
        <v>106.05934530179914</v>
      </c>
      <c r="BD84" s="2">
        <f t="shared" si="47"/>
        <v>103.3328082372287</v>
      </c>
      <c r="BE84" s="2">
        <f t="shared" si="48"/>
        <v>98.405179906139182</v>
      </c>
      <c r="BF84" s="2">
        <f t="shared" si="49"/>
        <v>89.921155757534436</v>
      </c>
      <c r="BG84" s="2">
        <f t="shared" si="50"/>
        <v>79.533749521680321</v>
      </c>
      <c r="BH84" s="2">
        <f t="shared" si="51"/>
        <v>68.342076159368375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100.99950885587222</v>
      </c>
      <c r="CP84" s="2">
        <f>BL$207*$B84+BL$209</f>
        <v>102.91584943938076</v>
      </c>
      <c r="CQ84" s="2">
        <f>BM$207*$B84+BM$209</f>
        <v>105.44533668559826</v>
      </c>
      <c r="CR84" s="2">
        <f>BN$207*$B84+BN$209</f>
        <v>105.64076613361438</v>
      </c>
      <c r="CS84" s="2">
        <f>BO$207*$B84+BO$209</f>
        <v>104.38640512912801</v>
      </c>
      <c r="CT84" s="2">
        <f>BP$207*$B84+BP$209</f>
        <v>106.21180848362917</v>
      </c>
      <c r="CU84" s="2">
        <f>BQ$207*$B84+BQ$209</f>
        <v>107.46818812218805</v>
      </c>
      <c r="CV84" s="2">
        <f>BR$207*$B84+BR$209</f>
        <v>105.91490278843037</v>
      </c>
      <c r="CW84" s="2">
        <f>BS$207*$B84+BS$209</f>
        <v>103.18843556852721</v>
      </c>
      <c r="CX84" s="2">
        <f>BT$207*$B84+BT$209</f>
        <v>98.351591393576001</v>
      </c>
      <c r="CY84" s="2">
        <f>BU$207*$B84+BU$209</f>
        <v>89.854110264924188</v>
      </c>
      <c r="CZ84" s="2">
        <f>BV$207*$B84+BV$209</f>
        <v>79.454976669599688</v>
      </c>
      <c r="DA84" s="2">
        <f>BW$207*$B84+BW$209</f>
        <v>68.252825815503101</v>
      </c>
      <c r="DD84" s="2">
        <f>BZ$207*$B84+BZ$209</f>
        <v>101.17966506540766</v>
      </c>
      <c r="DE84" s="2">
        <f>CA$207*$B84+CA$209</f>
        <v>102.70102190353442</v>
      </c>
      <c r="DF84" s="2">
        <f>CB$207*$B84+CB$209</f>
        <v>105.49730625144265</v>
      </c>
      <c r="DG84" s="2">
        <f>CC$207*$B84+CC$209</f>
        <v>105.46894431677039</v>
      </c>
      <c r="DH84" s="2">
        <f>CD$207*$B84+CD$209</f>
        <v>104.26206602159625</v>
      </c>
      <c r="DI84" s="2">
        <f>CE$207*$B84+CE$209</f>
        <v>106.79259842009996</v>
      </c>
      <c r="DJ84" s="2">
        <f>CF$207*$B84+CF$209</f>
        <v>108.00950998485229</v>
      </c>
      <c r="DK84" s="2">
        <f>CG$207*$B84+CG$209</f>
        <v>106.5715934278804</v>
      </c>
      <c r="DL84" s="2">
        <f>CH$207*$B84+CH$209</f>
        <v>103.91157691373164</v>
      </c>
      <c r="DM84" s="2">
        <f>CI$207*$B84+CI$209</f>
        <v>98.641322145170207</v>
      </c>
      <c r="DN84" s="2">
        <f>CJ$207*$B84+CJ$209</f>
        <v>90.244737707057766</v>
      </c>
      <c r="DO84" s="2">
        <f>CK$207*$B84+CK$209</f>
        <v>79.92844535659188</v>
      </c>
      <c r="DP84" s="2">
        <f>CL$207*$B84+CL$209</f>
        <v>68.859921996302262</v>
      </c>
      <c r="DS84" s="2">
        <f>POWER(10,($B84-C$227)/C$228)/(1+POWER(10,($B84-C$227)/C$228))</f>
        <v>0.13896786859976701</v>
      </c>
      <c r="DT84" s="2">
        <f>POWER(10,($B84-D$227)/D$228)/(1+POWER(10,($B84-D$227)/D$228))</f>
        <v>0.1783184157137121</v>
      </c>
      <c r="DU84" s="2">
        <f>POWER(10,($B84-E$227)/E$228)/(1+POWER(10,($B84-E$227)/E$228))</f>
        <v>0.19325866441820766</v>
      </c>
      <c r="DV84" s="2">
        <f>POWER(10,($B84-F$227)/F$228)/(1+POWER(10,($B84-F$227)/F$228))</f>
        <v>0.21538298999653785</v>
      </c>
      <c r="DW84" s="2">
        <f>POWER(10,($B84-G$227)/G$228)/(1+POWER(10,($B84-G$227)/G$228))</f>
        <v>0.20773335366217088</v>
      </c>
      <c r="DX84" s="2">
        <f>POWER(10,($B84-H$227)/H$228)/(1+POWER(10,($B84-H$227)/H$228))</f>
        <v>0.21297259182231223</v>
      </c>
      <c r="DY84" s="2">
        <f>POWER(10,($B84-I$227)/I$228)/(1+POWER(10,($B84-I$227)/I$228))</f>
        <v>0.22545347485902037</v>
      </c>
      <c r="DZ84" s="2">
        <f>POWER(10,($B84-J$227)/J$228)/(1+POWER(10,($B84-J$227)/J$228))</f>
        <v>0.2199551884731262</v>
      </c>
      <c r="EA84" s="2">
        <f>POWER(10,($B84-K$227)/K$228)/(1+POWER(10,($B84-K$227)/K$228))</f>
        <v>0.19964654166009294</v>
      </c>
      <c r="EB84" s="2">
        <f>POWER(10,($B84-L$227)/L$228)/(1+POWER(10,($B84-L$227)/L$228))</f>
        <v>0.18495969885255611</v>
      </c>
      <c r="EC84" s="2">
        <f>POWER(10,($B84-M$227)/M$228)/(1+POWER(10,($B84-M$227)/M$228))</f>
        <v>0.17163538804149256</v>
      </c>
      <c r="ED84" s="2">
        <f>POWER(10,($B84-N$227)/N$228)/(1+POWER(10,($B84-N$227)/N$228))</f>
        <v>0.16637394244813125</v>
      </c>
      <c r="EE84" s="2">
        <f>POWER(10,($B84-O$227)/O$228)/(1+POWER(10,($B84-O$227)/O$228))</f>
        <v>0.14701186844527803</v>
      </c>
    </row>
    <row r="85" spans="2:135" x14ac:dyDescent="0.25">
      <c r="B85" s="2">
        <v>79</v>
      </c>
      <c r="C85">
        <v>131.15719999999999</v>
      </c>
      <c r="D85">
        <v>120.95699999999999</v>
      </c>
      <c r="E85">
        <v>115.149</v>
      </c>
      <c r="F85">
        <v>108.746</v>
      </c>
      <c r="G85">
        <v>109.29900000000001</v>
      </c>
      <c r="H85">
        <v>110.94</v>
      </c>
      <c r="I85">
        <v>112.58199999999999</v>
      </c>
      <c r="J85">
        <v>109.56699999999999</v>
      </c>
      <c r="K85">
        <v>110.38800000000001</v>
      </c>
      <c r="L85">
        <v>111.896</v>
      </c>
      <c r="M85">
        <v>103.94029999999999</v>
      </c>
      <c r="N85">
        <v>94.358199999999997</v>
      </c>
      <c r="O85">
        <v>84.447800000000001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131.21022737961886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121.50942328334639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118.37513117553742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112.31306140094819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112.27608627856816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113.40190316417761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113.24531745030762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111.73217849656046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112.2171936880887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110.47938317743541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103.75112748576171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92.806312860053666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82.565923686894493</v>
      </c>
      <c r="AE85" s="5"/>
      <c r="AG85" s="5">
        <f t="shared" si="26"/>
        <v>-5.3027379618868054E-2</v>
      </c>
      <c r="AH85" s="5">
        <f t="shared" si="27"/>
        <v>-0.55242328334639978</v>
      </c>
      <c r="AI85" s="5">
        <f t="shared" si="28"/>
        <v>-3.226131175537418</v>
      </c>
      <c r="AJ85" s="5">
        <f t="shared" si="29"/>
        <v>-3.5670614009481909</v>
      </c>
      <c r="AK85" s="5">
        <f t="shared" si="30"/>
        <v>-2.9770862785681516</v>
      </c>
      <c r="AL85" s="5">
        <f t="shared" si="31"/>
        <v>-2.4619031641776132</v>
      </c>
      <c r="AM85" s="5">
        <f t="shared" si="32"/>
        <v>-0.66331745030763045</v>
      </c>
      <c r="AN85" s="5">
        <f t="shared" si="33"/>
        <v>-2.1651784965604719</v>
      </c>
      <c r="AO85" s="5">
        <f t="shared" si="34"/>
        <v>-1.8291936880886936</v>
      </c>
      <c r="AP85" s="5">
        <f t="shared" si="35"/>
        <v>1.4166168225645919</v>
      </c>
      <c r="AQ85" s="5">
        <f t="shared" si="36"/>
        <v>0.18917251423827963</v>
      </c>
      <c r="AR85" s="5">
        <f t="shared" si="37"/>
        <v>1.5518871399463308</v>
      </c>
      <c r="AS85" s="5">
        <f t="shared" si="38"/>
        <v>1.8818763131055078</v>
      </c>
      <c r="AV85" s="2">
        <f t="shared" si="39"/>
        <v>101.00874318100766</v>
      </c>
      <c r="AW85" s="2">
        <f t="shared" si="40"/>
        <v>102.84308258472134</v>
      </c>
      <c r="AX85" s="2">
        <f t="shared" si="41"/>
        <v>105.43136448902402</v>
      </c>
      <c r="AY85" s="2">
        <f t="shared" si="42"/>
        <v>105.55520080770141</v>
      </c>
      <c r="AZ85" s="2">
        <f t="shared" si="43"/>
        <v>104.34980858282886</v>
      </c>
      <c r="BA85" s="2">
        <f t="shared" si="44"/>
        <v>106.36382833307957</v>
      </c>
      <c r="BB85" s="2">
        <f t="shared" si="45"/>
        <v>107.61385703859065</v>
      </c>
      <c r="BC85" s="2">
        <f t="shared" si="46"/>
        <v>106.08283182963874</v>
      </c>
      <c r="BD85" s="2">
        <f t="shared" si="47"/>
        <v>103.35406640272022</v>
      </c>
      <c r="BE85" s="2">
        <f t="shared" si="48"/>
        <v>98.415754044805951</v>
      </c>
      <c r="BF85" s="2">
        <f t="shared" si="49"/>
        <v>89.94392498203058</v>
      </c>
      <c r="BG85" s="2">
        <f t="shared" si="50"/>
        <v>79.553406410330865</v>
      </c>
      <c r="BH85" s="2">
        <f t="shared" si="51"/>
        <v>68.368232091630006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100.98778749682228</v>
      </c>
      <c r="CP85" s="2">
        <f>BL$207*$B85+BL$209</f>
        <v>102.88614945202367</v>
      </c>
      <c r="CQ85" s="2">
        <f>BM$207*$B85+BM$209</f>
        <v>105.42767810164206</v>
      </c>
      <c r="CR85" s="2">
        <f>BN$207*$B85+BN$209</f>
        <v>105.59672488334121</v>
      </c>
      <c r="CS85" s="2">
        <f>BO$207*$B85+BO$209</f>
        <v>104.38081828489153</v>
      </c>
      <c r="CT85" s="2">
        <f>BP$207*$B85+BP$209</f>
        <v>106.24253480479743</v>
      </c>
      <c r="CU85" s="2">
        <f>BQ$207*$B85+BQ$209</f>
        <v>107.4961943638362</v>
      </c>
      <c r="CV85" s="2">
        <f>BR$207*$B85+BR$209</f>
        <v>105.94093757890603</v>
      </c>
      <c r="CW85" s="2">
        <f>BS$207*$B85+BS$209</f>
        <v>103.21226062301778</v>
      </c>
      <c r="CX85" s="2">
        <f>BT$207*$B85+BT$209</f>
        <v>98.368588575554242</v>
      </c>
      <c r="CY85" s="2">
        <f>BU$207*$B85+BU$209</f>
        <v>89.881559333362546</v>
      </c>
      <c r="CZ85" s="2">
        <f>BV$207*$B85+BV$209</f>
        <v>79.475663168359816</v>
      </c>
      <c r="DA85" s="2">
        <f>BW$207*$B85+BW$209</f>
        <v>68.279029524600702</v>
      </c>
      <c r="DD85" s="2">
        <f>BZ$207*$B85+BZ$209</f>
        <v>101.12715820479781</v>
      </c>
      <c r="DE85" s="2">
        <f>CA$207*$B85+CA$209</f>
        <v>102.66209422720027</v>
      </c>
      <c r="DF85" s="2">
        <f>CB$207*$B85+CB$209</f>
        <v>105.44539896840396</v>
      </c>
      <c r="DG85" s="2">
        <f>CC$207*$B85+CC$209</f>
        <v>105.41724299789749</v>
      </c>
      <c r="DH85" s="2">
        <f>CD$207*$B85+CD$209</f>
        <v>104.24194800710002</v>
      </c>
      <c r="DI85" s="2">
        <f>CE$207*$B85+CE$209</f>
        <v>106.77262163386098</v>
      </c>
      <c r="DJ85" s="2">
        <f>CF$207*$B85+CF$209</f>
        <v>107.9825198182277</v>
      </c>
      <c r="DK85" s="2">
        <f>CG$207*$B85+CG$209</f>
        <v>106.54176573155783</v>
      </c>
      <c r="DL85" s="2">
        <f>CH$207*$B85+CH$209</f>
        <v>103.87252486376501</v>
      </c>
      <c r="DM85" s="2">
        <f>CI$207*$B85+CI$209</f>
        <v>98.60530506828276</v>
      </c>
      <c r="DN85" s="2">
        <f>CJ$207*$B85+CJ$209</f>
        <v>90.218436230520112</v>
      </c>
      <c r="DO85" s="2">
        <f>CK$207*$B85+CK$209</f>
        <v>79.908668299293566</v>
      </c>
      <c r="DP85" s="2">
        <f>CL$207*$B85+CL$209</f>
        <v>68.840260290037833</v>
      </c>
      <c r="DS85" s="2">
        <f>POWER(10,($B85-C$227)/C$228)/(1+POWER(10,($B85-C$227)/C$228))</f>
        <v>0.15035931502228719</v>
      </c>
      <c r="DT85" s="2">
        <f>POWER(10,($B85-D$227)/D$228)/(1+POWER(10,($B85-D$227)/D$228))</f>
        <v>0.19221541178643378</v>
      </c>
      <c r="DU85" s="2">
        <f>POWER(10,($B85-E$227)/E$228)/(1+POWER(10,($B85-E$227)/E$228))</f>
        <v>0.20802522988774155</v>
      </c>
      <c r="DV85" s="2">
        <f>POWER(10,($B85-F$227)/F$228)/(1+POWER(10,($B85-F$227)/F$228))</f>
        <v>0.2313552453337594</v>
      </c>
      <c r="DW85" s="2">
        <f>POWER(10,($B85-G$227)/G$228)/(1+POWER(10,($B85-G$227)/G$228))</f>
        <v>0.22329977699927925</v>
      </c>
      <c r="DX85" s="2">
        <f>POWER(10,($B85-H$227)/H$228)/(1+POWER(10,($B85-H$227)/H$228))</f>
        <v>0.22881822681091382</v>
      </c>
      <c r="DY85" s="2">
        <f>POWER(10,($B85-I$227)/I$228)/(1+POWER(10,($B85-I$227)/I$228))</f>
        <v>0.24194225017829826</v>
      </c>
      <c r="DZ85" s="2">
        <f>POWER(10,($B85-J$227)/J$228)/(1+POWER(10,($B85-J$227)/J$228))</f>
        <v>0.23616445086076743</v>
      </c>
      <c r="EA85" s="2">
        <f>POWER(10,($B85-K$227)/K$228)/(1+POWER(10,($B85-K$227)/K$228))</f>
        <v>0.21477125512954348</v>
      </c>
      <c r="EB85" s="2">
        <f>POWER(10,($B85-L$227)/L$228)/(1+POWER(10,($B85-L$227)/L$228))</f>
        <v>0.19924876677608017</v>
      </c>
      <c r="EC85" s="2">
        <f>POWER(10,($B85-M$227)/M$228)/(1+POWER(10,($B85-M$227)/M$228))</f>
        <v>0.18512889780886507</v>
      </c>
      <c r="ED85" s="2">
        <f>POWER(10,($B85-N$227)/N$228)/(1+POWER(10,($B85-N$227)/N$228))</f>
        <v>0.17954346592475151</v>
      </c>
      <c r="EE85" s="2">
        <f>POWER(10,($B85-O$227)/O$228)/(1+POWER(10,($B85-O$227)/O$228))</f>
        <v>0.15894097851145295</v>
      </c>
    </row>
    <row r="86" spans="2:135" x14ac:dyDescent="0.25">
      <c r="B86" s="2">
        <v>80</v>
      </c>
      <c r="C86">
        <v>127.4286</v>
      </c>
      <c r="D86">
        <v>114.014</v>
      </c>
      <c r="E86">
        <v>111.56699999999999</v>
      </c>
      <c r="F86">
        <v>107.642</v>
      </c>
      <c r="G86">
        <v>107.29900000000001</v>
      </c>
      <c r="H86">
        <v>110.38800000000001</v>
      </c>
      <c r="I86">
        <v>110.881</v>
      </c>
      <c r="J86">
        <v>107.97</v>
      </c>
      <c r="K86">
        <v>106.50700000000001</v>
      </c>
      <c r="L86">
        <v>106.328</v>
      </c>
      <c r="M86">
        <v>98.641800000000003</v>
      </c>
      <c r="N86">
        <v>90.552199999999999</v>
      </c>
      <c r="O86">
        <v>80.149299999999997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126.3793799944673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116.4353667525084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114.35350116134589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109.81374370733587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109.53218015954434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110.94612967462022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111.16134672231415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109.66535658032673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109.3763629502244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107.05262316393939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100.25027237215897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89.526116711071609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79.725222464080801</v>
      </c>
      <c r="AE86" s="5"/>
      <c r="AG86" s="5">
        <f t="shared" si="26"/>
        <v>1.0492200055327032</v>
      </c>
      <c r="AH86" s="5">
        <f t="shared" si="27"/>
        <v>-2.4213667525084048</v>
      </c>
      <c r="AI86" s="5">
        <f t="shared" si="28"/>
        <v>-2.7865011613458961</v>
      </c>
      <c r="AJ86" s="5">
        <f t="shared" si="29"/>
        <v>-2.1717437073358781</v>
      </c>
      <c r="AK86" s="5">
        <f t="shared" si="30"/>
        <v>-2.2331801595443324</v>
      </c>
      <c r="AL86" s="5">
        <f t="shared" si="31"/>
        <v>-0.55812967462021845</v>
      </c>
      <c r="AM86" s="5">
        <f t="shared" si="32"/>
        <v>-0.28034672231414959</v>
      </c>
      <c r="AN86" s="5">
        <f t="shared" si="33"/>
        <v>-1.695356580326731</v>
      </c>
      <c r="AO86" s="5">
        <f t="shared" si="34"/>
        <v>-2.8693629502243994</v>
      </c>
      <c r="AP86" s="5">
        <f t="shared" si="35"/>
        <v>-0.72462316393938409</v>
      </c>
      <c r="AQ86" s="5">
        <f t="shared" si="36"/>
        <v>-1.6084723721589711</v>
      </c>
      <c r="AR86" s="5">
        <f t="shared" si="37"/>
        <v>1.0260832889283904</v>
      </c>
      <c r="AS86" s="5">
        <f t="shared" si="38"/>
        <v>0.42407753591919573</v>
      </c>
      <c r="AV86" s="2">
        <f t="shared" si="39"/>
        <v>100.99208705215364</v>
      </c>
      <c r="AW86" s="2">
        <f t="shared" si="40"/>
        <v>102.80817793197265</v>
      </c>
      <c r="AX86" s="2">
        <f t="shared" si="41"/>
        <v>105.40632377286853</v>
      </c>
      <c r="AY86" s="2">
        <f t="shared" si="42"/>
        <v>105.50624672019637</v>
      </c>
      <c r="AZ86" s="2">
        <f t="shared" si="43"/>
        <v>104.33846421517859</v>
      </c>
      <c r="BA86" s="2">
        <f t="shared" si="44"/>
        <v>106.3909378909571</v>
      </c>
      <c r="BB86" s="2">
        <f t="shared" si="45"/>
        <v>107.63601547392884</v>
      </c>
      <c r="BC86" s="2">
        <f t="shared" si="46"/>
        <v>106.10494706204892</v>
      </c>
      <c r="BD86" s="2">
        <f t="shared" si="47"/>
        <v>103.37390975081587</v>
      </c>
      <c r="BE86" s="2">
        <f t="shared" si="48"/>
        <v>98.424962591567862</v>
      </c>
      <c r="BF86" s="2">
        <f t="shared" si="49"/>
        <v>89.965471678328186</v>
      </c>
      <c r="BG86" s="2">
        <f t="shared" si="50"/>
        <v>79.572311741509324</v>
      </c>
      <c r="BH86" s="2">
        <f t="shared" si="51"/>
        <v>68.393692233385536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100.97606613777234</v>
      </c>
      <c r="CP86" s="2">
        <f>BL$207*$B86+BL$209</f>
        <v>102.85644946466658</v>
      </c>
      <c r="CQ86" s="2">
        <f>BM$207*$B86+BM$209</f>
        <v>105.41001951768584</v>
      </c>
      <c r="CR86" s="2">
        <f>BN$207*$B86+BN$209</f>
        <v>105.55268363306804</v>
      </c>
      <c r="CS86" s="2">
        <f>BO$207*$B86+BO$209</f>
        <v>104.37523144065506</v>
      </c>
      <c r="CT86" s="2">
        <f>BP$207*$B86+BP$209</f>
        <v>106.27326112596569</v>
      </c>
      <c r="CU86" s="2">
        <f>BQ$207*$B86+BQ$209</f>
        <v>107.52420060548435</v>
      </c>
      <c r="CV86" s="2">
        <f>BR$207*$B86+BR$209</f>
        <v>105.96697236938169</v>
      </c>
      <c r="CW86" s="2">
        <f>BS$207*$B86+BS$209</f>
        <v>103.23608567750837</v>
      </c>
      <c r="CX86" s="2">
        <f>BT$207*$B86+BT$209</f>
        <v>98.385585757532482</v>
      </c>
      <c r="CY86" s="2">
        <f>BU$207*$B86+BU$209</f>
        <v>89.909008401800918</v>
      </c>
      <c r="CZ86" s="2">
        <f>BV$207*$B86+BV$209</f>
        <v>79.496349667119944</v>
      </c>
      <c r="DA86" s="2">
        <f>BW$207*$B86+BW$209</f>
        <v>68.305233233698289</v>
      </c>
      <c r="DD86" s="2">
        <f>BZ$207*$B86+BZ$209</f>
        <v>101.07465134418794</v>
      </c>
      <c r="DE86" s="2">
        <f>CA$207*$B86+CA$209</f>
        <v>102.6231665508661</v>
      </c>
      <c r="DF86" s="2">
        <f>CB$207*$B86+CB$209</f>
        <v>105.39349168536528</v>
      </c>
      <c r="DG86" s="2">
        <f>CC$207*$B86+CC$209</f>
        <v>105.3655416790246</v>
      </c>
      <c r="DH86" s="2">
        <f>CD$207*$B86+CD$209</f>
        <v>104.2218299926038</v>
      </c>
      <c r="DI86" s="2">
        <f>CE$207*$B86+CE$209</f>
        <v>106.75264484762199</v>
      </c>
      <c r="DJ86" s="2">
        <f>CF$207*$B86+CF$209</f>
        <v>107.95552965160311</v>
      </c>
      <c r="DK86" s="2">
        <f>CG$207*$B86+CG$209</f>
        <v>106.51193803523526</v>
      </c>
      <c r="DL86" s="2">
        <f>CH$207*$B86+CH$209</f>
        <v>103.83347281379839</v>
      </c>
      <c r="DM86" s="2">
        <f>CI$207*$B86+CI$209</f>
        <v>98.569287991395313</v>
      </c>
      <c r="DN86" s="2">
        <f>CJ$207*$B86+CJ$209</f>
        <v>90.192134753982458</v>
      </c>
      <c r="DO86" s="2">
        <f>CK$207*$B86+CK$209</f>
        <v>79.888891241995267</v>
      </c>
      <c r="DP86" s="2">
        <f>CL$207*$B86+CL$209</f>
        <v>68.820598583773403</v>
      </c>
      <c r="DS86" s="2">
        <f>POWER(10,($B86-C$227)/C$228)/(1+POWER(10,($B86-C$227)/C$228))</f>
        <v>0.16250830082729401</v>
      </c>
      <c r="DT86" s="2">
        <f>POWER(10,($B86-D$227)/D$228)/(1+POWER(10,($B86-D$227)/D$228))</f>
        <v>0.20692270988702824</v>
      </c>
      <c r="DU86" s="2">
        <f>POWER(10,($B86-E$227)/E$228)/(1+POWER(10,($B86-E$227)/E$228))</f>
        <v>0.22360735186719113</v>
      </c>
      <c r="DV86" s="2">
        <f>POWER(10,($B86-F$227)/F$228)/(1+POWER(10,($B86-F$227)/F$228))</f>
        <v>0.24813737309215941</v>
      </c>
      <c r="DW86" s="2">
        <f>POWER(10,($B86-G$227)/G$228)/(1+POWER(10,($B86-G$227)/G$228))</f>
        <v>0.23967978101596396</v>
      </c>
      <c r="DX86" s="2">
        <f>POWER(10,($B86-H$227)/H$228)/(1+POWER(10,($B86-H$227)/H$228))</f>
        <v>0.2454750957851114</v>
      </c>
      <c r="DY86" s="2">
        <f>POWER(10,($B86-I$227)/I$228)/(1+POWER(10,($B86-I$227)/I$228))</f>
        <v>0.25923333809915799</v>
      </c>
      <c r="DZ86" s="2">
        <f>POWER(10,($B86-J$227)/J$228)/(1+POWER(10,($B86-J$227)/J$228))</f>
        <v>0.25318052367778537</v>
      </c>
      <c r="EA86" s="2">
        <f>POWER(10,($B86-K$227)/K$228)/(1+POWER(10,($B86-K$227)/K$228))</f>
        <v>0.23071148495670499</v>
      </c>
      <c r="EB86" s="2">
        <f>POWER(10,($B86-L$227)/L$228)/(1+POWER(10,($B86-L$227)/L$228))</f>
        <v>0.21435141646009401</v>
      </c>
      <c r="EC86" s="2">
        <f>POWER(10,($B86-M$227)/M$228)/(1+POWER(10,($B86-M$227)/M$228))</f>
        <v>0.19942783881543658</v>
      </c>
      <c r="ED86" s="2">
        <f>POWER(10,($B86-N$227)/N$228)/(1+POWER(10,($B86-N$227)/N$228))</f>
        <v>0.19351344991547936</v>
      </c>
      <c r="EE86" s="2">
        <f>POWER(10,($B86-O$227)/O$228)/(1+POWER(10,($B86-O$227)/O$228))</f>
        <v>0.17164328116812755</v>
      </c>
    </row>
    <row r="87" spans="2:135" x14ac:dyDescent="0.25">
      <c r="B87" s="2">
        <v>81</v>
      </c>
      <c r="C87">
        <v>121.8143</v>
      </c>
      <c r="D87">
        <v>110.286</v>
      </c>
      <c r="E87">
        <v>107.657</v>
      </c>
      <c r="F87">
        <v>106.075</v>
      </c>
      <c r="G87">
        <v>107.254</v>
      </c>
      <c r="H87">
        <v>109.53700000000001</v>
      </c>
      <c r="I87">
        <v>109.821</v>
      </c>
      <c r="J87">
        <v>107.29900000000001</v>
      </c>
      <c r="K87">
        <v>105.50700000000001</v>
      </c>
      <c r="L87">
        <v>103.149</v>
      </c>
      <c r="M87">
        <v>93.611900000000006</v>
      </c>
      <c r="N87">
        <v>85.656700000000001</v>
      </c>
      <c r="O87">
        <v>76.7761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121.24419290455222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112.20670474197593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111.24394024251305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108.06054871724265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107.55346235378181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109.21094218907207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109.74658170643092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108.25270255402312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107.24555757508487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104.28181021632554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97.253532132329113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86.688525235314927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77.015941603013218</v>
      </c>
      <c r="AE87" s="5"/>
      <c r="AG87" s="5">
        <f t="shared" si="26"/>
        <v>0.57010709544778138</v>
      </c>
      <c r="AH87" s="5">
        <f t="shared" si="27"/>
        <v>-1.9207047419759249</v>
      </c>
      <c r="AI87" s="5">
        <f t="shared" si="28"/>
        <v>-3.5869402425130517</v>
      </c>
      <c r="AJ87" s="5">
        <f t="shared" si="29"/>
        <v>-1.9855487172426507</v>
      </c>
      <c r="AK87" s="5">
        <f t="shared" si="30"/>
        <v>-0.29946235378180575</v>
      </c>
      <c r="AL87" s="5">
        <f t="shared" si="31"/>
        <v>0.32605781092793507</v>
      </c>
      <c r="AM87" s="5">
        <f t="shared" si="32"/>
        <v>7.4418293569081584E-2</v>
      </c>
      <c r="AN87" s="5">
        <f t="shared" si="33"/>
        <v>-0.95370255402310988</v>
      </c>
      <c r="AO87" s="5">
        <f t="shared" si="34"/>
        <v>-1.7385575750848687</v>
      </c>
      <c r="AP87" s="5">
        <f t="shared" si="35"/>
        <v>-1.132810216325538</v>
      </c>
      <c r="AQ87" s="5">
        <f t="shared" si="36"/>
        <v>-3.6416321323291072</v>
      </c>
      <c r="AR87" s="5">
        <f t="shared" si="37"/>
        <v>-1.0318252353149262</v>
      </c>
      <c r="AS87" s="5">
        <f t="shared" si="38"/>
        <v>-0.23984160301321822</v>
      </c>
      <c r="AV87" s="2">
        <f t="shared" si="39"/>
        <v>100.97448494105232</v>
      </c>
      <c r="AW87" s="2">
        <f t="shared" si="40"/>
        <v>102.77280409873549</v>
      </c>
      <c r="AX87" s="2">
        <f t="shared" si="41"/>
        <v>105.38017441659946</v>
      </c>
      <c r="AY87" s="2">
        <f t="shared" si="42"/>
        <v>105.45688036491558</v>
      </c>
      <c r="AZ87" s="2">
        <f t="shared" si="43"/>
        <v>104.32650875834868</v>
      </c>
      <c r="BA87" s="2">
        <f t="shared" si="44"/>
        <v>106.41670091026101</v>
      </c>
      <c r="BB87" s="2">
        <f t="shared" si="45"/>
        <v>107.65656694551541</v>
      </c>
      <c r="BC87" s="2">
        <f t="shared" si="46"/>
        <v>106.12554809103418</v>
      </c>
      <c r="BD87" s="2">
        <f t="shared" si="47"/>
        <v>103.39218162645234</v>
      </c>
      <c r="BE87" s="2">
        <f t="shared" si="48"/>
        <v>98.432676410353153</v>
      </c>
      <c r="BF87" s="2">
        <f t="shared" si="49"/>
        <v>89.985667853444028</v>
      </c>
      <c r="BG87" s="2">
        <f t="shared" si="50"/>
        <v>79.590372065522985</v>
      </c>
      <c r="BH87" s="2">
        <f t="shared" si="51"/>
        <v>68.418358880280735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100.96434477872239</v>
      </c>
      <c r="CP87" s="2">
        <f>BL$207*$B87+BL$209</f>
        <v>102.82674947730948</v>
      </c>
      <c r="CQ87" s="2">
        <f>BM$207*$B87+BM$209</f>
        <v>105.39236093372963</v>
      </c>
      <c r="CR87" s="2">
        <f>BN$207*$B87+BN$209</f>
        <v>105.50864238279487</v>
      </c>
      <c r="CS87" s="2">
        <f>BO$207*$B87+BO$209</f>
        <v>104.36964459641857</v>
      </c>
      <c r="CT87" s="2">
        <f>BP$207*$B87+BP$209</f>
        <v>106.30398744713395</v>
      </c>
      <c r="CU87" s="2">
        <f>BQ$207*$B87+BQ$209</f>
        <v>107.5522068471325</v>
      </c>
      <c r="CV87" s="2">
        <f>BR$207*$B87+BR$209</f>
        <v>105.99300715985736</v>
      </c>
      <c r="CW87" s="2">
        <f>BS$207*$B87+BS$209</f>
        <v>103.25991073199894</v>
      </c>
      <c r="CX87" s="2">
        <f>BT$207*$B87+BT$209</f>
        <v>98.402582939510722</v>
      </c>
      <c r="CY87" s="2">
        <f>BU$207*$B87+BU$209</f>
        <v>89.93645747023929</v>
      </c>
      <c r="CZ87" s="2">
        <f>BV$207*$B87+BV$209</f>
        <v>79.517036165880072</v>
      </c>
      <c r="DA87" s="2">
        <f>BW$207*$B87+BW$209</f>
        <v>68.331436942795889</v>
      </c>
      <c r="DD87" s="2">
        <f>BZ$207*$B87+BZ$209</f>
        <v>101.02214448357807</v>
      </c>
      <c r="DE87" s="2">
        <f>CA$207*$B87+CA$209</f>
        <v>102.58423887453195</v>
      </c>
      <c r="DF87" s="2">
        <f>CB$207*$B87+CB$209</f>
        <v>105.34158440232659</v>
      </c>
      <c r="DG87" s="2">
        <f>CC$207*$B87+CC$209</f>
        <v>105.3138403601517</v>
      </c>
      <c r="DH87" s="2">
        <f>CD$207*$B87+CD$209</f>
        <v>104.20171197810757</v>
      </c>
      <c r="DI87" s="2">
        <f>CE$207*$B87+CE$209</f>
        <v>106.732668061383</v>
      </c>
      <c r="DJ87" s="2">
        <f>CF$207*$B87+CF$209</f>
        <v>107.92853948497851</v>
      </c>
      <c r="DK87" s="2">
        <f>CG$207*$B87+CG$209</f>
        <v>106.4821103389127</v>
      </c>
      <c r="DL87" s="2">
        <f>CH$207*$B87+CH$209</f>
        <v>103.79442076383177</v>
      </c>
      <c r="DM87" s="2">
        <f>CI$207*$B87+CI$209</f>
        <v>98.533270914507867</v>
      </c>
      <c r="DN87" s="2">
        <f>CJ$207*$B87+CJ$209</f>
        <v>90.165833277444804</v>
      </c>
      <c r="DO87" s="2">
        <f>CK$207*$B87+CK$209</f>
        <v>79.869114184696954</v>
      </c>
      <c r="DP87" s="2">
        <f>CL$207*$B87+CL$209</f>
        <v>68.80093687750896</v>
      </c>
      <c r="DS87" s="2">
        <f>POWER(10,($B87-C$227)/C$228)/(1+POWER(10,($B87-C$227)/C$228))</f>
        <v>0.17543623025855848</v>
      </c>
      <c r="DT87" s="2">
        <f>POWER(10,($B87-D$227)/D$228)/(1+POWER(10,($B87-D$227)/D$228))</f>
        <v>0.22244544344099079</v>
      </c>
      <c r="DU87" s="2">
        <f>POWER(10,($B87-E$227)/E$228)/(1+POWER(10,($B87-E$227)/E$228))</f>
        <v>0.24000294611388781</v>
      </c>
      <c r="DV87" s="2">
        <f>POWER(10,($B87-F$227)/F$228)/(1+POWER(10,($B87-F$227)/F$228))</f>
        <v>0.26571601863758926</v>
      </c>
      <c r="DW87" s="2">
        <f>POWER(10,($B87-G$227)/G$228)/(1+POWER(10,($B87-G$227)/G$228))</f>
        <v>0.25686396427169783</v>
      </c>
      <c r="DX87" s="2">
        <f>POWER(10,($B87-H$227)/H$228)/(1+POWER(10,($B87-H$227)/H$228))</f>
        <v>0.26293109457379193</v>
      </c>
      <c r="DY87" s="2">
        <f>POWER(10,($B87-I$227)/I$228)/(1+POWER(10,($B87-I$227)/I$228))</f>
        <v>0.27730812554614032</v>
      </c>
      <c r="DZ87" s="2">
        <f>POWER(10,($B87-J$227)/J$228)/(1+POWER(10,($B87-J$227)/J$228))</f>
        <v>0.27098767060314871</v>
      </c>
      <c r="EA87" s="2">
        <f>POWER(10,($B87-K$227)/K$228)/(1+POWER(10,($B87-K$227)/K$228))</f>
        <v>0.24746194940410934</v>
      </c>
      <c r="EB87" s="2">
        <f>POWER(10,($B87-L$227)/L$228)/(1+POWER(10,($B87-L$227)/L$228))</f>
        <v>0.2302696238356236</v>
      </c>
      <c r="EC87" s="2">
        <f>POWER(10,($B87-M$227)/M$228)/(1+POWER(10,($B87-M$227)/M$228))</f>
        <v>0.21454042518373709</v>
      </c>
      <c r="ED87" s="2">
        <f>POWER(10,($B87-N$227)/N$228)/(1+POWER(10,($B87-N$227)/N$228))</f>
        <v>0.20829445669271654</v>
      </c>
      <c r="EE87" s="2">
        <f>POWER(10,($B87-O$227)/O$228)/(1+POWER(10,($B87-O$227)/O$228))</f>
        <v>0.18513727278356554</v>
      </c>
    </row>
    <row r="88" spans="2:135" x14ac:dyDescent="0.25">
      <c r="B88" s="2">
        <v>82</v>
      </c>
      <c r="C88">
        <v>115.5286</v>
      </c>
      <c r="D88">
        <v>107</v>
      </c>
      <c r="E88">
        <v>108.045</v>
      </c>
      <c r="F88">
        <v>105.38800000000001</v>
      </c>
      <c r="G88">
        <v>106.61199999999999</v>
      </c>
      <c r="H88">
        <v>107.687</v>
      </c>
      <c r="I88">
        <v>110</v>
      </c>
      <c r="J88">
        <v>107.015</v>
      </c>
      <c r="K88">
        <v>104.46299999999999</v>
      </c>
      <c r="L88">
        <v>100.985</v>
      </c>
      <c r="M88">
        <v>93.805999999999997</v>
      </c>
      <c r="N88">
        <v>83.164199999999994</v>
      </c>
      <c r="O88">
        <v>72.865700000000004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116.32752734190773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108.93012669179186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108.9964478106259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106.89950856299576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106.21504492569332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108.06551010856548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108.8488361225087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107.34923771120695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105.75362549335418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102.19777539911445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94.87673245078193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84.413446838160056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74.643405593112291</v>
      </c>
      <c r="AE88" s="5"/>
      <c r="AG88" s="5">
        <f t="shared" si="26"/>
        <v>-0.79892734190772785</v>
      </c>
      <c r="AH88" s="5">
        <f t="shared" si="27"/>
        <v>-1.9301266917918554</v>
      </c>
      <c r="AI88" s="5">
        <f t="shared" si="28"/>
        <v>-0.95144781062589345</v>
      </c>
      <c r="AJ88" s="5">
        <f t="shared" si="29"/>
        <v>-1.5115085629957576</v>
      </c>
      <c r="AK88" s="5">
        <f t="shared" si="30"/>
        <v>0.39695507430667476</v>
      </c>
      <c r="AL88" s="5">
        <f t="shared" si="31"/>
        <v>-0.37851010856547873</v>
      </c>
      <c r="AM88" s="5">
        <f t="shared" si="32"/>
        <v>1.1511638774912996</v>
      </c>
      <c r="AN88" s="5">
        <f t="shared" si="33"/>
        <v>-0.33423771120695278</v>
      </c>
      <c r="AO88" s="5">
        <f t="shared" si="34"/>
        <v>-1.2906254933541845</v>
      </c>
      <c r="AP88" s="5">
        <f t="shared" si="35"/>
        <v>-1.2127753991144488</v>
      </c>
      <c r="AQ88" s="5">
        <f t="shared" si="36"/>
        <v>-1.0707324507819322</v>
      </c>
      <c r="AR88" s="5">
        <f t="shared" si="37"/>
        <v>-1.2492468381600617</v>
      </c>
      <c r="AS88" s="5">
        <f t="shared" si="38"/>
        <v>-1.7777055931122874</v>
      </c>
      <c r="AV88" s="2">
        <f t="shared" si="39"/>
        <v>100.95584183176267</v>
      </c>
      <c r="AW88" s="2">
        <f t="shared" si="40"/>
        <v>102.7369389058839</v>
      </c>
      <c r="AX88" s="2">
        <f t="shared" si="41"/>
        <v>105.35283365122531</v>
      </c>
      <c r="AY88" s="2">
        <f t="shared" si="42"/>
        <v>105.407087833159</v>
      </c>
      <c r="AZ88" s="2">
        <f t="shared" si="43"/>
        <v>104.31391034571038</v>
      </c>
      <c r="BA88" s="2">
        <f t="shared" si="44"/>
        <v>106.44098813347841</v>
      </c>
      <c r="BB88" s="2">
        <f t="shared" si="45"/>
        <v>107.67537338953304</v>
      </c>
      <c r="BC88" s="2">
        <f t="shared" si="46"/>
        <v>106.14449184263248</v>
      </c>
      <c r="BD88" s="2">
        <f t="shared" si="47"/>
        <v>103.40872304537373</v>
      </c>
      <c r="BE88" s="2">
        <f t="shared" si="48"/>
        <v>98.438765397939605</v>
      </c>
      <c r="BF88" s="2">
        <f t="shared" si="49"/>
        <v>90.004382638429817</v>
      </c>
      <c r="BG88" s="2">
        <f t="shared" si="50"/>
        <v>79.607490352049368</v>
      </c>
      <c r="BH88" s="2">
        <f t="shared" si="51"/>
        <v>68.442128923428868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100.95262341967245</v>
      </c>
      <c r="CP88" s="2">
        <f>BL$207*$B88+BL$209</f>
        <v>102.79704948995239</v>
      </c>
      <c r="CQ88" s="2">
        <f>BM$207*$B88+BM$209</f>
        <v>105.37470234977343</v>
      </c>
      <c r="CR88" s="2">
        <f>BN$207*$B88+BN$209</f>
        <v>105.46460113252171</v>
      </c>
      <c r="CS88" s="2">
        <f>BO$207*$B88+BO$209</f>
        <v>104.36405775218209</v>
      </c>
      <c r="CT88" s="2">
        <f>BP$207*$B88+BP$209</f>
        <v>106.33471376830221</v>
      </c>
      <c r="CU88" s="2">
        <f>BQ$207*$B88+BQ$209</f>
        <v>107.58021308878065</v>
      </c>
      <c r="CV88" s="2">
        <f>BR$207*$B88+BR$209</f>
        <v>106.01904195033302</v>
      </c>
      <c r="CW88" s="2">
        <f>BS$207*$B88+BS$209</f>
        <v>103.28373578648953</v>
      </c>
      <c r="CX88" s="2">
        <f>BT$207*$B88+BT$209</f>
        <v>98.419580121488963</v>
      </c>
      <c r="CY88" s="2">
        <f>BU$207*$B88+BU$209</f>
        <v>89.963906538677648</v>
      </c>
      <c r="CZ88" s="2">
        <f>BV$207*$B88+BV$209</f>
        <v>79.537722664640199</v>
      </c>
      <c r="DA88" s="2">
        <f>BW$207*$B88+BW$209</f>
        <v>68.357640651893476</v>
      </c>
      <c r="DD88" s="2">
        <f>BZ$207*$B88+BZ$209</f>
        <v>100.96963762296821</v>
      </c>
      <c r="DE88" s="2">
        <f>CA$207*$B88+CA$209</f>
        <v>102.54531119819778</v>
      </c>
      <c r="DF88" s="2">
        <f>CB$207*$B88+CB$209</f>
        <v>105.2896771192879</v>
      </c>
      <c r="DG88" s="2">
        <f>CC$207*$B88+CC$209</f>
        <v>105.26213904127881</v>
      </c>
      <c r="DH88" s="2">
        <f>CD$207*$B88+CD$209</f>
        <v>104.18159396361135</v>
      </c>
      <c r="DI88" s="2">
        <f>CE$207*$B88+CE$209</f>
        <v>106.71269127514401</v>
      </c>
      <c r="DJ88" s="2">
        <f>CF$207*$B88+CF$209</f>
        <v>107.90154931835393</v>
      </c>
      <c r="DK88" s="2">
        <f>CG$207*$B88+CG$209</f>
        <v>106.45228264259013</v>
      </c>
      <c r="DL88" s="2">
        <f>CH$207*$B88+CH$209</f>
        <v>103.75536871386515</v>
      </c>
      <c r="DM88" s="2">
        <f>CI$207*$B88+CI$209</f>
        <v>98.49725383762042</v>
      </c>
      <c r="DN88" s="2">
        <f>CJ$207*$B88+CJ$209</f>
        <v>90.13953180090715</v>
      </c>
      <c r="DO88" s="2">
        <f>CK$207*$B88+CK$209</f>
        <v>79.849337127398655</v>
      </c>
      <c r="DP88" s="2">
        <f>CL$207*$B88+CL$209</f>
        <v>68.78127517124453</v>
      </c>
      <c r="DS88" s="2">
        <f>POWER(10,($B88-C$227)/C$228)/(1+POWER(10,($B88-C$227)/C$228))</f>
        <v>0.18916031707660069</v>
      </c>
      <c r="DT88" s="2">
        <f>POWER(10,($B88-D$227)/D$228)/(1+POWER(10,($B88-D$227)/D$228))</f>
        <v>0.23878204483518506</v>
      </c>
      <c r="DU88" s="2">
        <f>POWER(10,($B88-E$227)/E$228)/(1+POWER(10,($B88-E$227)/E$228))</f>
        <v>0.25720246123697499</v>
      </c>
      <c r="DV88" s="2">
        <f>POWER(10,($B88-F$227)/F$228)/(1+POWER(10,($B88-F$227)/F$228))</f>
        <v>0.28406947201650273</v>
      </c>
      <c r="DW88" s="2">
        <f>POWER(10,($B88-G$227)/G$228)/(1+POWER(10,($B88-G$227)/G$228))</f>
        <v>0.27483484183093809</v>
      </c>
      <c r="DX88" s="2">
        <f>POWER(10,($B88-H$227)/H$228)/(1+POWER(10,($B88-H$227)/H$228))</f>
        <v>0.28116584519586318</v>
      </c>
      <c r="DY88" s="2">
        <f>POWER(10,($B88-I$227)/I$228)/(1+POWER(10,($B88-I$227)/I$228))</f>
        <v>0.29613934562794297</v>
      </c>
      <c r="DZ88" s="2">
        <f>POWER(10,($B88-J$227)/J$228)/(1+POWER(10,($B88-J$227)/J$228))</f>
        <v>0.28956165600671729</v>
      </c>
      <c r="EA88" s="2">
        <f>POWER(10,($B88-K$227)/K$228)/(1+POWER(10,($B88-K$227)/K$228))</f>
        <v>0.26500961156314085</v>
      </c>
      <c r="EB88" s="2">
        <f>POWER(10,($B88-L$227)/L$228)/(1+POWER(10,($B88-L$227)/L$228))</f>
        <v>0.24699830787240254</v>
      </c>
      <c r="EC88" s="2">
        <f>POWER(10,($B88-M$227)/M$228)/(1+POWER(10,($B88-M$227)/M$228))</f>
        <v>0.23046855126842422</v>
      </c>
      <c r="ED88" s="2">
        <f>POWER(10,($B88-N$227)/N$228)/(1+POWER(10,($B88-N$227)/N$228))</f>
        <v>0.22389104405353843</v>
      </c>
      <c r="EE88" s="2">
        <f>POWER(10,($B88-O$227)/O$228)/(1+POWER(10,($B88-O$227)/O$228))</f>
        <v>0.1994367023367577</v>
      </c>
    </row>
    <row r="89" spans="2:135" x14ac:dyDescent="0.25">
      <c r="B89" s="2">
        <v>83</v>
      </c>
      <c r="C89">
        <v>110.5857</v>
      </c>
      <c r="D89">
        <v>106.229</v>
      </c>
      <c r="E89">
        <v>106.896</v>
      </c>
      <c r="F89">
        <v>107.179</v>
      </c>
      <c r="G89">
        <v>106.313</v>
      </c>
      <c r="H89">
        <v>107.38800000000001</v>
      </c>
      <c r="I89">
        <v>108.746</v>
      </c>
      <c r="J89">
        <v>107.58199999999999</v>
      </c>
      <c r="K89">
        <v>105.149</v>
      </c>
      <c r="L89">
        <v>98.596999999999994</v>
      </c>
      <c r="M89">
        <v>92.417900000000003</v>
      </c>
      <c r="N89">
        <v>81.044799999999995</v>
      </c>
      <c r="O89">
        <v>72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112.00837307217364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106.55601256586556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107.47083190242266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106.16808362875372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105.36267429820879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107.35881314287029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108.31626469249645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106.80846589201801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104.77600476385162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100.73311793421513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93.120264503613001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82.713097755027178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72.716987904356102</v>
      </c>
      <c r="AE89" s="5"/>
      <c r="AG89" s="5">
        <f t="shared" si="26"/>
        <v>-1.4226730721736374</v>
      </c>
      <c r="AH89" s="5">
        <f t="shared" si="27"/>
        <v>-0.32701256586555871</v>
      </c>
      <c r="AI89" s="5">
        <f t="shared" si="28"/>
        <v>-0.57483190242265891</v>
      </c>
      <c r="AJ89" s="5">
        <f t="shared" si="29"/>
        <v>1.0109163712462816</v>
      </c>
      <c r="AK89" s="5">
        <f t="shared" si="30"/>
        <v>0.95032570179121478</v>
      </c>
      <c r="AL89" s="5">
        <f t="shared" si="31"/>
        <v>2.9186857129715804E-2</v>
      </c>
      <c r="AM89" s="5">
        <f t="shared" si="32"/>
        <v>0.42973530750354882</v>
      </c>
      <c r="AN89" s="5">
        <f t="shared" si="33"/>
        <v>0.77353410798198752</v>
      </c>
      <c r="AO89" s="5">
        <f t="shared" si="34"/>
        <v>0.37299523614838392</v>
      </c>
      <c r="AP89" s="5">
        <f t="shared" si="35"/>
        <v>-2.136117934215136</v>
      </c>
      <c r="AQ89" s="5">
        <f t="shared" si="36"/>
        <v>-0.70236450361299774</v>
      </c>
      <c r="AR89" s="5">
        <f t="shared" si="37"/>
        <v>-1.6682977550271829</v>
      </c>
      <c r="AS89" s="5">
        <f t="shared" si="38"/>
        <v>-0.71698790435610249</v>
      </c>
      <c r="AV89" s="2">
        <f t="shared" si="39"/>
        <v>100.9360600182965</v>
      </c>
      <c r="AW89" s="2">
        <f t="shared" si="40"/>
        <v>102.70056216794177</v>
      </c>
      <c r="AX89" s="2">
        <f t="shared" si="41"/>
        <v>105.32422098171619</v>
      </c>
      <c r="AY89" s="2">
        <f t="shared" si="42"/>
        <v>105.35685772981087</v>
      </c>
      <c r="AZ89" s="2">
        <f t="shared" si="43"/>
        <v>104.3006398202582</v>
      </c>
      <c r="BA89" s="2">
        <f t="shared" si="44"/>
        <v>106.46367157620985</v>
      </c>
      <c r="BB89" s="2">
        <f t="shared" si="45"/>
        <v>107.6923003453352</v>
      </c>
      <c r="BC89" s="2">
        <f t="shared" si="46"/>
        <v>106.16163730138874</v>
      </c>
      <c r="BD89" s="2">
        <f t="shared" si="47"/>
        <v>103.4233748952377</v>
      </c>
      <c r="BE89" s="2">
        <f t="shared" si="48"/>
        <v>98.443100337759205</v>
      </c>
      <c r="BF89" s="2">
        <f t="shared" si="49"/>
        <v>90.021483895914827</v>
      </c>
      <c r="BG89" s="2">
        <f t="shared" si="50"/>
        <v>79.623566997792096</v>
      </c>
      <c r="BH89" s="2">
        <f t="shared" si="51"/>
        <v>68.464894639284111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100.94090206062252</v>
      </c>
      <c r="CP89" s="2">
        <f>BL$207*$B89+BL$209</f>
        <v>102.76734950259529</v>
      </c>
      <c r="CQ89" s="2">
        <f>BM$207*$B89+BM$209</f>
        <v>105.35704376581721</v>
      </c>
      <c r="CR89" s="2">
        <f>BN$207*$B89+BN$209</f>
        <v>105.42055988224854</v>
      </c>
      <c r="CS89" s="2">
        <f>BO$207*$B89+BO$209</f>
        <v>104.35847090794562</v>
      </c>
      <c r="CT89" s="2">
        <f>BP$207*$B89+BP$209</f>
        <v>106.36544008947047</v>
      </c>
      <c r="CU89" s="2">
        <f>BQ$207*$B89+BQ$209</f>
        <v>107.6082193304288</v>
      </c>
      <c r="CV89" s="2">
        <f>BR$207*$B89+BR$209</f>
        <v>106.04507674080868</v>
      </c>
      <c r="CW89" s="2">
        <f>BS$207*$B89+BS$209</f>
        <v>103.3075608409801</v>
      </c>
      <c r="CX89" s="2">
        <f>BT$207*$B89+BT$209</f>
        <v>98.436577303467203</v>
      </c>
      <c r="CY89" s="2">
        <f>BU$207*$B89+BU$209</f>
        <v>89.99135560711602</v>
      </c>
      <c r="CZ89" s="2">
        <f>BV$207*$B89+BV$209</f>
        <v>79.558409163400327</v>
      </c>
      <c r="DA89" s="2">
        <f>BW$207*$B89+BW$209</f>
        <v>68.383844360991077</v>
      </c>
      <c r="DD89" s="2">
        <f>BZ$207*$B89+BZ$209</f>
        <v>100.91713076235835</v>
      </c>
      <c r="DE89" s="2">
        <f>CA$207*$B89+CA$209</f>
        <v>102.50638352186363</v>
      </c>
      <c r="DF89" s="2">
        <f>CB$207*$B89+CB$209</f>
        <v>105.23776983624921</v>
      </c>
      <c r="DG89" s="2">
        <f>CC$207*$B89+CC$209</f>
        <v>105.21043772240591</v>
      </c>
      <c r="DH89" s="2">
        <f>CD$207*$B89+CD$209</f>
        <v>104.16147594911511</v>
      </c>
      <c r="DI89" s="2">
        <f>CE$207*$B89+CE$209</f>
        <v>106.69271448890501</v>
      </c>
      <c r="DJ89" s="2">
        <f>CF$207*$B89+CF$209</f>
        <v>107.87455915172934</v>
      </c>
      <c r="DK89" s="2">
        <f>CG$207*$B89+CG$209</f>
        <v>106.42245494626756</v>
      </c>
      <c r="DL89" s="2">
        <f>CH$207*$B89+CH$209</f>
        <v>103.71631666389852</v>
      </c>
      <c r="DM89" s="2">
        <f>CI$207*$B89+CI$209</f>
        <v>98.461236760732973</v>
      </c>
      <c r="DN89" s="2">
        <f>CJ$207*$B89+CJ$209</f>
        <v>90.113230324369496</v>
      </c>
      <c r="DO89" s="2">
        <f>CK$207*$B89+CK$209</f>
        <v>79.829560070100342</v>
      </c>
      <c r="DP89" s="2">
        <f>CL$207*$B89+CL$209</f>
        <v>68.761613464980101</v>
      </c>
      <c r="DS89" s="2">
        <f>POWER(10,($B89-C$227)/C$228)/(1+POWER(10,($B89-C$227)/C$228))</f>
        <v>0.20369280096576509</v>
      </c>
      <c r="DT89" s="2">
        <f>POWER(10,($B89-D$227)/D$228)/(1+POWER(10,($B89-D$227)/D$228))</f>
        <v>0.25592352867707435</v>
      </c>
      <c r="DU89" s="2">
        <f>POWER(10,($B89-E$227)/E$228)/(1+POWER(10,($B89-E$227)/E$228))</f>
        <v>0.27518825127908597</v>
      </c>
      <c r="DV89" s="2">
        <f>POWER(10,($B89-F$227)/F$228)/(1+POWER(10,($B89-F$227)/F$228))</f>
        <v>0.30316722655708461</v>
      </c>
      <c r="DW89" s="2">
        <f>POWER(10,($B89-G$227)/G$228)/(1+POWER(10,($B89-G$227)/G$228))</f>
        <v>0.29356633302065444</v>
      </c>
      <c r="DX89" s="2">
        <f>POWER(10,($B89-H$227)/H$228)/(1+POWER(10,($B89-H$227)/H$228))</f>
        <v>0.30015023145440978</v>
      </c>
      <c r="DY89" s="2">
        <f>POWER(10,($B89-I$227)/I$228)/(1+POWER(10,($B89-I$227)/I$228))</f>
        <v>0.31569073860539021</v>
      </c>
      <c r="DZ89" s="2">
        <f>POWER(10,($B89-J$227)/J$228)/(1+POWER(10,($B89-J$227)/J$228))</f>
        <v>0.30886934882290312</v>
      </c>
      <c r="EA89" s="2">
        <f>POWER(10,($B89-K$227)/K$228)/(1+POWER(10,($B89-K$227)/K$228))</f>
        <v>0.28333309952801605</v>
      </c>
      <c r="EB89" s="2">
        <f>POWER(10,($B89-L$227)/L$228)/(1+POWER(10,($B89-L$227)/L$228))</f>
        <v>0.26452464957732702</v>
      </c>
      <c r="EC89" s="2">
        <f>POWER(10,($B89-M$227)/M$228)/(1+POWER(10,($B89-M$227)/M$228))</f>
        <v>0.24720704570860069</v>
      </c>
      <c r="ED89" s="2">
        <f>POWER(10,($B89-N$227)/N$228)/(1+POWER(10,($B89-N$227)/N$228))</f>
        <v>0.24030100133077384</v>
      </c>
      <c r="EE89" s="2">
        <f>POWER(10,($B89-O$227)/O$228)/(1+POWER(10,($B89-O$227)/O$228))</f>
        <v>0.21454978037428296</v>
      </c>
    </row>
    <row r="90" spans="2:135" x14ac:dyDescent="0.25">
      <c r="B90" s="2">
        <v>84</v>
      </c>
      <c r="C90">
        <v>106.82859999999999</v>
      </c>
      <c r="D90">
        <v>104.81399999999999</v>
      </c>
      <c r="E90">
        <v>106.373</v>
      </c>
      <c r="F90">
        <v>106.52200000000001</v>
      </c>
      <c r="G90">
        <v>105.119</v>
      </c>
      <c r="H90">
        <v>107.119</v>
      </c>
      <c r="I90">
        <v>107.38800000000001</v>
      </c>
      <c r="J90">
        <v>106.73099999999999</v>
      </c>
      <c r="K90">
        <v>104.776</v>
      </c>
      <c r="L90">
        <v>97.850999999999999</v>
      </c>
      <c r="M90">
        <v>90.4328</v>
      </c>
      <c r="N90">
        <v>79.656700000000001</v>
      </c>
      <c r="O90">
        <v>70.4328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108.49030943368798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104.93966486699293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106.4933156803956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105.72433654483133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104.84923290527858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106.95210587347616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108.02142995543333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106.50606345559621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104.17559242209047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99.768030266137615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91.906505556015986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81.524248052197521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71.258213793883172</v>
      </c>
      <c r="AE90" s="5"/>
      <c r="AG90" s="5">
        <f t="shared" si="26"/>
        <v>-1.6617094336879887</v>
      </c>
      <c r="AH90" s="5">
        <f t="shared" si="27"/>
        <v>-0.12566486699293478</v>
      </c>
      <c r="AI90" s="5">
        <f t="shared" si="28"/>
        <v>-0.12031568039559204</v>
      </c>
      <c r="AJ90" s="5">
        <f t="shared" si="29"/>
        <v>0.79766345516867432</v>
      </c>
      <c r="AK90" s="5">
        <f t="shared" si="30"/>
        <v>0.26976709472141636</v>
      </c>
      <c r="AL90" s="5">
        <f t="shared" si="31"/>
        <v>0.16689412652384306</v>
      </c>
      <c r="AM90" s="5">
        <f t="shared" si="32"/>
        <v>-0.63342995543332847</v>
      </c>
      <c r="AN90" s="5">
        <f t="shared" si="33"/>
        <v>0.22493654440378918</v>
      </c>
      <c r="AO90" s="5">
        <f t="shared" si="34"/>
        <v>0.60040757790952171</v>
      </c>
      <c r="AP90" s="5">
        <f t="shared" si="35"/>
        <v>-1.9170302661376155</v>
      </c>
      <c r="AQ90" s="5">
        <f t="shared" si="36"/>
        <v>-1.473705556015986</v>
      </c>
      <c r="AR90" s="5">
        <f t="shared" si="37"/>
        <v>-1.8675480521975203</v>
      </c>
      <c r="AS90" s="5">
        <f t="shared" si="38"/>
        <v>-0.82541379388317182</v>
      </c>
      <c r="AV90" s="2">
        <f t="shared" si="39"/>
        <v>100.9150401700264</v>
      </c>
      <c r="AW90" s="2">
        <f t="shared" si="40"/>
        <v>102.6636562068137</v>
      </c>
      <c r="AX90" s="2">
        <f t="shared" si="41"/>
        <v>105.29425965138986</v>
      </c>
      <c r="AY90" s="2">
        <f t="shared" si="42"/>
        <v>105.3061815701052</v>
      </c>
      <c r="AZ90" s="2">
        <f t="shared" si="43"/>
        <v>104.28667143565508</v>
      </c>
      <c r="BA90" s="2">
        <f t="shared" si="44"/>
        <v>106.48462665870585</v>
      </c>
      <c r="BB90" s="2">
        <f t="shared" si="45"/>
        <v>107.70721939598627</v>
      </c>
      <c r="BC90" s="2">
        <f t="shared" si="46"/>
        <v>106.17684792408545</v>
      </c>
      <c r="BD90" s="2">
        <f t="shared" si="47"/>
        <v>103.43598040130807</v>
      </c>
      <c r="BE90" s="2">
        <f t="shared" si="48"/>
        <v>98.445554967539309</v>
      </c>
      <c r="BF90" s="2">
        <f t="shared" si="49"/>
        <v>90.036840072711229</v>
      </c>
      <c r="BG90" s="2">
        <f t="shared" si="50"/>
        <v>79.638501031925145</v>
      </c>
      <c r="BH90" s="2">
        <f t="shared" si="51"/>
        <v>68.48654470027202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>
        <f>IF(OR($B90&lt;I$229, AND($B90&gt;I$230, $B90&lt;I$231)), I90, "")</f>
        <v>107.38800000000001</v>
      </c>
      <c r="BR90" s="2">
        <f>IF(OR($B90&lt;J$229, AND($B90&gt;J$230, $B90&lt;J$231)), J90, "")</f>
        <v>106.73099999999999</v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>
        <f>IF(OR(AND($B90&gt;I$230, $B90&lt;I$231), $B90&gt;I$232), I90, "")</f>
        <v>107.38800000000001</v>
      </c>
      <c r="CG90" s="2">
        <f>IF(OR(AND($B90&gt;J$230, $B90&lt;J$231), $B90&gt;J$232), J90, "")</f>
        <v>106.73099999999999</v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100.92918070157258</v>
      </c>
      <c r="CP90" s="2">
        <f>BL$207*$B90+BL$209</f>
        <v>102.7376495152382</v>
      </c>
      <c r="CQ90" s="2">
        <f>BM$207*$B90+BM$209</f>
        <v>105.339385181861</v>
      </c>
      <c r="CR90" s="2">
        <f>BN$207*$B90+BN$209</f>
        <v>105.37651863197537</v>
      </c>
      <c r="CS90" s="2">
        <f>BO$207*$B90+BO$209</f>
        <v>104.35288406370914</v>
      </c>
      <c r="CT90" s="2">
        <f>BP$207*$B90+BP$209</f>
        <v>106.39616641063873</v>
      </c>
      <c r="CU90" s="2">
        <f>BQ$207*$B90+BQ$209</f>
        <v>107.63622557207695</v>
      </c>
      <c r="CV90" s="2">
        <f>BR$207*$B90+BR$209</f>
        <v>106.07111153128434</v>
      </c>
      <c r="CW90" s="2">
        <f>BS$207*$B90+BS$209</f>
        <v>103.33138589547069</v>
      </c>
      <c r="CX90" s="2">
        <f>BT$207*$B90+BT$209</f>
        <v>98.453574485445444</v>
      </c>
      <c r="CY90" s="2">
        <f>BU$207*$B90+BU$209</f>
        <v>90.018804675554378</v>
      </c>
      <c r="CZ90" s="2">
        <f>BV$207*$B90+BV$209</f>
        <v>79.579095662160455</v>
      </c>
      <c r="DA90" s="2">
        <f>BW$207*$B90+BW$209</f>
        <v>68.410048070088664</v>
      </c>
      <c r="DD90" s="2">
        <f>BZ$207*$B90+BZ$209</f>
        <v>100.86462390174849</v>
      </c>
      <c r="DE90" s="2">
        <f>CA$207*$B90+CA$209</f>
        <v>102.46745584552947</v>
      </c>
      <c r="DF90" s="2">
        <f>CB$207*$B90+CB$209</f>
        <v>105.18586255321053</v>
      </c>
      <c r="DG90" s="2">
        <f>CC$207*$B90+CC$209</f>
        <v>105.15873640353303</v>
      </c>
      <c r="DH90" s="2">
        <f>CD$207*$B90+CD$209</f>
        <v>104.1413579346189</v>
      </c>
      <c r="DI90" s="2">
        <f>CE$207*$B90+CE$209</f>
        <v>106.67273770266603</v>
      </c>
      <c r="DJ90" s="2">
        <f>CF$207*$B90+CF$209</f>
        <v>107.84756898510474</v>
      </c>
      <c r="DK90" s="2">
        <f>CG$207*$B90+CG$209</f>
        <v>106.39262724994501</v>
      </c>
      <c r="DL90" s="2">
        <f>CH$207*$B90+CH$209</f>
        <v>103.67726461393191</v>
      </c>
      <c r="DM90" s="2">
        <f>CI$207*$B90+CI$209</f>
        <v>98.42521968384554</v>
      </c>
      <c r="DN90" s="2">
        <f>CJ$207*$B90+CJ$209</f>
        <v>90.086928847831842</v>
      </c>
      <c r="DO90" s="2">
        <f>CK$207*$B90+CK$209</f>
        <v>79.809783012802043</v>
      </c>
      <c r="DP90" s="2">
        <f>CL$207*$B90+CL$209</f>
        <v>68.741951758715672</v>
      </c>
      <c r="DS90" s="2">
        <f>POWER(10,($B90-C$227)/C$228)/(1+POWER(10,($B90-C$227)/C$228))</f>
        <v>0.2190401566483037</v>
      </c>
      <c r="DT90" s="2">
        <f>POWER(10,($B90-D$227)/D$228)/(1+POWER(10,($B90-D$227)/D$228))</f>
        <v>0.27385285711644186</v>
      </c>
      <c r="DU90" s="2">
        <f>POWER(10,($B90-E$227)/E$228)/(1+POWER(10,($B90-E$227)/E$228))</f>
        <v>0.29393406605797218</v>
      </c>
      <c r="DV90" s="2">
        <f>POWER(10,($B90-F$227)/F$228)/(1+POWER(10,($B90-F$227)/F$228))</f>
        <v>0.32296970406293901</v>
      </c>
      <c r="DW90" s="2">
        <f>POWER(10,($B90-G$227)/G$228)/(1+POWER(10,($B90-G$227)/G$228))</f>
        <v>0.31302339970406501</v>
      </c>
      <c r="DX90" s="2">
        <f>POWER(10,($B90-H$227)/H$228)/(1+POWER(10,($B90-H$227)/H$228))</f>
        <v>0.31984609616814713</v>
      </c>
      <c r="DY90" s="2">
        <f>POWER(10,($B90-I$227)/I$228)/(1+POWER(10,($B90-I$227)/I$228))</f>
        <v>0.33591689890981963</v>
      </c>
      <c r="DZ90" s="2">
        <f>POWER(10,($B90-J$227)/J$228)/(1+POWER(10,($B90-J$227)/J$228))</f>
        <v>0.32886850211113539</v>
      </c>
      <c r="EA90" s="2">
        <f>POWER(10,($B90-K$227)/K$228)/(1+POWER(10,($B90-K$227)/K$228))</f>
        <v>0.30240225910029989</v>
      </c>
      <c r="EB90" s="2">
        <f>POWER(10,($B90-L$227)/L$228)/(1+POWER(10,($B90-L$227)/L$228))</f>
        <v>0.28282750905095855</v>
      </c>
      <c r="EC90" s="2">
        <f>POWER(10,($B90-M$227)/M$228)/(1+POWER(10,($B90-M$227)/M$228))</f>
        <v>0.26474299142151908</v>
      </c>
      <c r="ED90" s="2">
        <f>POWER(10,($B90-N$227)/N$228)/(1+POWER(10,($B90-N$227)/N$228))</f>
        <v>0.2575146387501116</v>
      </c>
      <c r="EE90" s="2">
        <f>POWER(10,($B90-O$227)/O$228)/(1+POWER(10,($B90-O$227)/O$228))</f>
        <v>0.23047839721156138</v>
      </c>
    </row>
    <row r="91" spans="2:135" x14ac:dyDescent="0.25">
      <c r="B91" s="2">
        <v>85</v>
      </c>
      <c r="C91">
        <v>104.8571</v>
      </c>
      <c r="D91">
        <v>103.343</v>
      </c>
      <c r="E91">
        <v>104.746</v>
      </c>
      <c r="F91">
        <v>105</v>
      </c>
      <c r="G91">
        <v>104.194</v>
      </c>
      <c r="H91">
        <v>106.836</v>
      </c>
      <c r="I91">
        <v>106.46299999999999</v>
      </c>
      <c r="J91">
        <v>106.56699999999999</v>
      </c>
      <c r="K91">
        <v>102.746</v>
      </c>
      <c r="L91">
        <v>98.433000000000007</v>
      </c>
      <c r="M91">
        <v>88.970100000000002</v>
      </c>
      <c r="N91">
        <v>79.253699999999995</v>
      </c>
      <c r="O91">
        <v>69.209000000000003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105.81535163830362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103.90032720460962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105.89790316139893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105.45945262209037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104.55454112986561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106.73512061123418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107.86985916867933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106.34883743962911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103.82974158245688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99.16997681900844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91.120504422102854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80.745021373319702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70.224466011081546</v>
      </c>
      <c r="AE91" s="5"/>
      <c r="AG91" s="5">
        <f t="shared" si="26"/>
        <v>-0.95825163830362214</v>
      </c>
      <c r="AH91" s="5">
        <f t="shared" si="27"/>
        <v>-0.55732720460962071</v>
      </c>
      <c r="AI91" s="5">
        <f t="shared" si="28"/>
        <v>-1.1519031613989341</v>
      </c>
      <c r="AJ91" s="5">
        <f t="shared" si="29"/>
        <v>-0.45945262209036741</v>
      </c>
      <c r="AK91" s="5">
        <f t="shared" si="30"/>
        <v>-0.36054112986560938</v>
      </c>
      <c r="AL91" s="5">
        <f t="shared" si="31"/>
        <v>0.10087938876581859</v>
      </c>
      <c r="AM91" s="5">
        <f t="shared" si="32"/>
        <v>-1.4068591686793326</v>
      </c>
      <c r="AN91" s="5">
        <f t="shared" si="33"/>
        <v>0.21816256037088522</v>
      </c>
      <c r="AO91" s="5">
        <f t="shared" si="34"/>
        <v>-1.0837415824568808</v>
      </c>
      <c r="AP91" s="5">
        <f t="shared" si="35"/>
        <v>-0.73697681900843293</v>
      </c>
      <c r="AQ91" s="5">
        <f t="shared" si="36"/>
        <v>-2.1504044221028522</v>
      </c>
      <c r="AR91" s="5">
        <f t="shared" si="37"/>
        <v>-1.4913213733197068</v>
      </c>
      <c r="AS91" s="5">
        <f t="shared" si="38"/>
        <v>-1.0154660110815428</v>
      </c>
      <c r="AV91" s="2">
        <f t="shared" si="39"/>
        <v>100.89268258889601</v>
      </c>
      <c r="AW91" s="2">
        <f t="shared" si="40"/>
        <v>102.62620636843539</v>
      </c>
      <c r="AX91" s="2">
        <f t="shared" si="41"/>
        <v>105.26287818264707</v>
      </c>
      <c r="AY91" s="2">
        <f t="shared" si="42"/>
        <v>105.2550541447404</v>
      </c>
      <c r="AZ91" s="2">
        <f t="shared" si="43"/>
        <v>104.2719835476574</v>
      </c>
      <c r="BA91" s="2">
        <f t="shared" si="44"/>
        <v>106.5037344728914</v>
      </c>
      <c r="BB91" s="2">
        <f t="shared" si="45"/>
        <v>107.72001069256012</v>
      </c>
      <c r="BC91" s="2">
        <f t="shared" si="46"/>
        <v>106.18999418161646</v>
      </c>
      <c r="BD91" s="2">
        <f t="shared" si="47"/>
        <v>103.44638780768794</v>
      </c>
      <c r="BE91" s="2">
        <f t="shared" si="48"/>
        <v>98.446008221659454</v>
      </c>
      <c r="BF91" s="2">
        <f t="shared" si="49"/>
        <v>90.050322273139216</v>
      </c>
      <c r="BG91" s="2">
        <f t="shared" si="50"/>
        <v>79.652191510240925</v>
      </c>
      <c r="BH91" s="2">
        <f t="shared" si="51"/>
        <v>68.506965410828883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>
        <f>IF(OR($B91&lt;F$229, AND($B91&gt;F$230, $B91&lt;F$231)), F91, "")</f>
        <v>105</v>
      </c>
      <c r="BO91" s="2">
        <f>IF(OR($B91&lt;G$229, AND($B91&gt;G$230, $B91&lt;G$231)), G91, "")</f>
        <v>104.194</v>
      </c>
      <c r="BP91" s="2">
        <f>IF(OR($B91&lt;H$229, AND($B91&gt;H$230, $B91&lt;H$231)), H91, "")</f>
        <v>106.836</v>
      </c>
      <c r="BQ91" s="2">
        <f>IF(OR($B91&lt;I$229, AND($B91&gt;I$230, $B91&lt;I$231)), I91, "")</f>
        <v>106.46299999999999</v>
      </c>
      <c r="BR91" s="2">
        <f>IF(OR($B91&lt;J$229, AND($B91&gt;J$230, $B91&lt;J$231)), J91, "")</f>
        <v>106.56699999999999</v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>
        <f>IF(OR(AND($B91&gt;F$230, $B91&lt;F$231), $B91&gt;F$232), F91, "")</f>
        <v>105</v>
      </c>
      <c r="CD91" s="2">
        <f>IF(OR(AND($B91&gt;G$230, $B91&lt;G$231), $B91&gt;G$232), G91, "")</f>
        <v>104.194</v>
      </c>
      <c r="CE91" s="2">
        <f>IF(OR(AND($B91&gt;H$230, $B91&lt;H$231), $B91&gt;H$232), H91, "")</f>
        <v>106.836</v>
      </c>
      <c r="CF91" s="2">
        <f>IF(OR(AND($B91&gt;I$230, $B91&lt;I$231), $B91&gt;I$232), I91, "")</f>
        <v>106.46299999999999</v>
      </c>
      <c r="CG91" s="2">
        <f>IF(OR(AND($B91&gt;J$230, $B91&lt;J$231), $B91&gt;J$232), J91, "")</f>
        <v>106.56699999999999</v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100.91745934252263</v>
      </c>
      <c r="CP91" s="2">
        <f>BL$207*$B91+BL$209</f>
        <v>102.70794952788111</v>
      </c>
      <c r="CQ91" s="2">
        <f>BM$207*$B91+BM$209</f>
        <v>105.32172659790479</v>
      </c>
      <c r="CR91" s="2">
        <f>BN$207*$B91+BN$209</f>
        <v>105.3324773817022</v>
      </c>
      <c r="CS91" s="2">
        <f>BO$207*$B91+BO$209</f>
        <v>104.34729721947265</v>
      </c>
      <c r="CT91" s="2">
        <f>BP$207*$B91+BP$209</f>
        <v>106.42689273180699</v>
      </c>
      <c r="CU91" s="2">
        <f>BQ$207*$B91+BQ$209</f>
        <v>107.66423181372511</v>
      </c>
      <c r="CV91" s="2">
        <f>BR$207*$B91+BR$209</f>
        <v>106.09714632176001</v>
      </c>
      <c r="CW91" s="2">
        <f>BS$207*$B91+BS$209</f>
        <v>103.35521094996126</v>
      </c>
      <c r="CX91" s="2">
        <f>BT$207*$B91+BT$209</f>
        <v>98.470571667423684</v>
      </c>
      <c r="CY91" s="2">
        <f>BU$207*$B91+BU$209</f>
        <v>90.04625374399275</v>
      </c>
      <c r="CZ91" s="2">
        <f>BV$207*$B91+BV$209</f>
        <v>79.599782160920583</v>
      </c>
      <c r="DA91" s="2">
        <f>BW$207*$B91+BW$209</f>
        <v>68.436251779186264</v>
      </c>
      <c r="DD91" s="2">
        <f>BZ$207*$B91+BZ$209</f>
        <v>100.81211704113862</v>
      </c>
      <c r="DE91" s="2">
        <f>CA$207*$B91+CA$209</f>
        <v>102.4285281691953</v>
      </c>
      <c r="DF91" s="2">
        <f>CB$207*$B91+CB$209</f>
        <v>105.13395527017184</v>
      </c>
      <c r="DG91" s="2">
        <f>CC$207*$B91+CC$209</f>
        <v>105.10703508466013</v>
      </c>
      <c r="DH91" s="2">
        <f>CD$207*$B91+CD$209</f>
        <v>104.12123992012268</v>
      </c>
      <c r="DI91" s="2">
        <f>CE$207*$B91+CE$209</f>
        <v>106.65276091642703</v>
      </c>
      <c r="DJ91" s="2">
        <f>CF$207*$B91+CF$209</f>
        <v>107.82057881848016</v>
      </c>
      <c r="DK91" s="2">
        <f>CG$207*$B91+CG$209</f>
        <v>106.36279955362244</v>
      </c>
      <c r="DL91" s="2">
        <f>CH$207*$B91+CH$209</f>
        <v>103.6382125639653</v>
      </c>
      <c r="DM91" s="2">
        <f>CI$207*$B91+CI$209</f>
        <v>98.389202606958094</v>
      </c>
      <c r="DN91" s="2">
        <f>CJ$207*$B91+CJ$209</f>
        <v>90.060627371294188</v>
      </c>
      <c r="DO91" s="2">
        <f>CK$207*$B91+CK$209</f>
        <v>79.79000595550373</v>
      </c>
      <c r="DP91" s="2">
        <f>CL$207*$B91+CL$209</f>
        <v>68.722290052451228</v>
      </c>
      <c r="DS91" s="2">
        <f>POWER(10,($B91-C$227)/C$228)/(1+POWER(10,($B91-C$227)/C$228))</f>
        <v>0.2352023194966778</v>
      </c>
      <c r="DT91" s="2">
        <f>POWER(10,($B91-D$227)/D$228)/(1+POWER(10,($B91-D$227)/D$228))</f>
        <v>0.29254442047732743</v>
      </c>
      <c r="DU91" s="2">
        <f>POWER(10,($B91-E$227)/E$228)/(1+POWER(10,($B91-E$227)/E$228))</f>
        <v>0.31340469265577181</v>
      </c>
      <c r="DV91" s="2">
        <f>POWER(10,($B91-F$227)/F$228)/(1+POWER(10,($B91-F$227)/F$228))</f>
        <v>0.34342817642310675</v>
      </c>
      <c r="DW91" s="2">
        <f>POWER(10,($B91-G$227)/G$228)/(1+POWER(10,($B91-G$227)/G$228))</f>
        <v>0.33316186662325031</v>
      </c>
      <c r="DX91" s="2">
        <f>POWER(10,($B91-H$227)/H$228)/(1+POWER(10,($B91-H$227)/H$228))</f>
        <v>0.3402061304635049</v>
      </c>
      <c r="DY91" s="2">
        <f>POWER(10,($B91-I$227)/I$228)/(1+POWER(10,($B91-I$227)/I$228))</f>
        <v>0.35676333500853918</v>
      </c>
      <c r="DZ91" s="2">
        <f>POWER(10,($B91-J$227)/J$228)/(1+POWER(10,($B91-J$227)/J$228))</f>
        <v>0.34950773685497216</v>
      </c>
      <c r="EA91" s="2">
        <f>POWER(10,($B91-K$227)/K$228)/(1+POWER(10,($B91-K$227)/K$228))</f>
        <v>0.32217787183853125</v>
      </c>
      <c r="EB91" s="2">
        <f>POWER(10,($B91-L$227)/L$228)/(1+POWER(10,($B91-L$227)/L$228))</f>
        <v>0.30187697416769632</v>
      </c>
      <c r="EC91" s="2">
        <f>POWER(10,($B91-M$227)/M$228)/(1+POWER(10,($B91-M$227)/M$228))</f>
        <v>0.28305514406004945</v>
      </c>
      <c r="ED91" s="2">
        <f>POWER(10,($B91-N$227)/N$228)/(1+POWER(10,($B91-N$227)/N$228))</f>
        <v>0.27551416180713262</v>
      </c>
      <c r="EE91" s="2">
        <f>POWER(10,($B91-O$227)/O$228)/(1+POWER(10,($B91-O$227)/O$228))</f>
        <v>0.24721737701555474</v>
      </c>
    </row>
    <row r="92" spans="2:135" x14ac:dyDescent="0.25">
      <c r="B92" s="2">
        <v>86</v>
      </c>
      <c r="C92">
        <v>102.7286</v>
      </c>
      <c r="D92">
        <v>103.057</v>
      </c>
      <c r="E92">
        <v>104.836</v>
      </c>
      <c r="F92">
        <v>105.71599999999999</v>
      </c>
      <c r="G92">
        <v>103.194</v>
      </c>
      <c r="H92">
        <v>106.373</v>
      </c>
      <c r="I92">
        <v>109.045</v>
      </c>
      <c r="J92">
        <v>106.806</v>
      </c>
      <c r="K92">
        <v>103.70099999999999</v>
      </c>
      <c r="L92">
        <v>99.103999999999999</v>
      </c>
      <c r="M92">
        <v>88.850700000000003</v>
      </c>
      <c r="N92">
        <v>79.014899999999997</v>
      </c>
      <c r="O92">
        <v>68.671599999999998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103.90729634930426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103.26457293692043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105.54887730139647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105.29822029671932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104.3911296812841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106.62943087844036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107.79824460009957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106.27360935921702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103.64280351417713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98.820041494763984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90.642935055361093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80.265851112001158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69.537783132192985</v>
      </c>
      <c r="AE92" s="5"/>
      <c r="AG92" s="5">
        <f t="shared" si="26"/>
        <v>-1.1786963493042606</v>
      </c>
      <c r="AH92" s="5">
        <f t="shared" si="27"/>
        <v>-0.20757293692042822</v>
      </c>
      <c r="AI92" s="5">
        <f t="shared" si="28"/>
        <v>-0.71287730139647465</v>
      </c>
      <c r="AJ92" s="5">
        <f t="shared" si="29"/>
        <v>0.41777970328067227</v>
      </c>
      <c r="AK92" s="5">
        <f t="shared" si="30"/>
        <v>-1.1971296812840961</v>
      </c>
      <c r="AL92" s="5">
        <f t="shared" si="31"/>
        <v>-0.25643087844035506</v>
      </c>
      <c r="AM92" s="5">
        <f t="shared" si="32"/>
        <v>1.2467553999004366</v>
      </c>
      <c r="AN92" s="5">
        <f t="shared" si="33"/>
        <v>0.53239064078297815</v>
      </c>
      <c r="AO92" s="5">
        <f t="shared" si="34"/>
        <v>5.8196485822861632E-2</v>
      </c>
      <c r="AP92" s="5">
        <f t="shared" si="35"/>
        <v>0.28395850523601496</v>
      </c>
      <c r="AQ92" s="5">
        <f t="shared" si="36"/>
        <v>-1.7922350553610897</v>
      </c>
      <c r="AR92" s="5">
        <f t="shared" si="37"/>
        <v>-1.2509511120011609</v>
      </c>
      <c r="AS92" s="5">
        <f t="shared" si="38"/>
        <v>-0.8661831321929867</v>
      </c>
      <c r="AV92" s="2">
        <f t="shared" si="39"/>
        <v>100.86888864967359</v>
      </c>
      <c r="AW92" s="2">
        <f t="shared" si="40"/>
        <v>102.58820152524137</v>
      </c>
      <c r="AX92" s="2">
        <f t="shared" si="41"/>
        <v>105.230011950828</v>
      </c>
      <c r="AY92" s="2">
        <f t="shared" si="42"/>
        <v>105.20347383706576</v>
      </c>
      <c r="AZ92" s="2">
        <f t="shared" si="43"/>
        <v>104.25655927078094</v>
      </c>
      <c r="BA92" s="2">
        <f t="shared" si="44"/>
        <v>106.52088412119767</v>
      </c>
      <c r="BB92" s="2">
        <f t="shared" si="45"/>
        <v>107.73056548230242</v>
      </c>
      <c r="BC92" s="2">
        <f t="shared" si="46"/>
        <v>106.20095615390341</v>
      </c>
      <c r="BD92" s="2">
        <f t="shared" si="47"/>
        <v>103.45445320791836</v>
      </c>
      <c r="BE92" s="2">
        <f t="shared" si="48"/>
        <v>98.444346594962596</v>
      </c>
      <c r="BF92" s="2">
        <f t="shared" si="49"/>
        <v>90.061806514702241</v>
      </c>
      <c r="BG92" s="2">
        <f t="shared" si="50"/>
        <v>79.664539078912952</v>
      </c>
      <c r="BH92" s="2">
        <f t="shared" si="51"/>
        <v>68.52604216455363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>
        <f>IF(OR($B92&lt;E$229, AND($B92&gt;E$230, $B92&lt;E$231)), E92, "")</f>
        <v>104.836</v>
      </c>
      <c r="BN92" s="2">
        <f>IF(OR($B92&lt;F$229, AND($B92&gt;F$230, $B92&lt;F$231)), F92, "")</f>
        <v>105.71599999999999</v>
      </c>
      <c r="BO92" s="2">
        <f>IF(OR($B92&lt;G$229, AND($B92&gt;G$230, $B92&lt;G$231)), G92, "")</f>
        <v>103.194</v>
      </c>
      <c r="BP92" s="2">
        <f>IF(OR($B92&lt;H$229, AND($B92&gt;H$230, $B92&lt;H$231)), H92, "")</f>
        <v>106.373</v>
      </c>
      <c r="BQ92" s="2">
        <f>IF(OR($B92&lt;I$229, AND($B92&gt;I$230, $B92&lt;I$231)), I92, "")</f>
        <v>109.045</v>
      </c>
      <c r="BR92" s="2">
        <f>IF(OR($B92&lt;J$229, AND($B92&gt;J$230, $B92&lt;J$231)), J92, "")</f>
        <v>106.806</v>
      </c>
      <c r="BS92" s="2">
        <f>IF(OR($B92&lt;K$229, AND($B92&gt;K$230, $B92&lt;K$231)), K92, "")</f>
        <v>103.70099999999999</v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>
        <f>IF(OR(AND($B92&gt;E$230, $B92&lt;E$231), $B92&gt;E$232), E92, "")</f>
        <v>104.836</v>
      </c>
      <c r="CC92" s="2">
        <f>IF(OR(AND($B92&gt;F$230, $B92&lt;F$231), $B92&gt;F$232), F92, "")</f>
        <v>105.71599999999999</v>
      </c>
      <c r="CD92" s="2">
        <f>IF(OR(AND($B92&gt;G$230, $B92&lt;G$231), $B92&gt;G$232), G92, "")</f>
        <v>103.194</v>
      </c>
      <c r="CE92" s="2">
        <f>IF(OR(AND($B92&gt;H$230, $B92&lt;H$231), $B92&gt;H$232), H92, "")</f>
        <v>106.373</v>
      </c>
      <c r="CF92" s="2">
        <f>IF(OR(AND($B92&gt;I$230, $B92&lt;I$231), $B92&gt;I$232), I92, "")</f>
        <v>109.045</v>
      </c>
      <c r="CG92" s="2">
        <f>IF(OR(AND($B92&gt;J$230, $B92&lt;J$231), $B92&gt;J$232), J92, "")</f>
        <v>106.806</v>
      </c>
      <c r="CH92" s="2">
        <f>IF(OR(AND($B92&gt;K$230, $B92&lt;K$231), $B92&gt;K$232), K92, "")</f>
        <v>103.70099999999999</v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100.90573798347269</v>
      </c>
      <c r="CP92" s="2">
        <f>BL$207*$B92+BL$209</f>
        <v>102.67824954052401</v>
      </c>
      <c r="CQ92" s="2">
        <f>BM$207*$B92+BM$209</f>
        <v>105.30406801394858</v>
      </c>
      <c r="CR92" s="2">
        <f>BN$207*$B92+BN$209</f>
        <v>105.28843613142904</v>
      </c>
      <c r="CS92" s="2">
        <f>BO$207*$B92+BO$209</f>
        <v>104.34171037523618</v>
      </c>
      <c r="CT92" s="2">
        <f>BP$207*$B92+BP$209</f>
        <v>106.45761905297525</v>
      </c>
      <c r="CU92" s="2">
        <f>BQ$207*$B92+BQ$209</f>
        <v>107.69223805537325</v>
      </c>
      <c r="CV92" s="2">
        <f>BR$207*$B92+BR$209</f>
        <v>106.12318111223567</v>
      </c>
      <c r="CW92" s="2">
        <f>BS$207*$B92+BS$209</f>
        <v>103.37903600445185</v>
      </c>
      <c r="CX92" s="2">
        <f>BT$207*$B92+BT$209</f>
        <v>98.487568849401924</v>
      </c>
      <c r="CY92" s="2">
        <f>BU$207*$B92+BU$209</f>
        <v>90.073702812431122</v>
      </c>
      <c r="CZ92" s="2">
        <f>BV$207*$B92+BV$209</f>
        <v>79.620468659680711</v>
      </c>
      <c r="DA92" s="2">
        <f>BW$207*$B92+BW$209</f>
        <v>68.462455488283865</v>
      </c>
      <c r="DD92" s="2">
        <f>BZ$207*$B92+BZ$209</f>
        <v>100.75961018052877</v>
      </c>
      <c r="DE92" s="2">
        <f>CA$207*$B92+CA$209</f>
        <v>102.38960049286115</v>
      </c>
      <c r="DF92" s="2">
        <f>CB$207*$B92+CB$209</f>
        <v>105.08204798713315</v>
      </c>
      <c r="DG92" s="2">
        <f>CC$207*$B92+CC$209</f>
        <v>105.05533376578724</v>
      </c>
      <c r="DH92" s="2">
        <f>CD$207*$B92+CD$209</f>
        <v>104.10112190562644</v>
      </c>
      <c r="DI92" s="2">
        <f>CE$207*$B92+CE$209</f>
        <v>106.63278413018804</v>
      </c>
      <c r="DJ92" s="2">
        <f>CF$207*$B92+CF$209</f>
        <v>107.79358865185557</v>
      </c>
      <c r="DK92" s="2">
        <f>CG$207*$B92+CG$209</f>
        <v>106.33297185729987</v>
      </c>
      <c r="DL92" s="2">
        <f>CH$207*$B92+CH$209</f>
        <v>103.59916051399867</v>
      </c>
      <c r="DM92" s="2">
        <f>CI$207*$B92+CI$209</f>
        <v>98.353185530070647</v>
      </c>
      <c r="DN92" s="2">
        <f>CJ$207*$B92+CJ$209</f>
        <v>90.034325894756535</v>
      </c>
      <c r="DO92" s="2">
        <f>CK$207*$B92+CK$209</f>
        <v>79.770228898205431</v>
      </c>
      <c r="DP92" s="2">
        <f>CL$207*$B92+CL$209</f>
        <v>68.702628346186799</v>
      </c>
      <c r="DS92" s="2">
        <f>POWER(10,($B92-C$227)/C$228)/(1+POWER(10,($B92-C$227)/C$228))</f>
        <v>0.2521719553481564</v>
      </c>
      <c r="DT92" s="2">
        <f>POWER(10,($B92-D$227)/D$228)/(1+POWER(10,($B92-D$227)/D$228))</f>
        <v>0.31196366664549618</v>
      </c>
      <c r="DU92" s="2">
        <f>POWER(10,($B92-E$227)/E$228)/(1+POWER(10,($B92-E$227)/E$228))</f>
        <v>0.33355577955203192</v>
      </c>
      <c r="DV92" s="2">
        <f>POWER(10,($B92-F$227)/F$228)/(1+POWER(10,($B92-F$227)/F$228))</f>
        <v>0.36448490829062968</v>
      </c>
      <c r="DW92" s="2">
        <f>POWER(10,($B92-G$227)/G$228)/(1+POWER(10,($B92-G$227)/G$228))</f>
        <v>0.3539284513234689</v>
      </c>
      <c r="DX92" s="2">
        <f>POWER(10,($B92-H$227)/H$228)/(1+POWER(10,($B92-H$227)/H$228))</f>
        <v>0.36117398073340196</v>
      </c>
      <c r="DY92" s="2">
        <f>POWER(10,($B92-I$227)/I$228)/(1+POWER(10,($B92-I$227)/I$228))</f>
        <v>0.37816676230283169</v>
      </c>
      <c r="DZ92" s="2">
        <f>POWER(10,($B92-J$227)/J$228)/(1+POWER(10,($B92-J$227)/J$228))</f>
        <v>0.37072675271708522</v>
      </c>
      <c r="EA92" s="2">
        <f>POWER(10,($B92-K$227)/K$228)/(1+POWER(10,($B92-K$227)/K$228))</f>
        <v>0.34261156843359253</v>
      </c>
      <c r="EB92" s="2">
        <f>POWER(10,($B92-L$227)/L$228)/(1+POWER(10,($B92-L$227)/L$228))</f>
        <v>0.32163407374089142</v>
      </c>
      <c r="EC92" s="2">
        <f>POWER(10,($B92-M$227)/M$228)/(1+POWER(10,($B92-M$227)/M$228))</f>
        <v>0.30211348250230419</v>
      </c>
      <c r="ED92" s="2">
        <f>POWER(10,($B92-N$227)/N$228)/(1+POWER(10,($B92-N$227)/N$228))</f>
        <v>0.29427316400114556</v>
      </c>
      <c r="EE92" s="2">
        <f>POWER(10,($B92-O$227)/O$228)/(1+POWER(10,($B92-O$227)/O$228))</f>
        <v>0.26475379784784153</v>
      </c>
    </row>
    <row r="93" spans="2:135" x14ac:dyDescent="0.25">
      <c r="B93" s="2">
        <v>87</v>
      </c>
      <c r="C93">
        <v>101.9571</v>
      </c>
      <c r="D93">
        <v>102.54300000000001</v>
      </c>
      <c r="E93">
        <v>105.239</v>
      </c>
      <c r="F93">
        <v>105.43300000000001</v>
      </c>
      <c r="G93">
        <v>103.44799999999999</v>
      </c>
      <c r="H93">
        <v>105.672</v>
      </c>
      <c r="I93">
        <v>108.194</v>
      </c>
      <c r="J93">
        <v>106.59699999999999</v>
      </c>
      <c r="K93">
        <v>102</v>
      </c>
      <c r="L93">
        <v>97.850999999999999</v>
      </c>
      <c r="M93">
        <v>89.925399999999996</v>
      </c>
      <c r="N93">
        <v>79.671599999999998</v>
      </c>
      <c r="O93">
        <v>67.985100000000003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102.62485105096333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102.89011938944253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105.34741077755125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105.19309080864689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104.30115829387933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106.58423659036984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107.76773732601472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106.24112821218732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103.54776448943458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98.625280315652105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90.370545521976013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79.989589278557645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69.110237785810043</v>
      </c>
      <c r="AE93" s="5"/>
      <c r="AG93" s="5">
        <f t="shared" si="26"/>
        <v>-0.6677510509633322</v>
      </c>
      <c r="AH93" s="5">
        <f t="shared" si="27"/>
        <v>-0.34711938944252552</v>
      </c>
      <c r="AI93" s="5">
        <f t="shared" si="28"/>
        <v>-0.10841077755124218</v>
      </c>
      <c r="AJ93" s="5">
        <f t="shared" si="29"/>
        <v>0.23990919135312083</v>
      </c>
      <c r="AK93" s="5">
        <f t="shared" si="30"/>
        <v>-0.85315829387933206</v>
      </c>
      <c r="AL93" s="5">
        <f t="shared" si="31"/>
        <v>-0.91223659036984373</v>
      </c>
      <c r="AM93" s="5">
        <f t="shared" si="32"/>
        <v>0.42626267398527773</v>
      </c>
      <c r="AN93" s="5">
        <f t="shared" si="33"/>
        <v>0.35587178781267426</v>
      </c>
      <c r="AO93" s="5">
        <f t="shared" si="34"/>
        <v>-1.5477644894345843</v>
      </c>
      <c r="AP93" s="5">
        <f t="shared" si="35"/>
        <v>-0.77428031565210631</v>
      </c>
      <c r="AQ93" s="5">
        <f t="shared" si="36"/>
        <v>-0.44514552197601631</v>
      </c>
      <c r="AR93" s="5">
        <f t="shared" si="37"/>
        <v>-0.31798927855764703</v>
      </c>
      <c r="AS93" s="5">
        <f t="shared" si="38"/>
        <v>-1.1251377858100398</v>
      </c>
      <c r="AV93" s="2">
        <f t="shared" si="39"/>
        <v>100.84356240485396</v>
      </c>
      <c r="AW93" s="2">
        <f t="shared" si="40"/>
        <v>102.5496345453968</v>
      </c>
      <c r="AX93" s="2">
        <f t="shared" si="41"/>
        <v>105.19560474037658</v>
      </c>
      <c r="AY93" s="2">
        <f t="shared" si="42"/>
        <v>105.15144287633383</v>
      </c>
      <c r="AZ93" s="2">
        <f t="shared" si="43"/>
        <v>104.24038707347989</v>
      </c>
      <c r="BA93" s="2">
        <f t="shared" si="44"/>
        <v>106.53597505225274</v>
      </c>
      <c r="BB93" s="2">
        <f t="shared" si="45"/>
        <v>107.73878855147584</v>
      </c>
      <c r="BC93" s="2">
        <f t="shared" si="46"/>
        <v>106.20962609136831</v>
      </c>
      <c r="BD93" s="2">
        <f t="shared" si="47"/>
        <v>103.46004344288677</v>
      </c>
      <c r="BE93" s="2">
        <f t="shared" si="48"/>
        <v>98.44046656134195</v>
      </c>
      <c r="BF93" s="2">
        <f t="shared" si="49"/>
        <v>90.071176113376737</v>
      </c>
      <c r="BG93" s="2">
        <f t="shared" si="50"/>
        <v>79.675447677996686</v>
      </c>
      <c r="BH93" s="2">
        <f t="shared" si="51"/>
        <v>68.543661107615009</v>
      </c>
      <c r="BK93" s="2" t="str">
        <f>IF(OR($B93&lt;C$229, AND($B93&gt;C$230, $B93&lt;C$231)), C93, "")</f>
        <v/>
      </c>
      <c r="BL93" s="2">
        <f>IF(OR($B93&lt;D$229, AND($B93&gt;D$230, $B93&lt;D$231)), D93, "")</f>
        <v>102.54300000000001</v>
      </c>
      <c r="BM93" s="2">
        <f>IF(OR($B93&lt;E$229, AND($B93&gt;E$230, $B93&lt;E$231)), E93, "")</f>
        <v>105.239</v>
      </c>
      <c r="BN93" s="2">
        <f>IF(OR($B93&lt;F$229, AND($B93&gt;F$230, $B93&lt;F$231)), F93, "")</f>
        <v>105.43300000000001</v>
      </c>
      <c r="BO93" s="2">
        <f>IF(OR($B93&lt;G$229, AND($B93&gt;G$230, $B93&lt;G$231)), G93, "")</f>
        <v>103.44799999999999</v>
      </c>
      <c r="BP93" s="2">
        <f>IF(OR($B93&lt;H$229, AND($B93&gt;H$230, $B93&lt;H$231)), H93, "")</f>
        <v>105.672</v>
      </c>
      <c r="BQ93" s="2">
        <f>IF(OR($B93&lt;I$229, AND($B93&gt;I$230, $B93&lt;I$231)), I93, "")</f>
        <v>108.194</v>
      </c>
      <c r="BR93" s="2">
        <f>IF(OR($B93&lt;J$229, AND($B93&gt;J$230, $B93&lt;J$231)), J93, "")</f>
        <v>106.59699999999999</v>
      </c>
      <c r="BS93" s="2">
        <f>IF(OR($B93&lt;K$229, AND($B93&gt;K$230, $B93&lt;K$231)), K93, "")</f>
        <v>102</v>
      </c>
      <c r="BT93" s="2">
        <f>IF(OR($B93&lt;L$229, AND($B93&gt;L$230, $B93&lt;L$231)), L93, "")</f>
        <v>97.850999999999999</v>
      </c>
      <c r="BU93" s="2">
        <f>IF(OR($B93&lt;M$229, AND($B93&gt;M$230, $B93&lt;M$231)), M93, "")</f>
        <v>89.925399999999996</v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>
        <f>IF(OR(AND($B93&gt;D$230, $B93&lt;D$231), $B93&gt;D$232), D93, "")</f>
        <v>102.54300000000001</v>
      </c>
      <c r="CB93" s="2">
        <f>IF(OR(AND($B93&gt;E$230, $B93&lt;E$231), $B93&gt;E$232), E93, "")</f>
        <v>105.239</v>
      </c>
      <c r="CC93" s="2">
        <f>IF(OR(AND($B93&gt;F$230, $B93&lt;F$231), $B93&gt;F$232), F93, "")</f>
        <v>105.43300000000001</v>
      </c>
      <c r="CD93" s="2">
        <f>IF(OR(AND($B93&gt;G$230, $B93&lt;G$231), $B93&gt;G$232), G93, "")</f>
        <v>103.44799999999999</v>
      </c>
      <c r="CE93" s="2">
        <f>IF(OR(AND($B93&gt;H$230, $B93&lt;H$231), $B93&gt;H$232), H93, "")</f>
        <v>105.672</v>
      </c>
      <c r="CF93" s="2">
        <f>IF(OR(AND($B93&gt;I$230, $B93&lt;I$231), $B93&gt;I$232), I93, "")</f>
        <v>108.194</v>
      </c>
      <c r="CG93" s="2">
        <f>IF(OR(AND($B93&gt;J$230, $B93&lt;J$231), $B93&gt;J$232), J93, "")</f>
        <v>106.59699999999999</v>
      </c>
      <c r="CH93" s="2">
        <f>IF(OR(AND($B93&gt;K$230, $B93&lt;K$231), $B93&gt;K$232), K93, "")</f>
        <v>102</v>
      </c>
      <c r="CI93" s="2">
        <f>IF(OR(AND($B93&gt;L$230, $B93&lt;L$231), $B93&gt;L$232), L93, "")</f>
        <v>97.850999999999999</v>
      </c>
      <c r="CJ93" s="2">
        <f>IF(OR(AND($B93&gt;M$230, $B93&lt;M$231), $B93&gt;M$232), M93, "")</f>
        <v>89.925399999999996</v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100.89401662442275</v>
      </c>
      <c r="CP93" s="2">
        <f>BL$207*$B93+BL$209</f>
        <v>102.64854955316692</v>
      </c>
      <c r="CQ93" s="2">
        <f>BM$207*$B93+BM$209</f>
        <v>105.28640942999236</v>
      </c>
      <c r="CR93" s="2">
        <f>BN$207*$B93+BN$209</f>
        <v>105.24439488115587</v>
      </c>
      <c r="CS93" s="2">
        <f>BO$207*$B93+BO$209</f>
        <v>104.3361235309997</v>
      </c>
      <c r="CT93" s="2">
        <f>BP$207*$B93+BP$209</f>
        <v>106.48834537414351</v>
      </c>
      <c r="CU93" s="2">
        <f>BQ$207*$B93+BQ$209</f>
        <v>107.72024429702141</v>
      </c>
      <c r="CV93" s="2">
        <f>BR$207*$B93+BR$209</f>
        <v>106.14921590271133</v>
      </c>
      <c r="CW93" s="2">
        <f>BS$207*$B93+BS$209</f>
        <v>103.40286105894242</v>
      </c>
      <c r="CX93" s="2">
        <f>BT$207*$B93+BT$209</f>
        <v>98.504566031380165</v>
      </c>
      <c r="CY93" s="2">
        <f>BU$207*$B93+BU$209</f>
        <v>90.10115188086948</v>
      </c>
      <c r="CZ93" s="2">
        <f>BV$207*$B93+BV$209</f>
        <v>79.641155158440839</v>
      </c>
      <c r="DA93" s="2">
        <f>BW$207*$B93+BW$209</f>
        <v>68.488659197381452</v>
      </c>
      <c r="DD93" s="2">
        <f>BZ$207*$B93+BZ$209</f>
        <v>100.7071033199189</v>
      </c>
      <c r="DE93" s="2">
        <f>CA$207*$B93+CA$209</f>
        <v>102.35067281652698</v>
      </c>
      <c r="DF93" s="2">
        <f>CB$207*$B93+CB$209</f>
        <v>105.03014070409446</v>
      </c>
      <c r="DG93" s="2">
        <f>CC$207*$B93+CC$209</f>
        <v>105.00363244691434</v>
      </c>
      <c r="DH93" s="2">
        <f>CD$207*$B93+CD$209</f>
        <v>104.08100389113022</v>
      </c>
      <c r="DI93" s="2">
        <f>CE$207*$B93+CE$209</f>
        <v>106.61280734394904</v>
      </c>
      <c r="DJ93" s="2">
        <f>CF$207*$B93+CF$209</f>
        <v>107.76659848523099</v>
      </c>
      <c r="DK93" s="2">
        <f>CG$207*$B93+CG$209</f>
        <v>106.30314416097731</v>
      </c>
      <c r="DL93" s="2">
        <f>CH$207*$B93+CH$209</f>
        <v>103.56010846403206</v>
      </c>
      <c r="DM93" s="2">
        <f>CI$207*$B93+CI$209</f>
        <v>98.3171684531832</v>
      </c>
      <c r="DN93" s="2">
        <f>CJ$207*$B93+CJ$209</f>
        <v>90.008024418218881</v>
      </c>
      <c r="DO93" s="2">
        <f>CK$207*$B93+CK$209</f>
        <v>79.750451840907118</v>
      </c>
      <c r="DP93" s="2">
        <f>CL$207*$B93+CL$209</f>
        <v>68.68296663992237</v>
      </c>
      <c r="DS93" s="2">
        <f>POWER(10,($B93-C$227)/C$228)/(1+POWER(10,($B93-C$227)/C$228))</f>
        <v>0.26993380542236817</v>
      </c>
      <c r="DT93" s="2">
        <f>POWER(10,($B93-D$227)/D$228)/(1+POWER(10,($B93-D$227)/D$228))</f>
        <v>0.33206691091720525</v>
      </c>
      <c r="DU93" s="2">
        <f>POWER(10,($B93-E$227)/E$228)/(1+POWER(10,($B93-E$227)/E$228))</f>
        <v>0.35433387081326423</v>
      </c>
      <c r="DV93" s="2">
        <f>POWER(10,($B93-F$227)/F$228)/(1+POWER(10,($B93-F$227)/F$228))</f>
        <v>0.38607353807028089</v>
      </c>
      <c r="DW93" s="2">
        <f>POWER(10,($B93-G$227)/G$228)/(1+POWER(10,($B93-G$227)/G$228))</f>
        <v>0.37526102486187463</v>
      </c>
      <c r="DX93" s="2">
        <f>POWER(10,($B93-H$227)/H$228)/(1+POWER(10,($B93-H$227)/H$228))</f>
        <v>0.38268459179652253</v>
      </c>
      <c r="DY93" s="2">
        <f>POWER(10,($B93-I$227)/I$228)/(1+POWER(10,($B93-I$227)/I$228))</f>
        <v>0.40005564050836467</v>
      </c>
      <c r="DZ93" s="2">
        <f>POWER(10,($B93-J$227)/J$228)/(1+POWER(10,($B93-J$227)/J$228))</f>
        <v>0.3924567804346013</v>
      </c>
      <c r="EA93" s="2">
        <f>POWER(10,($B93-K$227)/K$228)/(1+POWER(10,($B93-K$227)/K$228))</f>
        <v>0.36364596230855128</v>
      </c>
      <c r="EB93" s="2">
        <f>POWER(10,($B93-L$227)/L$228)/(1+POWER(10,($B93-L$227)/L$228))</f>
        <v>0.34205068525934856</v>
      </c>
      <c r="EC93" s="2">
        <f>POWER(10,($B93-M$227)/M$228)/(1+POWER(10,($B93-M$227)/M$228))</f>
        <v>0.32187892421385189</v>
      </c>
      <c r="ED93" s="2">
        <f>POWER(10,($B93-N$227)/N$228)/(1+POWER(10,($B93-N$227)/N$228))</f>
        <v>0.31375627129790495</v>
      </c>
      <c r="EE93" s="2">
        <f>POWER(10,($B93-O$227)/O$228)/(1+POWER(10,($B93-O$227)/O$228))</f>
        <v>0.28306641019153383</v>
      </c>
    </row>
    <row r="94" spans="2:135" x14ac:dyDescent="0.25">
      <c r="B94" s="2">
        <v>88</v>
      </c>
      <c r="C94">
        <v>101.4714</v>
      </c>
      <c r="D94">
        <v>102.843</v>
      </c>
      <c r="E94">
        <v>104.672</v>
      </c>
      <c r="F94">
        <v>105.47799999999999</v>
      </c>
      <c r="G94">
        <v>104.164</v>
      </c>
      <c r="H94">
        <v>106.56699999999999</v>
      </c>
      <c r="I94">
        <v>106.925</v>
      </c>
      <c r="J94">
        <v>105.343</v>
      </c>
      <c r="K94">
        <v>102.71599999999999</v>
      </c>
      <c r="L94">
        <v>98.284000000000006</v>
      </c>
      <c r="M94">
        <v>88.373099999999994</v>
      </c>
      <c r="N94">
        <v>77.656700000000001</v>
      </c>
      <c r="O94">
        <v>68.253699999999995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101.80850662418469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102.67303821363399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105.22813316734852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105.11632834841323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104.24948404847051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106.56925660190394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107.75632785863672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106.22885989655279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103.50176588938189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98.520459010989072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90.224630542378748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79.840648507751737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68.861334340174693</v>
      </c>
      <c r="AE94" s="5"/>
      <c r="AG94" s="5">
        <f t="shared" si="26"/>
        <v>-0.33710662418468473</v>
      </c>
      <c r="AH94" s="5">
        <f t="shared" si="27"/>
        <v>0.16996178636601655</v>
      </c>
      <c r="AI94" s="5">
        <f t="shared" si="28"/>
        <v>-0.55613316734851992</v>
      </c>
      <c r="AJ94" s="5">
        <f t="shared" si="29"/>
        <v>0.36167165158676085</v>
      </c>
      <c r="AK94" s="5">
        <f t="shared" si="30"/>
        <v>-8.5484048470505059E-2</v>
      </c>
      <c r="AL94" s="5">
        <f t="shared" si="31"/>
        <v>-2.256601903951605E-3</v>
      </c>
      <c r="AM94" s="5">
        <f t="shared" si="32"/>
        <v>-0.83132785863672609</v>
      </c>
      <c r="AN94" s="5">
        <f t="shared" si="33"/>
        <v>-0.88585989655278752</v>
      </c>
      <c r="AO94" s="5">
        <f t="shared" si="34"/>
        <v>-0.78576588938189218</v>
      </c>
      <c r="AP94" s="5">
        <f t="shared" si="35"/>
        <v>-0.23645901098906563</v>
      </c>
      <c r="AQ94" s="5">
        <f t="shared" si="36"/>
        <v>-1.8515305423787538</v>
      </c>
      <c r="AR94" s="5">
        <f t="shared" si="37"/>
        <v>-2.1839485077517367</v>
      </c>
      <c r="AS94" s="5">
        <f t="shared" si="38"/>
        <v>-0.6076343401746982</v>
      </c>
      <c r="AV94" s="2">
        <f t="shared" si="39"/>
        <v>100.81661232525607</v>
      </c>
      <c r="AW94" s="2">
        <f t="shared" si="40"/>
        <v>102.51050270860325</v>
      </c>
      <c r="AX94" s="2">
        <f t="shared" si="41"/>
        <v>105.15961022683628</v>
      </c>
      <c r="AY94" s="2">
        <f t="shared" si="42"/>
        <v>105.09896751230116</v>
      </c>
      <c r="AZ94" s="2">
        <f t="shared" si="43"/>
        <v>104.22346128493037</v>
      </c>
      <c r="BA94" s="2">
        <f t="shared" si="44"/>
        <v>106.54891931029167</v>
      </c>
      <c r="BB94" s="2">
        <f t="shared" si="45"/>
        <v>107.74460048875983</v>
      </c>
      <c r="BC94" s="2">
        <f t="shared" si="46"/>
        <v>106.21591084893558</v>
      </c>
      <c r="BD94" s="2">
        <f t="shared" si="47"/>
        <v>103.46303897077436</v>
      </c>
      <c r="BE94" s="2">
        <f t="shared" si="48"/>
        <v>98.434276968872439</v>
      </c>
      <c r="BF94" s="2">
        <f t="shared" si="49"/>
        <v>90.078324132070307</v>
      </c>
      <c r="BG94" s="2">
        <f t="shared" si="50"/>
        <v>79.684826343856741</v>
      </c>
      <c r="BH94" s="2">
        <f t="shared" si="51"/>
        <v>68.559710981777897</v>
      </c>
      <c r="BK94" s="2" t="str">
        <f>IF(OR($B94&lt;C$229, AND($B94&gt;C$230, $B94&lt;C$231)), C94, "")</f>
        <v/>
      </c>
      <c r="BL94" s="2">
        <f>IF(OR($B94&lt;D$229, AND($B94&gt;D$230, $B94&lt;D$231)), D94, "")</f>
        <v>102.843</v>
      </c>
      <c r="BM94" s="2">
        <f>IF(OR($B94&lt;E$229, AND($B94&gt;E$230, $B94&lt;E$231)), E94, "")</f>
        <v>104.672</v>
      </c>
      <c r="BN94" s="2">
        <f>IF(OR($B94&lt;F$229, AND($B94&gt;F$230, $B94&lt;F$231)), F94, "")</f>
        <v>105.47799999999999</v>
      </c>
      <c r="BO94" s="2">
        <f>IF(OR($B94&lt;G$229, AND($B94&gt;G$230, $B94&lt;G$231)), G94, "")</f>
        <v>104.164</v>
      </c>
      <c r="BP94" s="2">
        <f>IF(OR($B94&lt;H$229, AND($B94&gt;H$230, $B94&lt;H$231)), H94, "")</f>
        <v>106.56699999999999</v>
      </c>
      <c r="BQ94" s="2">
        <f>IF(OR($B94&lt;I$229, AND($B94&gt;I$230, $B94&lt;I$231)), I94, "")</f>
        <v>106.925</v>
      </c>
      <c r="BR94" s="2">
        <f>IF(OR($B94&lt;J$229, AND($B94&gt;J$230, $B94&lt;J$231)), J94, "")</f>
        <v>105.343</v>
      </c>
      <c r="BS94" s="2">
        <f>IF(OR($B94&lt;K$229, AND($B94&gt;K$230, $B94&lt;K$231)), K94, "")</f>
        <v>102.71599999999999</v>
      </c>
      <c r="BT94" s="2">
        <f>IF(OR($B94&lt;L$229, AND($B94&gt;L$230, $B94&lt;L$231)), L94, "")</f>
        <v>98.284000000000006</v>
      </c>
      <c r="BU94" s="2">
        <f>IF(OR($B94&lt;M$229, AND($B94&gt;M$230, $B94&lt;M$231)), M94, "")</f>
        <v>88.373099999999994</v>
      </c>
      <c r="BV94" s="2">
        <f>IF(OR($B94&lt;N$229, AND($B94&gt;N$230, $B94&lt;N$231)), N94, "")</f>
        <v>77.656700000000001</v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>
        <f>IF(OR(AND($B94&gt;D$230, $B94&lt;D$231), $B94&gt;D$232), D94, "")</f>
        <v>102.843</v>
      </c>
      <c r="CB94" s="2">
        <f>IF(OR(AND($B94&gt;E$230, $B94&lt;E$231), $B94&gt;E$232), E94, "")</f>
        <v>104.672</v>
      </c>
      <c r="CC94" s="2">
        <f>IF(OR(AND($B94&gt;F$230, $B94&lt;F$231), $B94&gt;F$232), F94, "")</f>
        <v>105.47799999999999</v>
      </c>
      <c r="CD94" s="2">
        <f>IF(OR(AND($B94&gt;G$230, $B94&lt;G$231), $B94&gt;G$232), G94, "")</f>
        <v>104.164</v>
      </c>
      <c r="CE94" s="2">
        <f>IF(OR(AND($B94&gt;H$230, $B94&lt;H$231), $B94&gt;H$232), H94, "")</f>
        <v>106.56699999999999</v>
      </c>
      <c r="CF94" s="2">
        <f>IF(OR(AND($B94&gt;I$230, $B94&lt;I$231), $B94&gt;I$232), I94, "")</f>
        <v>106.925</v>
      </c>
      <c r="CG94" s="2">
        <f>IF(OR(AND($B94&gt;J$230, $B94&lt;J$231), $B94&gt;J$232), J94, "")</f>
        <v>105.343</v>
      </c>
      <c r="CH94" s="2">
        <f>IF(OR(AND($B94&gt;K$230, $B94&lt;K$231), $B94&gt;K$232), K94, "")</f>
        <v>102.71599999999999</v>
      </c>
      <c r="CI94" s="2">
        <f>IF(OR(AND($B94&gt;L$230, $B94&lt;L$231), $B94&gt;L$232), L94, "")</f>
        <v>98.284000000000006</v>
      </c>
      <c r="CJ94" s="2">
        <f>IF(OR(AND($B94&gt;M$230, $B94&lt;M$231), $B94&gt;M$232), M94, "")</f>
        <v>88.373099999999994</v>
      </c>
      <c r="CK94" s="2">
        <f>IF(OR(AND($B94&gt;N$230, $B94&lt;N$231), $B94&gt;N$232), N94, "")</f>
        <v>77.656700000000001</v>
      </c>
      <c r="CL94" s="2" t="str">
        <f>IF(OR(AND($B94&gt;O$230, $B94&lt;O$231), $B94&gt;O$232), O94, "")</f>
        <v/>
      </c>
      <c r="CO94" s="2">
        <f>BK$207*$B94+BK$209</f>
        <v>100.8822952653728</v>
      </c>
      <c r="CP94" s="2">
        <f>BL$207*$B94+BL$209</f>
        <v>102.61884956580982</v>
      </c>
      <c r="CQ94" s="2">
        <f>BM$207*$B94+BM$209</f>
        <v>105.26875084603616</v>
      </c>
      <c r="CR94" s="2">
        <f>BN$207*$B94+BN$209</f>
        <v>105.2003536308827</v>
      </c>
      <c r="CS94" s="2">
        <f>BO$207*$B94+BO$209</f>
        <v>104.33053668676321</v>
      </c>
      <c r="CT94" s="2">
        <f>BP$207*$B94+BP$209</f>
        <v>106.51907169531177</v>
      </c>
      <c r="CU94" s="2">
        <f>BQ$207*$B94+BQ$209</f>
        <v>107.74825053866955</v>
      </c>
      <c r="CV94" s="2">
        <f>BR$207*$B94+BR$209</f>
        <v>106.175250693187</v>
      </c>
      <c r="CW94" s="2">
        <f>BS$207*$B94+BS$209</f>
        <v>103.42668611343301</v>
      </c>
      <c r="CX94" s="2">
        <f>BT$207*$B94+BT$209</f>
        <v>98.521563213358405</v>
      </c>
      <c r="CY94" s="2">
        <f>BU$207*$B94+BU$209</f>
        <v>90.128600949307852</v>
      </c>
      <c r="CZ94" s="2">
        <f>BV$207*$B94+BV$209</f>
        <v>79.661841657200966</v>
      </c>
      <c r="DA94" s="2">
        <f>BW$207*$B94+BW$209</f>
        <v>68.514862906479053</v>
      </c>
      <c r="DD94" s="2">
        <f>BZ$207*$B94+BZ$209</f>
        <v>100.65459645930903</v>
      </c>
      <c r="DE94" s="2">
        <f>CA$207*$B94+CA$209</f>
        <v>102.31174514019283</v>
      </c>
      <c r="DF94" s="2">
        <f>CB$207*$B94+CB$209</f>
        <v>104.97823342105579</v>
      </c>
      <c r="DG94" s="2">
        <f>CC$207*$B94+CC$209</f>
        <v>104.95193112804145</v>
      </c>
      <c r="DH94" s="2">
        <f>CD$207*$B94+CD$209</f>
        <v>104.06088587663399</v>
      </c>
      <c r="DI94" s="2">
        <f>CE$207*$B94+CE$209</f>
        <v>106.59283055771006</v>
      </c>
      <c r="DJ94" s="2">
        <f>CF$207*$B94+CF$209</f>
        <v>107.73960831860639</v>
      </c>
      <c r="DK94" s="2">
        <f>CG$207*$B94+CG$209</f>
        <v>106.27331646465474</v>
      </c>
      <c r="DL94" s="2">
        <f>CH$207*$B94+CH$209</f>
        <v>103.52105641406543</v>
      </c>
      <c r="DM94" s="2">
        <f>CI$207*$B94+CI$209</f>
        <v>98.281151376295753</v>
      </c>
      <c r="DN94" s="2">
        <f>CJ$207*$B94+CJ$209</f>
        <v>89.981722941681227</v>
      </c>
      <c r="DO94" s="2">
        <f>CK$207*$B94+CK$209</f>
        <v>79.730674783608819</v>
      </c>
      <c r="DP94" s="2">
        <f>CL$207*$B94+CL$209</f>
        <v>68.66330493365794</v>
      </c>
      <c r="DS94" s="2">
        <f>POWER(10,($B94-C$227)/C$228)/(1+POWER(10,($B94-C$227)/C$228))</f>
        <v>0.28846413932594023</v>
      </c>
      <c r="DT94" s="2">
        <f>POWER(10,($B94-D$227)/D$228)/(1+POWER(10,($B94-D$227)/D$228))</f>
        <v>0.35280135409604302</v>
      </c>
      <c r="DU94" s="2">
        <f>POWER(10,($B94-E$227)/E$228)/(1+POWER(10,($B94-E$227)/E$228))</f>
        <v>0.37567667139843069</v>
      </c>
      <c r="DV94" s="2">
        <f>POWER(10,($B94-F$227)/F$228)/(1+POWER(10,($B94-F$227)/F$228))</f>
        <v>0.40811970502665901</v>
      </c>
      <c r="DW94" s="2">
        <f>POWER(10,($B94-G$227)/G$228)/(1+POWER(10,($B94-G$227)/G$228))</f>
        <v>0.39708911603690833</v>
      </c>
      <c r="DX94" s="2">
        <f>POWER(10,($B94-H$227)/H$228)/(1+POWER(10,($B94-H$227)/H$228))</f>
        <v>0.4046647956515651</v>
      </c>
      <c r="DY94" s="2">
        <f>POWER(10,($B94-I$227)/I$228)/(1+POWER(10,($B94-I$227)/I$228))</f>
        <v>0.42235095647313814</v>
      </c>
      <c r="DZ94" s="2">
        <f>POWER(10,($B94-J$227)/J$228)/(1+POWER(10,($B94-J$227)/J$228))</f>
        <v>0.41462128059587056</v>
      </c>
      <c r="EA94" s="2">
        <f>POWER(10,($B94-K$227)/K$228)/(1+POWER(10,($B94-K$227)/K$228))</f>
        <v>0.3852150210154961</v>
      </c>
      <c r="EB94" s="2">
        <f>POWER(10,($B94-L$227)/L$228)/(1+POWER(10,($B94-L$227)/L$228))</f>
        <v>0.36306966226139348</v>
      </c>
      <c r="EC94" s="2">
        <f>POWER(10,($B94-M$227)/M$228)/(1+POWER(10,($B94-M$227)/M$228))</f>
        <v>0.34230323552151443</v>
      </c>
      <c r="ED94" s="2">
        <f>POWER(10,($B94-N$227)/N$228)/(1+POWER(10,($B94-N$227)/N$228))</f>
        <v>0.33391896976448582</v>
      </c>
      <c r="EE94" s="2">
        <f>POWER(10,($B94-O$227)/O$228)/(1+POWER(10,($B94-O$227)/O$228))</f>
        <v>0.30212518753055934</v>
      </c>
    </row>
    <row r="95" spans="2:135" x14ac:dyDescent="0.25">
      <c r="B95" s="2">
        <v>89</v>
      </c>
      <c r="C95">
        <v>101.2</v>
      </c>
      <c r="D95">
        <v>102.129</v>
      </c>
      <c r="E95">
        <v>104.627</v>
      </c>
      <c r="F95">
        <v>103.97</v>
      </c>
      <c r="G95">
        <v>103.672</v>
      </c>
      <c r="H95">
        <v>105.851</v>
      </c>
      <c r="I95">
        <v>107.224</v>
      </c>
      <c r="J95">
        <v>106.687</v>
      </c>
      <c r="K95">
        <v>102.373</v>
      </c>
      <c r="L95">
        <v>96.775999999999996</v>
      </c>
      <c r="M95">
        <v>88.970100000000002</v>
      </c>
      <c r="N95">
        <v>79.029899999999998</v>
      </c>
      <c r="O95">
        <v>67.611900000000006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101.31256647775639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102.54438412580743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105.15131903644914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105.05292103083394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104.21634891534754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106.56776666761569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107.75244130472231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106.22478163520307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103.47954354438353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98.463797689803272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90.150988670187516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79.765976731640322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68.726732071377114</v>
      </c>
      <c r="AE95" s="5"/>
      <c r="AG95" s="5">
        <f t="shared" si="26"/>
        <v>-0.11256647775638839</v>
      </c>
      <c r="AH95" s="5">
        <f t="shared" si="27"/>
        <v>-0.4153841258074209</v>
      </c>
      <c r="AI95" s="5">
        <f t="shared" si="28"/>
        <v>-0.52431903644914257</v>
      </c>
      <c r="AJ95" s="5">
        <f t="shared" si="29"/>
        <v>-1.0829210308339441</v>
      </c>
      <c r="AK95" s="5">
        <f t="shared" si="30"/>
        <v>-0.54434891534754115</v>
      </c>
      <c r="AL95" s="5">
        <f t="shared" si="31"/>
        <v>-0.71676666761568697</v>
      </c>
      <c r="AM95" s="5">
        <f t="shared" si="32"/>
        <v>-0.52844130472230688</v>
      </c>
      <c r="AN95" s="5">
        <f t="shared" si="33"/>
        <v>0.46221836479692513</v>
      </c>
      <c r="AO95" s="5">
        <f t="shared" si="34"/>
        <v>-1.106543544383527</v>
      </c>
      <c r="AP95" s="5">
        <f t="shared" si="35"/>
        <v>-1.6877976898032756</v>
      </c>
      <c r="AQ95" s="5">
        <f t="shared" si="36"/>
        <v>-1.1808886701875139</v>
      </c>
      <c r="AR95" s="5">
        <f t="shared" si="37"/>
        <v>-0.73607673164032406</v>
      </c>
      <c r="AS95" s="5">
        <f t="shared" si="38"/>
        <v>-1.1148320713771085</v>
      </c>
      <c r="AV95" s="2">
        <f t="shared" si="39"/>
        <v>100.78795313644886</v>
      </c>
      <c r="AW95" s="2">
        <f t="shared" si="40"/>
        <v>102.47080804819529</v>
      </c>
      <c r="AX95" s="2">
        <f t="shared" si="41"/>
        <v>105.12199332519174</v>
      </c>
      <c r="AY95" s="2">
        <f t="shared" si="42"/>
        <v>105.04605809879601</v>
      </c>
      <c r="AZ95" s="2">
        <f t="shared" si="43"/>
        <v>104.20578248795124</v>
      </c>
      <c r="BA95" s="2">
        <f t="shared" si="44"/>
        <v>106.55964361108673</v>
      </c>
      <c r="BB95" s="2">
        <f t="shared" si="45"/>
        <v>107.74793967540027</v>
      </c>
      <c r="BC95" s="2">
        <f t="shared" si="46"/>
        <v>106.21973409594156</v>
      </c>
      <c r="BD95" s="2">
        <f t="shared" si="47"/>
        <v>103.46333660463694</v>
      </c>
      <c r="BE95" s="2">
        <f t="shared" si="48"/>
        <v>98.425701324755764</v>
      </c>
      <c r="BF95" s="2">
        <f t="shared" si="49"/>
        <v>90.083155813898017</v>
      </c>
      <c r="BG95" s="2">
        <f t="shared" si="50"/>
        <v>79.692591059412408</v>
      </c>
      <c r="BH95" s="2">
        <f t="shared" si="51"/>
        <v>68.57408510802081</v>
      </c>
      <c r="BK95" s="2" t="str">
        <f>IF(OR($B95&lt;C$229, AND($B95&gt;C$230, $B95&lt;C$231)), C95, "")</f>
        <v/>
      </c>
      <c r="BL95" s="2">
        <f>IF(OR($B95&lt;D$229, AND($B95&gt;D$230, $B95&lt;D$231)), D95, "")</f>
        <v>102.129</v>
      </c>
      <c r="BM95" s="2">
        <f>IF(OR($B95&lt;E$229, AND($B95&gt;E$230, $B95&lt;E$231)), E95, "")</f>
        <v>104.627</v>
      </c>
      <c r="BN95" s="2">
        <f>IF(OR($B95&lt;F$229, AND($B95&gt;F$230, $B95&lt;F$231)), F95, "")</f>
        <v>103.97</v>
      </c>
      <c r="BO95" s="2">
        <f>IF(OR($B95&lt;G$229, AND($B95&gt;G$230, $B95&lt;G$231)), G95, "")</f>
        <v>103.672</v>
      </c>
      <c r="BP95" s="2">
        <f>IF(OR($B95&lt;H$229, AND($B95&gt;H$230, $B95&lt;H$231)), H95, "")</f>
        <v>105.851</v>
      </c>
      <c r="BQ95" s="2">
        <f>IF(OR($B95&lt;I$229, AND($B95&gt;I$230, $B95&lt;I$231)), I95, "")</f>
        <v>107.224</v>
      </c>
      <c r="BR95" s="2">
        <f>IF(OR($B95&lt;J$229, AND($B95&gt;J$230, $B95&lt;J$231)), J95, "")</f>
        <v>106.687</v>
      </c>
      <c r="BS95" s="2">
        <f>IF(OR($B95&lt;K$229, AND($B95&gt;K$230, $B95&lt;K$231)), K95, "")</f>
        <v>102.373</v>
      </c>
      <c r="BT95" s="2">
        <f>IF(OR($B95&lt;L$229, AND($B95&gt;L$230, $B95&lt;L$231)), L95, "")</f>
        <v>96.775999999999996</v>
      </c>
      <c r="BU95" s="2">
        <f>IF(OR($B95&lt;M$229, AND($B95&gt;M$230, $B95&lt;M$231)), M95, "")</f>
        <v>88.970100000000002</v>
      </c>
      <c r="BV95" s="2">
        <f>IF(OR($B95&lt;N$229, AND($B95&gt;N$230, $B95&lt;N$231)), N95, "")</f>
        <v>79.029899999999998</v>
      </c>
      <c r="BW95" s="2">
        <f>IF(OR($B95&lt;O$229, AND($B95&gt;O$230, $B95&lt;O$231)), O95, "")</f>
        <v>67.611900000000006</v>
      </c>
      <c r="BZ95" s="2" t="str">
        <f>IF(OR(AND($B95&gt;C$230, $B95&lt;C$231), $B95&gt;C$232), C95, "")</f>
        <v/>
      </c>
      <c r="CA95" s="2">
        <f>IF(OR(AND($B95&gt;D$230, $B95&lt;D$231), $B95&gt;D$232), D95, "")</f>
        <v>102.129</v>
      </c>
      <c r="CB95" s="2">
        <f>IF(OR(AND($B95&gt;E$230, $B95&lt;E$231), $B95&gt;E$232), E95, "")</f>
        <v>104.627</v>
      </c>
      <c r="CC95" s="2">
        <f>IF(OR(AND($B95&gt;F$230, $B95&lt;F$231), $B95&gt;F$232), F95, "")</f>
        <v>103.97</v>
      </c>
      <c r="CD95" s="2">
        <f>IF(OR(AND($B95&gt;G$230, $B95&lt;G$231), $B95&gt;G$232), G95, "")</f>
        <v>103.672</v>
      </c>
      <c r="CE95" s="2">
        <f>IF(OR(AND($B95&gt;H$230, $B95&lt;H$231), $B95&gt;H$232), H95, "")</f>
        <v>105.851</v>
      </c>
      <c r="CF95" s="2">
        <f>IF(OR(AND($B95&gt;I$230, $B95&lt;I$231), $B95&gt;I$232), I95, "")</f>
        <v>107.224</v>
      </c>
      <c r="CG95" s="2">
        <f>IF(OR(AND($B95&gt;J$230, $B95&lt;J$231), $B95&gt;J$232), J95, "")</f>
        <v>106.687</v>
      </c>
      <c r="CH95" s="2">
        <f>IF(OR(AND($B95&gt;K$230, $B95&lt;K$231), $B95&gt;K$232), K95, "")</f>
        <v>102.373</v>
      </c>
      <c r="CI95" s="2">
        <f>IF(OR(AND($B95&gt;L$230, $B95&lt;L$231), $B95&gt;L$232), L95, "")</f>
        <v>96.775999999999996</v>
      </c>
      <c r="CJ95" s="2">
        <f>IF(OR(AND($B95&gt;M$230, $B95&lt;M$231), $B95&gt;M$232), M95, "")</f>
        <v>88.970100000000002</v>
      </c>
      <c r="CK95" s="2">
        <f>IF(OR(AND($B95&gt;N$230, $B95&lt;N$231), $B95&gt;N$232), N95, "")</f>
        <v>79.029899999999998</v>
      </c>
      <c r="CL95" s="2">
        <f>IF(OR(AND($B95&gt;O$230, $B95&lt;O$231), $B95&gt;O$232), O95, "")</f>
        <v>67.611900000000006</v>
      </c>
      <c r="CO95" s="2">
        <f>BK$207*$B95+BK$209</f>
        <v>100.87057390632286</v>
      </c>
      <c r="CP95" s="2">
        <f>BL$207*$B95+BL$209</f>
        <v>102.58914957845273</v>
      </c>
      <c r="CQ95" s="2">
        <f>BM$207*$B95+BM$209</f>
        <v>105.25109226207994</v>
      </c>
      <c r="CR95" s="2">
        <f>BN$207*$B95+BN$209</f>
        <v>105.15631238060953</v>
      </c>
      <c r="CS95" s="2">
        <f>BO$207*$B95+BO$209</f>
        <v>104.32494984252673</v>
      </c>
      <c r="CT95" s="2">
        <f>BP$207*$B95+BP$209</f>
        <v>106.54979801648003</v>
      </c>
      <c r="CU95" s="2">
        <f>BQ$207*$B95+BQ$209</f>
        <v>107.77625678031771</v>
      </c>
      <c r="CV95" s="2">
        <f>BR$207*$B95+BR$209</f>
        <v>106.20128548366266</v>
      </c>
      <c r="CW95" s="2">
        <f>BS$207*$B95+BS$209</f>
        <v>103.45051116792358</v>
      </c>
      <c r="CX95" s="2">
        <f>BT$207*$B95+BT$209</f>
        <v>98.538560395336646</v>
      </c>
      <c r="CY95" s="2">
        <f>BU$207*$B95+BU$209</f>
        <v>90.156050017746225</v>
      </c>
      <c r="CZ95" s="2">
        <f>BV$207*$B95+BV$209</f>
        <v>79.682528155961094</v>
      </c>
      <c r="DA95" s="2">
        <f>BW$207*$B95+BW$209</f>
        <v>68.541066615576639</v>
      </c>
      <c r="DD95" s="2">
        <f>BZ$207*$B95+BZ$209</f>
        <v>100.60208959869917</v>
      </c>
      <c r="DE95" s="2">
        <f>CA$207*$B95+CA$209</f>
        <v>102.27281746385867</v>
      </c>
      <c r="DF95" s="2">
        <f>CB$207*$B95+CB$209</f>
        <v>104.9263261380171</v>
      </c>
      <c r="DG95" s="2">
        <f>CC$207*$B95+CC$209</f>
        <v>104.90022980916856</v>
      </c>
      <c r="DH95" s="2">
        <f>CD$207*$B95+CD$209</f>
        <v>104.04076786213777</v>
      </c>
      <c r="DI95" s="2">
        <f>CE$207*$B95+CE$209</f>
        <v>106.57285377147106</v>
      </c>
      <c r="DJ95" s="2">
        <f>CF$207*$B95+CF$209</f>
        <v>107.7126181519818</v>
      </c>
      <c r="DK95" s="2">
        <f>CG$207*$B95+CG$209</f>
        <v>106.24348876833217</v>
      </c>
      <c r="DL95" s="2">
        <f>CH$207*$B95+CH$209</f>
        <v>103.48200436409881</v>
      </c>
      <c r="DM95" s="2">
        <f>CI$207*$B95+CI$209</f>
        <v>98.245134299408306</v>
      </c>
      <c r="DN95" s="2">
        <f>CJ$207*$B95+CJ$209</f>
        <v>89.955421465143573</v>
      </c>
      <c r="DO95" s="2">
        <f>CK$207*$B95+CK$209</f>
        <v>79.710897726310506</v>
      </c>
      <c r="DP95" s="2">
        <f>CL$207*$B95+CL$209</f>
        <v>68.643643227393511</v>
      </c>
      <c r="DS95" s="2">
        <f>POWER(10,($B95-C$227)/C$228)/(1+POWER(10,($B95-C$227)/C$228))</f>
        <v>0.30773034969996604</v>
      </c>
      <c r="DT95" s="2">
        <f>POWER(10,($B95-D$227)/D$228)/(1+POWER(10,($B95-D$227)/D$228))</f>
        <v>0.37410533043507532</v>
      </c>
      <c r="DU95" s="2">
        <f>POWER(10,($B95-E$227)/E$228)/(1+POWER(10,($B95-E$227)/E$228))</f>
        <v>0.39751355613439127</v>
      </c>
      <c r="DV95" s="2">
        <f>POWER(10,($B95-F$227)/F$228)/(1+POWER(10,($B95-F$227)/F$228))</f>
        <v>0.43054191932369351</v>
      </c>
      <c r="DW95" s="2">
        <f>POWER(10,($B95-G$227)/G$228)/(1+POWER(10,($B95-G$227)/G$228))</f>
        <v>0.41933466158687699</v>
      </c>
      <c r="DX95" s="2">
        <f>POWER(10,($B95-H$227)/H$228)/(1+POWER(10,($B95-H$227)/H$228))</f>
        <v>0.42703414442678356</v>
      </c>
      <c r="DY95" s="2">
        <f>POWER(10,($B95-I$227)/I$228)/(1+POWER(10,($B95-I$227)/I$228))</f>
        <v>0.44496724171939839</v>
      </c>
      <c r="DZ95" s="2">
        <f>POWER(10,($B95-J$227)/J$228)/(1+POWER(10,($B95-J$227)/J$228))</f>
        <v>0.43713688219710356</v>
      </c>
      <c r="EA95" s="2">
        <f>POWER(10,($B95-K$227)/K$228)/(1+POWER(10,($B95-K$227)/K$228))</f>
        <v>0.40724468364486699</v>
      </c>
      <c r="EB95" s="2">
        <f>POWER(10,($B95-L$227)/L$228)/(1+POWER(10,($B95-L$227)/L$228))</f>
        <v>0.38462519914536825</v>
      </c>
      <c r="EC95" s="2">
        <f>POWER(10,($B95-M$227)/M$228)/(1+POWER(10,($B95-M$227)/M$228))</f>
        <v>0.36332916178971753</v>
      </c>
      <c r="ED95" s="2">
        <f>POWER(10,($B95-N$227)/N$228)/(1+POWER(10,($B95-N$227)/N$228))</f>
        <v>0.35470764369615432</v>
      </c>
      <c r="EE95" s="2">
        <f>POWER(10,($B95-O$227)/O$228)/(1+POWER(10,($B95-O$227)/O$228))</f>
        <v>0.32189104182070372</v>
      </c>
    </row>
    <row r="96" spans="2:135" x14ac:dyDescent="0.25">
      <c r="B96" s="2">
        <v>90</v>
      </c>
      <c r="C96">
        <v>101.5714</v>
      </c>
      <c r="D96">
        <v>102.071</v>
      </c>
      <c r="E96">
        <v>104.328</v>
      </c>
      <c r="F96">
        <v>104.38800000000001</v>
      </c>
      <c r="G96">
        <v>104.03</v>
      </c>
      <c r="H96">
        <v>107.119</v>
      </c>
      <c r="I96">
        <v>107.59699999999999</v>
      </c>
      <c r="J96">
        <v>105.59699999999999</v>
      </c>
      <c r="K96">
        <v>102.791</v>
      </c>
      <c r="L96">
        <v>96.581999999999994</v>
      </c>
      <c r="M96">
        <v>88.5672</v>
      </c>
      <c r="N96">
        <v>78.134299999999996</v>
      </c>
      <c r="O96">
        <v>68.059700000000007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101.02105350688754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102.46214130176095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105.09463088847922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104.99530274200855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104.19142723256272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106.57116817662939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107.75040841538075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106.22290925676621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103.46728237973296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98.43064387945104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90.115426771577063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79.731481562426055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68.660122720549623</v>
      </c>
      <c r="AE96" s="5"/>
      <c r="AG96" s="5">
        <f t="shared" si="26"/>
        <v>0.55034649311245687</v>
      </c>
      <c r="AH96" s="5">
        <f t="shared" si="27"/>
        <v>-0.3911413017609533</v>
      </c>
      <c r="AI96" s="5">
        <f t="shared" si="28"/>
        <v>-0.76663088847921301</v>
      </c>
      <c r="AJ96" s="5">
        <f t="shared" si="29"/>
        <v>-0.6073027420085424</v>
      </c>
      <c r="AK96" s="5">
        <f t="shared" si="30"/>
        <v>-0.16142723256271552</v>
      </c>
      <c r="AL96" s="5">
        <f t="shared" si="31"/>
        <v>0.54783182337061476</v>
      </c>
      <c r="AM96" s="5">
        <f t="shared" si="32"/>
        <v>-0.15340841538075267</v>
      </c>
      <c r="AN96" s="5">
        <f t="shared" si="33"/>
        <v>-0.62590925676622078</v>
      </c>
      <c r="AO96" s="5">
        <f t="shared" si="34"/>
        <v>-0.67628237973296734</v>
      </c>
      <c r="AP96" s="5">
        <f t="shared" si="35"/>
        <v>-1.8486438794510462</v>
      </c>
      <c r="AQ96" s="5">
        <f t="shared" si="36"/>
        <v>-1.5482267715770632</v>
      </c>
      <c r="AR96" s="5">
        <f t="shared" si="37"/>
        <v>-1.5971815624260586</v>
      </c>
      <c r="AS96" s="5">
        <f t="shared" si="38"/>
        <v>-0.60042272054961643</v>
      </c>
      <c r="AV96" s="2">
        <f t="shared" si="39"/>
        <v>100.75750770058991</v>
      </c>
      <c r="AW96" s="2">
        <f t="shared" si="40"/>
        <v>102.43055760037046</v>
      </c>
      <c r="AX96" s="2">
        <f t="shared" si="41"/>
        <v>105.08273134533607</v>
      </c>
      <c r="AY96" s="2">
        <f t="shared" si="42"/>
        <v>104.99272907721036</v>
      </c>
      <c r="AZ96" s="2">
        <f t="shared" si="43"/>
        <v>104.18735777576276</v>
      </c>
      <c r="BA96" s="2">
        <f t="shared" si="44"/>
        <v>106.56809115809303</v>
      </c>
      <c r="BB96" s="2">
        <f t="shared" si="45"/>
        <v>107.7487639144484</v>
      </c>
      <c r="BC96" s="2">
        <f t="shared" si="46"/>
        <v>106.22103820844245</v>
      </c>
      <c r="BD96" s="2">
        <f t="shared" si="47"/>
        <v>103.46085200942518</v>
      </c>
      <c r="BE96" s="2">
        <f t="shared" si="48"/>
        <v>98.414679879025414</v>
      </c>
      <c r="BF96" s="2">
        <f t="shared" si="49"/>
        <v>90.085590913036157</v>
      </c>
      <c r="BG96" s="2">
        <f t="shared" si="50"/>
        <v>79.698666592328095</v>
      </c>
      <c r="BH96" s="2">
        <f t="shared" si="51"/>
        <v>68.586683459508407</v>
      </c>
      <c r="BK96" s="2">
        <f>IF(OR($B96&lt;C$229, AND($B96&gt;C$230, $B96&lt;C$231)), C96, "")</f>
        <v>101.5714</v>
      </c>
      <c r="BL96" s="2">
        <f>IF(OR($B96&lt;D$229, AND($B96&gt;D$230, $B96&lt;D$231)), D96, "")</f>
        <v>102.071</v>
      </c>
      <c r="BM96" s="2">
        <f>IF(OR($B96&lt;E$229, AND($B96&gt;E$230, $B96&lt;E$231)), E96, "")</f>
        <v>104.328</v>
      </c>
      <c r="BN96" s="2">
        <f>IF(OR($B96&lt;F$229, AND($B96&gt;F$230, $B96&lt;F$231)), F96, "")</f>
        <v>104.38800000000001</v>
      </c>
      <c r="BO96" s="2">
        <f>IF(OR($B96&lt;G$229, AND($B96&gt;G$230, $B96&lt;G$231)), G96, "")</f>
        <v>104.03</v>
      </c>
      <c r="BP96" s="2">
        <f>IF(OR($B96&lt;H$229, AND($B96&gt;H$230, $B96&lt;H$231)), H96, "")</f>
        <v>107.119</v>
      </c>
      <c r="BQ96" s="2">
        <f>IF(OR($B96&lt;I$229, AND($B96&gt;I$230, $B96&lt;I$231)), I96, "")</f>
        <v>107.59699999999999</v>
      </c>
      <c r="BR96" s="2">
        <f>IF(OR($B96&lt;J$229, AND($B96&gt;J$230, $B96&lt;J$231)), J96, "")</f>
        <v>105.59699999999999</v>
      </c>
      <c r="BS96" s="2">
        <f>IF(OR($B96&lt;K$229, AND($B96&gt;K$230, $B96&lt;K$231)), K96, "")</f>
        <v>102.791</v>
      </c>
      <c r="BT96" s="2">
        <f>IF(OR($B96&lt;L$229, AND($B96&gt;L$230, $B96&lt;L$231)), L96, "")</f>
        <v>96.581999999999994</v>
      </c>
      <c r="BU96" s="2">
        <f>IF(OR($B96&lt;M$229, AND($B96&gt;M$230, $B96&lt;M$231)), M96, "")</f>
        <v>88.5672</v>
      </c>
      <c r="BV96" s="2">
        <f>IF(OR($B96&lt;N$229, AND($B96&gt;N$230, $B96&lt;N$231)), N96, "")</f>
        <v>78.134299999999996</v>
      </c>
      <c r="BW96" s="2">
        <f>IF(OR($B96&lt;O$229, AND($B96&gt;O$230, $B96&lt;O$231)), O96, "")</f>
        <v>68.059700000000007</v>
      </c>
      <c r="BZ96" s="2">
        <f>IF(OR(AND($B96&gt;C$230, $B96&lt;C$231), $B96&gt;C$232), C96, "")</f>
        <v>101.5714</v>
      </c>
      <c r="CA96" s="2">
        <f>IF(OR(AND($B96&gt;D$230, $B96&lt;D$231), $B96&gt;D$232), D96, "")</f>
        <v>102.071</v>
      </c>
      <c r="CB96" s="2">
        <f>IF(OR(AND($B96&gt;E$230, $B96&lt;E$231), $B96&gt;E$232), E96, "")</f>
        <v>104.328</v>
      </c>
      <c r="CC96" s="2">
        <f>IF(OR(AND($B96&gt;F$230, $B96&lt;F$231), $B96&gt;F$232), F96, "")</f>
        <v>104.38800000000001</v>
      </c>
      <c r="CD96" s="2">
        <f>IF(OR(AND($B96&gt;G$230, $B96&lt;G$231), $B96&gt;G$232), G96, "")</f>
        <v>104.03</v>
      </c>
      <c r="CE96" s="2">
        <f>IF(OR(AND($B96&gt;H$230, $B96&lt;H$231), $B96&gt;H$232), H96, "")</f>
        <v>107.119</v>
      </c>
      <c r="CF96" s="2">
        <f>IF(OR(AND($B96&gt;I$230, $B96&lt;I$231), $B96&gt;I$232), I96, "")</f>
        <v>107.59699999999999</v>
      </c>
      <c r="CG96" s="2">
        <f>IF(OR(AND($B96&gt;J$230, $B96&lt;J$231), $B96&gt;J$232), J96, "")</f>
        <v>105.59699999999999</v>
      </c>
      <c r="CH96" s="2">
        <f>IF(OR(AND($B96&gt;K$230, $B96&lt;K$231), $B96&gt;K$232), K96, "")</f>
        <v>102.791</v>
      </c>
      <c r="CI96" s="2">
        <f>IF(OR(AND($B96&gt;L$230, $B96&lt;L$231), $B96&gt;L$232), L96, "")</f>
        <v>96.581999999999994</v>
      </c>
      <c r="CJ96" s="2">
        <f>IF(OR(AND($B96&gt;M$230, $B96&lt;M$231), $B96&gt;M$232), M96, "")</f>
        <v>88.5672</v>
      </c>
      <c r="CK96" s="2">
        <f>IF(OR(AND($B96&gt;N$230, $B96&lt;N$231), $B96&gt;N$232), N96, "")</f>
        <v>78.134299999999996</v>
      </c>
      <c r="CL96" s="2">
        <f>IF(OR(AND($B96&gt;O$230, $B96&lt;O$231), $B96&gt;O$232), O96, "")</f>
        <v>68.059700000000007</v>
      </c>
      <c r="CO96" s="2">
        <f>BK$207*$B96+BK$209</f>
        <v>100.85885254727292</v>
      </c>
      <c r="CP96" s="2">
        <f>BL$207*$B96+BL$209</f>
        <v>102.55944959109564</v>
      </c>
      <c r="CQ96" s="2">
        <f>BM$207*$B96+BM$209</f>
        <v>105.23343367812373</v>
      </c>
      <c r="CR96" s="2">
        <f>BN$207*$B96+BN$209</f>
        <v>105.11227113033637</v>
      </c>
      <c r="CS96" s="2">
        <f>BO$207*$B96+BO$209</f>
        <v>104.31936299829026</v>
      </c>
      <c r="CT96" s="2">
        <f>BP$207*$B96+BP$209</f>
        <v>106.58052433764827</v>
      </c>
      <c r="CU96" s="2">
        <f>BQ$207*$B96+BQ$209</f>
        <v>107.80426302196585</v>
      </c>
      <c r="CV96" s="2">
        <f>BR$207*$B96+BR$209</f>
        <v>106.22732027413832</v>
      </c>
      <c r="CW96" s="2">
        <f>BS$207*$B96+BS$209</f>
        <v>103.47433622241417</v>
      </c>
      <c r="CX96" s="2">
        <f>BT$207*$B96+BT$209</f>
        <v>98.555557577314886</v>
      </c>
      <c r="CY96" s="2">
        <f>BU$207*$B96+BU$209</f>
        <v>90.183499086184582</v>
      </c>
      <c r="CZ96" s="2">
        <f>BV$207*$B96+BV$209</f>
        <v>79.703214654721222</v>
      </c>
      <c r="DA96" s="2">
        <f>BW$207*$B96+BW$209</f>
        <v>68.56727032467424</v>
      </c>
      <c r="DD96" s="2">
        <f>BZ$207*$B96+BZ$209</f>
        <v>100.54958273808931</v>
      </c>
      <c r="DE96" s="2">
        <f>CA$207*$B96+CA$209</f>
        <v>102.2338897875245</v>
      </c>
      <c r="DF96" s="2">
        <f>CB$207*$B96+CB$209</f>
        <v>104.87441885497842</v>
      </c>
      <c r="DG96" s="2">
        <f>CC$207*$B96+CC$209</f>
        <v>104.84852849029566</v>
      </c>
      <c r="DH96" s="2">
        <f>CD$207*$B96+CD$209</f>
        <v>104.02064984764154</v>
      </c>
      <c r="DI96" s="2">
        <f>CE$207*$B96+CE$209</f>
        <v>106.55287698523207</v>
      </c>
      <c r="DJ96" s="2">
        <f>CF$207*$B96+CF$209</f>
        <v>107.68562798535721</v>
      </c>
      <c r="DK96" s="2">
        <f>CG$207*$B96+CG$209</f>
        <v>106.21366107200961</v>
      </c>
      <c r="DL96" s="2">
        <f>CH$207*$B96+CH$209</f>
        <v>103.44295231413219</v>
      </c>
      <c r="DM96" s="2">
        <f>CI$207*$B96+CI$209</f>
        <v>98.209117222520874</v>
      </c>
      <c r="DN96" s="2">
        <f>CJ$207*$B96+CJ$209</f>
        <v>89.929119988605919</v>
      </c>
      <c r="DO96" s="2">
        <f>CK$207*$B96+CK$209</f>
        <v>79.691120669012207</v>
      </c>
      <c r="DP96" s="2">
        <f>CL$207*$B96+CL$209</f>
        <v>68.623981521129068</v>
      </c>
      <c r="DS96" s="2">
        <f>POWER(10,($B96-C$227)/C$228)/(1+POWER(10,($B96-C$227)/C$228))</f>
        <v>0.32769072076754924</v>
      </c>
      <c r="DT96" s="2">
        <f>POWER(10,($B96-D$227)/D$228)/(1+POWER(10,($B96-D$227)/D$228))</f>
        <v>0.3959087986641181</v>
      </c>
      <c r="DU96" s="2">
        <f>POWER(10,($B96-E$227)/E$228)/(1+POWER(10,($B96-E$227)/E$228))</f>
        <v>0.41976632459730828</v>
      </c>
      <c r="DV96" s="2">
        <f>POWER(10,($B96-F$227)/F$228)/(1+POWER(10,($B96-F$227)/F$228))</f>
        <v>0.45325265989429936</v>
      </c>
      <c r="DW96" s="2">
        <f>POWER(10,($B96-G$227)/G$228)/(1+POWER(10,($B96-G$227)/G$228))</f>
        <v>0.44191299325395961</v>
      </c>
      <c r="DX96" s="2">
        <f>POWER(10,($B96-H$227)/H$228)/(1+POWER(10,($B96-H$227)/H$228))</f>
        <v>0.44970597430394244</v>
      </c>
      <c r="DY96" s="2">
        <f>POWER(10,($B96-I$227)/I$228)/(1+POWER(10,($B96-I$227)/I$228))</f>
        <v>0.46781380192542971</v>
      </c>
      <c r="DZ96" s="2">
        <f>POWER(10,($B96-J$227)/J$228)/(1+POWER(10,($B96-J$227)/J$228))</f>
        <v>0.45991454234878321</v>
      </c>
      <c r="EA96" s="2">
        <f>POWER(10,($B96-K$227)/K$228)/(1+POWER(10,($B96-K$227)/K$228))</f>
        <v>0.42965372151327519</v>
      </c>
      <c r="EB96" s="2">
        <f>POWER(10,($B96-L$227)/L$228)/(1+POWER(10,($B96-L$227)/L$228))</f>
        <v>0.40664344190857998</v>
      </c>
      <c r="EC96" s="2">
        <f>POWER(10,($B96-M$227)/M$228)/(1+POWER(10,($B96-M$227)/M$228))</f>
        <v>0.38489079519650504</v>
      </c>
      <c r="ED96" s="2">
        <f>POWER(10,($B96-N$227)/N$228)/(1+POWER(10,($B96-N$227)/N$228))</f>
        <v>0.37605984516186919</v>
      </c>
      <c r="EE96" s="2">
        <f>POWER(10,($B96-O$227)/O$228)/(1+POWER(10,($B96-O$227)/O$228))</f>
        <v>0.34231573388904868</v>
      </c>
    </row>
    <row r="97" spans="2:135" x14ac:dyDescent="0.25">
      <c r="B97" s="2">
        <v>91</v>
      </c>
      <c r="C97">
        <v>100.37139999999999</v>
      </c>
      <c r="D97">
        <v>100.7</v>
      </c>
      <c r="E97">
        <v>104.06</v>
      </c>
      <c r="F97">
        <v>104.26900000000001</v>
      </c>
      <c r="G97">
        <v>103.06</v>
      </c>
      <c r="H97">
        <v>106.358</v>
      </c>
      <c r="I97">
        <v>106.97</v>
      </c>
      <c r="J97">
        <v>104.791</v>
      </c>
      <c r="K97">
        <v>103.761</v>
      </c>
      <c r="L97">
        <v>97.299000000000007</v>
      </c>
      <c r="M97">
        <v>89.940299999999993</v>
      </c>
      <c r="N97">
        <v>78.447800000000001</v>
      </c>
      <c r="O97">
        <v>68.074600000000004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100.85096112431981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102.40262020433049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105.04639330672208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104.93991721912722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104.16969105061415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106.5753344647129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107.74764635347408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106.22046246576508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103.45794428759598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98.407513885064262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90.098015757972874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79.716920316945462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68.631002863185813</v>
      </c>
      <c r="AE97" s="5"/>
      <c r="AG97" s="5">
        <f t="shared" si="26"/>
        <v>-0.47956112431981524</v>
      </c>
      <c r="AH97" s="5">
        <f t="shared" si="27"/>
        <v>-1.7026202043304863</v>
      </c>
      <c r="AI97" s="5">
        <f t="shared" si="28"/>
        <v>-0.98639330672207848</v>
      </c>
      <c r="AJ97" s="5">
        <f t="shared" si="29"/>
        <v>-0.6709172191272188</v>
      </c>
      <c r="AK97" s="5">
        <f t="shared" si="30"/>
        <v>-1.1096910506141455</v>
      </c>
      <c r="AL97" s="5">
        <f t="shared" si="31"/>
        <v>-0.21733446471289142</v>
      </c>
      <c r="AM97" s="5">
        <f t="shared" si="32"/>
        <v>-0.77764635347408273</v>
      </c>
      <c r="AN97" s="5">
        <f t="shared" si="33"/>
        <v>-1.4294624657650843</v>
      </c>
      <c r="AO97" s="5">
        <f t="shared" si="34"/>
        <v>0.30305571240401719</v>
      </c>
      <c r="AP97" s="5">
        <f t="shared" si="35"/>
        <v>-1.1085138850642551</v>
      </c>
      <c r="AQ97" s="5">
        <f t="shared" si="36"/>
        <v>-0.15771575797288051</v>
      </c>
      <c r="AR97" s="5">
        <f t="shared" si="37"/>
        <v>-1.269120316945461</v>
      </c>
      <c r="AS97" s="5">
        <f t="shared" si="38"/>
        <v>-0.55640286318580934</v>
      </c>
      <c r="AV97" s="2">
        <f t="shared" si="39"/>
        <v>100.72520888394017</v>
      </c>
      <c r="AW97" s="2">
        <f t="shared" si="40"/>
        <v>102.38976354383446</v>
      </c>
      <c r="AX97" s="2">
        <f t="shared" si="41"/>
        <v>105.04181489938078</v>
      </c>
      <c r="AY97" s="2">
        <f t="shared" si="42"/>
        <v>104.93899885505468</v>
      </c>
      <c r="AZ97" s="2">
        <f t="shared" si="43"/>
        <v>104.1682008551208</v>
      </c>
      <c r="BA97" s="2">
        <f t="shared" si="44"/>
        <v>106.57422311881105</v>
      </c>
      <c r="BB97" s="2">
        <f t="shared" si="45"/>
        <v>107.74705162346393</v>
      </c>
      <c r="BC97" s="2">
        <f t="shared" si="46"/>
        <v>106.21978575956211</v>
      </c>
      <c r="BD97" s="2">
        <f t="shared" si="47"/>
        <v>103.4555218527467</v>
      </c>
      <c r="BE97" s="2">
        <f t="shared" si="48"/>
        <v>98.401171416714419</v>
      </c>
      <c r="BF97" s="2">
        <f t="shared" si="49"/>
        <v>90.085565831177149</v>
      </c>
      <c r="BG97" s="2">
        <f t="shared" si="50"/>
        <v>79.702988254949375</v>
      </c>
      <c r="BH97" s="2">
        <f t="shared" si="51"/>
        <v>68.597414761606316</v>
      </c>
      <c r="BK97" s="2">
        <f>IF(OR($B97&lt;C$229, AND($B97&gt;C$230, $B97&lt;C$231)), C97, "")</f>
        <v>100.37139999999999</v>
      </c>
      <c r="BL97" s="2">
        <f>IF(OR($B97&lt;D$229, AND($B97&gt;D$230, $B97&lt;D$231)), D97, "")</f>
        <v>100.7</v>
      </c>
      <c r="BM97" s="2">
        <f>IF(OR($B97&lt;E$229, AND($B97&gt;E$230, $B97&lt;E$231)), E97, "")</f>
        <v>104.06</v>
      </c>
      <c r="BN97" s="2">
        <f>IF(OR($B97&lt;F$229, AND($B97&gt;F$230, $B97&lt;F$231)), F97, "")</f>
        <v>104.26900000000001</v>
      </c>
      <c r="BO97" s="2">
        <f>IF(OR($B97&lt;G$229, AND($B97&gt;G$230, $B97&lt;G$231)), G97, "")</f>
        <v>103.06</v>
      </c>
      <c r="BP97" s="2">
        <f>IF(OR($B97&lt;H$229, AND($B97&gt;H$230, $B97&lt;H$231)), H97, "")</f>
        <v>106.358</v>
      </c>
      <c r="BQ97" s="2">
        <f>IF(OR($B97&lt;I$229, AND($B97&gt;I$230, $B97&lt;I$231)), I97, "")</f>
        <v>106.97</v>
      </c>
      <c r="BR97" s="2">
        <f>IF(OR($B97&lt;J$229, AND($B97&gt;J$230, $B97&lt;J$231)), J97, "")</f>
        <v>104.791</v>
      </c>
      <c r="BS97" s="2">
        <f>IF(OR($B97&lt;K$229, AND($B97&gt;K$230, $B97&lt;K$231)), K97, "")</f>
        <v>103.761</v>
      </c>
      <c r="BT97" s="2">
        <f>IF(OR($B97&lt;L$229, AND($B97&gt;L$230, $B97&lt;L$231)), L97, "")</f>
        <v>97.299000000000007</v>
      </c>
      <c r="BU97" s="2">
        <f>IF(OR($B97&lt;M$229, AND($B97&gt;M$230, $B97&lt;M$231)), M97, "")</f>
        <v>89.940299999999993</v>
      </c>
      <c r="BV97" s="2">
        <f>IF(OR($B97&lt;N$229, AND($B97&gt;N$230, $B97&lt;N$231)), N97, "")</f>
        <v>78.447800000000001</v>
      </c>
      <c r="BW97" s="2">
        <f>IF(OR($B97&lt;O$229, AND($B97&gt;O$230, $B97&lt;O$231)), O97, "")</f>
        <v>68.074600000000004</v>
      </c>
      <c r="BZ97" s="2">
        <f>IF(OR(AND($B97&gt;C$230, $B97&lt;C$231), $B97&gt;C$232), C97, "")</f>
        <v>100.37139999999999</v>
      </c>
      <c r="CA97" s="2">
        <f>IF(OR(AND($B97&gt;D$230, $B97&lt;D$231), $B97&gt;D$232), D97, "")</f>
        <v>100.7</v>
      </c>
      <c r="CB97" s="2">
        <f>IF(OR(AND($B97&gt;E$230, $B97&lt;E$231), $B97&gt;E$232), E97, "")</f>
        <v>104.06</v>
      </c>
      <c r="CC97" s="2">
        <f>IF(OR(AND($B97&gt;F$230, $B97&lt;F$231), $B97&gt;F$232), F97, "")</f>
        <v>104.26900000000001</v>
      </c>
      <c r="CD97" s="2">
        <f>IF(OR(AND($B97&gt;G$230, $B97&lt;G$231), $B97&gt;G$232), G97, "")</f>
        <v>103.06</v>
      </c>
      <c r="CE97" s="2">
        <f>IF(OR(AND($B97&gt;H$230, $B97&lt;H$231), $B97&gt;H$232), H97, "")</f>
        <v>106.358</v>
      </c>
      <c r="CF97" s="2">
        <f>IF(OR(AND($B97&gt;I$230, $B97&lt;I$231), $B97&gt;I$232), I97, "")</f>
        <v>106.97</v>
      </c>
      <c r="CG97" s="2">
        <f>IF(OR(AND($B97&gt;J$230, $B97&lt;J$231), $B97&gt;J$232), J97, "")</f>
        <v>104.791</v>
      </c>
      <c r="CH97" s="2">
        <f>IF(OR(AND($B97&gt;K$230, $B97&lt;K$231), $B97&gt;K$232), K97, "")</f>
        <v>103.761</v>
      </c>
      <c r="CI97" s="2">
        <f>IF(OR(AND($B97&gt;L$230, $B97&lt;L$231), $B97&gt;L$232), L97, "")</f>
        <v>97.299000000000007</v>
      </c>
      <c r="CJ97" s="2">
        <f>IF(OR(AND($B97&gt;M$230, $B97&lt;M$231), $B97&gt;M$232), M97, "")</f>
        <v>89.940299999999993</v>
      </c>
      <c r="CK97" s="2">
        <f>IF(OR(AND($B97&gt;N$230, $B97&lt;N$231), $B97&gt;N$232), N97, "")</f>
        <v>78.447800000000001</v>
      </c>
      <c r="CL97" s="2">
        <f>IF(OR(AND($B97&gt;O$230, $B97&lt;O$231), $B97&gt;O$232), O97, "")</f>
        <v>68.074600000000004</v>
      </c>
      <c r="CO97" s="2">
        <f>BK$207*$B97+BK$209</f>
        <v>100.84713118822299</v>
      </c>
      <c r="CP97" s="2">
        <f>BL$207*$B97+BL$209</f>
        <v>102.52974960373854</v>
      </c>
      <c r="CQ97" s="2">
        <f>BM$207*$B97+BM$209</f>
        <v>105.21577509416751</v>
      </c>
      <c r="CR97" s="2">
        <f>BN$207*$B97+BN$209</f>
        <v>105.0682298800632</v>
      </c>
      <c r="CS97" s="2">
        <f>BO$207*$B97+BO$209</f>
        <v>104.31377615405377</v>
      </c>
      <c r="CT97" s="2">
        <f>BP$207*$B97+BP$209</f>
        <v>106.61125065881653</v>
      </c>
      <c r="CU97" s="2">
        <f>BQ$207*$B97+BQ$209</f>
        <v>107.83226926361401</v>
      </c>
      <c r="CV97" s="2">
        <f>BR$207*$B97+BR$209</f>
        <v>106.25335506461398</v>
      </c>
      <c r="CW97" s="2">
        <f>BS$207*$B97+BS$209</f>
        <v>103.49816127690474</v>
      </c>
      <c r="CX97" s="2">
        <f>BT$207*$B97+BT$209</f>
        <v>98.572554759293126</v>
      </c>
      <c r="CY97" s="2">
        <f>BU$207*$B97+BU$209</f>
        <v>90.210948154622955</v>
      </c>
      <c r="CZ97" s="2">
        <f>BV$207*$B97+BV$209</f>
        <v>79.72390115348135</v>
      </c>
      <c r="DA97" s="2">
        <f>BW$207*$B97+BW$209</f>
        <v>68.593474033771841</v>
      </c>
      <c r="DD97" s="2">
        <f>BZ$207*$B97+BZ$209</f>
        <v>100.49707587747945</v>
      </c>
      <c r="DE97" s="2">
        <f>CA$207*$B97+CA$209</f>
        <v>102.19496211119035</v>
      </c>
      <c r="DF97" s="2">
        <f>CB$207*$B97+CB$209</f>
        <v>104.82251157193973</v>
      </c>
      <c r="DG97" s="2">
        <f>CC$207*$B97+CC$209</f>
        <v>104.79682717142278</v>
      </c>
      <c r="DH97" s="2">
        <f>CD$207*$B97+CD$209</f>
        <v>104.00053183314532</v>
      </c>
      <c r="DI97" s="2">
        <f>CE$207*$B97+CE$209</f>
        <v>106.53290019899308</v>
      </c>
      <c r="DJ97" s="2">
        <f>CF$207*$B97+CF$209</f>
        <v>107.65863781873261</v>
      </c>
      <c r="DK97" s="2">
        <f>CG$207*$B97+CG$209</f>
        <v>106.18383337568704</v>
      </c>
      <c r="DL97" s="2">
        <f>CH$207*$B97+CH$209</f>
        <v>103.40390026416557</v>
      </c>
      <c r="DM97" s="2">
        <f>CI$207*$B97+CI$209</f>
        <v>98.173100145633427</v>
      </c>
      <c r="DN97" s="2">
        <f>CJ$207*$B97+CJ$209</f>
        <v>89.902818512068265</v>
      </c>
      <c r="DO97" s="2">
        <f>CK$207*$B97+CK$209</f>
        <v>79.671343611713894</v>
      </c>
      <c r="DP97" s="2">
        <f>CL$207*$B97+CL$209</f>
        <v>68.604319814864638</v>
      </c>
      <c r="DS97" s="2">
        <f>POWER(10,($B97-C$227)/C$228)/(1+POWER(10,($B97-C$227)/C$228))</f>
        <v>0.34829439960170422</v>
      </c>
      <c r="DT97" s="2">
        <f>POWER(10,($B97-D$227)/D$228)/(1+POWER(10,($B97-D$227)/D$228))</f>
        <v>0.41813407913953332</v>
      </c>
      <c r="DU97" s="2">
        <f>POWER(10,($B97-E$227)/E$228)/(1+POWER(10,($B97-E$227)/E$228))</f>
        <v>0.44235019256620722</v>
      </c>
      <c r="DV97" s="2">
        <f>POWER(10,($B97-F$227)/F$228)/(1+POWER(10,($B97-F$227)/F$228))</f>
        <v>0.47615967304048784</v>
      </c>
      <c r="DW97" s="2">
        <f>POWER(10,($B97-G$227)/G$228)/(1+POWER(10,($B97-G$227)/G$228))</f>
        <v>0.46473404054314621</v>
      </c>
      <c r="DX97" s="2">
        <f>POWER(10,($B97-H$227)/H$228)/(1+POWER(10,($B97-H$227)/H$228))</f>
        <v>0.47258867515170061</v>
      </c>
      <c r="DY97" s="2">
        <f>POWER(10,($B97-I$227)/I$228)/(1+POWER(10,($B97-I$227)/I$228))</f>
        <v>0.49079612398708383</v>
      </c>
      <c r="DZ97" s="2">
        <f>POWER(10,($B97-J$227)/J$228)/(1+POWER(10,($B97-J$227)/J$228))</f>
        <v>0.48286089664960635</v>
      </c>
      <c r="EA97" s="2">
        <f>POWER(10,($B97-K$227)/K$228)/(1+POWER(10,($B97-K$227)/K$228))</f>
        <v>0.45235482750466127</v>
      </c>
      <c r="EB97" s="2">
        <f>POWER(10,($B97-L$227)/L$228)/(1+POWER(10,($B97-L$227)/L$228))</f>
        <v>0.42904334239261099</v>
      </c>
      <c r="EC97" s="2">
        <f>POWER(10,($B97-M$227)/M$228)/(1+POWER(10,($B97-M$227)/M$228))</f>
        <v>0.40691418847685135</v>
      </c>
      <c r="ED97" s="2">
        <f>POWER(10,($B97-N$227)/N$228)/(1+POWER(10,($B97-N$227)/N$228))</f>
        <v>0.39790480735391337</v>
      </c>
      <c r="EE97" s="2">
        <f>POWER(10,($B97-O$227)/O$228)/(1+POWER(10,($B97-O$227)/O$228))</f>
        <v>0.36334200374904602</v>
      </c>
    </row>
    <row r="98" spans="2:135" x14ac:dyDescent="0.25">
      <c r="B98" s="2">
        <v>92</v>
      </c>
      <c r="C98">
        <v>102.3</v>
      </c>
      <c r="D98">
        <v>102.214</v>
      </c>
      <c r="E98">
        <v>104.73099999999999</v>
      </c>
      <c r="F98">
        <v>105.119</v>
      </c>
      <c r="G98">
        <v>105.627</v>
      </c>
      <c r="H98">
        <v>106.045</v>
      </c>
      <c r="I98">
        <v>108.194</v>
      </c>
      <c r="J98">
        <v>105.313</v>
      </c>
      <c r="K98">
        <v>102.836</v>
      </c>
      <c r="L98">
        <v>96.418000000000006</v>
      </c>
      <c r="M98">
        <v>88.865700000000004</v>
      </c>
      <c r="N98">
        <v>79.447800000000001</v>
      </c>
      <c r="O98">
        <v>67.298500000000004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100.74799390701318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102.35340615772088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105.00092003243576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104.88521014489797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104.14886263586298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106.57842121211607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107.74308429406952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106.21625194209794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103.4481837422196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98.387547209134752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90.087964946011269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79.711120180639369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68.620802169549307</v>
      </c>
      <c r="AE98" s="5"/>
      <c r="AG98" s="5">
        <f t="shared" si="26"/>
        <v>1.5520060929868151</v>
      </c>
      <c r="AH98" s="5">
        <f t="shared" si="27"/>
        <v>-0.13940615772088449</v>
      </c>
      <c r="AI98" s="5">
        <f t="shared" si="28"/>
        <v>-0.26992003243576335</v>
      </c>
      <c r="AJ98" s="5">
        <f t="shared" si="29"/>
        <v>0.23378985510203165</v>
      </c>
      <c r="AK98" s="5">
        <f t="shared" si="30"/>
        <v>1.4781373641370124</v>
      </c>
      <c r="AL98" s="5">
        <f t="shared" si="31"/>
        <v>-0.53342121211606752</v>
      </c>
      <c r="AM98" s="5">
        <f t="shared" si="32"/>
        <v>0.45091570593048402</v>
      </c>
      <c r="AN98" s="5">
        <f t="shared" si="33"/>
        <v>-0.90325194209793835</v>
      </c>
      <c r="AO98" s="5">
        <f t="shared" si="34"/>
        <v>-0.61218374221959948</v>
      </c>
      <c r="AP98" s="5">
        <f t="shared" si="35"/>
        <v>-1.9695472091347455</v>
      </c>
      <c r="AQ98" s="5">
        <f t="shared" si="36"/>
        <v>-1.2222649460112649</v>
      </c>
      <c r="AR98" s="5">
        <f t="shared" si="37"/>
        <v>-0.26332018063936857</v>
      </c>
      <c r="AS98" s="5">
        <f t="shared" si="38"/>
        <v>-1.3223021695493031</v>
      </c>
      <c r="AV98" s="2">
        <f t="shared" si="39"/>
        <v>100.69100134314351</v>
      </c>
      <c r="AW98" s="2">
        <f t="shared" si="40"/>
        <v>102.34844321687515</v>
      </c>
      <c r="AX98" s="2">
        <f t="shared" si="41"/>
        <v>104.99924851324189</v>
      </c>
      <c r="AY98" s="2">
        <f t="shared" si="42"/>
        <v>104.88488957948957</v>
      </c>
      <c r="AZ98" s="2">
        <f t="shared" si="43"/>
        <v>104.14833198465965</v>
      </c>
      <c r="BA98" s="2">
        <f t="shared" si="44"/>
        <v>106.57801969308169</v>
      </c>
      <c r="BB98" s="2">
        <f t="shared" si="45"/>
        <v>107.74280253249461</v>
      </c>
      <c r="BC98" s="2">
        <f t="shared" si="46"/>
        <v>106.21596053849125</v>
      </c>
      <c r="BD98" s="2">
        <f t="shared" si="47"/>
        <v>103.4473055129157</v>
      </c>
      <c r="BE98" s="2">
        <f t="shared" si="48"/>
        <v>98.385154674590439</v>
      </c>
      <c r="BF98" s="2">
        <f t="shared" si="49"/>
        <v>90.083035467966795</v>
      </c>
      <c r="BG98" s="2">
        <f t="shared" si="50"/>
        <v>79.705503516738588</v>
      </c>
      <c r="BH98" s="2">
        <f t="shared" si="51"/>
        <v>68.606198547713561</v>
      </c>
      <c r="BK98" s="2">
        <f>IF(OR($B98&lt;C$229, AND($B98&gt;C$230, $B98&lt;C$231)), C98, "")</f>
        <v>102.3</v>
      </c>
      <c r="BL98" s="2">
        <f>IF(OR($B98&lt;D$229, AND($B98&gt;D$230, $B98&lt;D$231)), D98, "")</f>
        <v>102.214</v>
      </c>
      <c r="BM98" s="2">
        <f>IF(OR($B98&lt;E$229, AND($B98&gt;E$230, $B98&lt;E$231)), E98, "")</f>
        <v>104.73099999999999</v>
      </c>
      <c r="BN98" s="2">
        <f>IF(OR($B98&lt;F$229, AND($B98&gt;F$230, $B98&lt;F$231)), F98, "")</f>
        <v>105.119</v>
      </c>
      <c r="BO98" s="2">
        <f>IF(OR($B98&lt;G$229, AND($B98&gt;G$230, $B98&lt;G$231)), G98, "")</f>
        <v>105.627</v>
      </c>
      <c r="BP98" s="2">
        <f>IF(OR($B98&lt;H$229, AND($B98&gt;H$230, $B98&lt;H$231)), H98, "")</f>
        <v>106.045</v>
      </c>
      <c r="BQ98" s="2">
        <f>IF(OR($B98&lt;I$229, AND($B98&gt;I$230, $B98&lt;I$231)), I98, "")</f>
        <v>108.194</v>
      </c>
      <c r="BR98" s="2">
        <f>IF(OR($B98&lt;J$229, AND($B98&gt;J$230, $B98&lt;J$231)), J98, "")</f>
        <v>105.313</v>
      </c>
      <c r="BS98" s="2">
        <f>IF(OR($B98&lt;K$229, AND($B98&gt;K$230, $B98&lt;K$231)), K98, "")</f>
        <v>102.836</v>
      </c>
      <c r="BT98" s="2">
        <f>IF(OR($B98&lt;L$229, AND($B98&gt;L$230, $B98&lt;L$231)), L98, "")</f>
        <v>96.418000000000006</v>
      </c>
      <c r="BU98" s="2">
        <f>IF(OR($B98&lt;M$229, AND($B98&gt;M$230, $B98&lt;M$231)), M98, "")</f>
        <v>88.865700000000004</v>
      </c>
      <c r="BV98" s="2">
        <f>IF(OR($B98&lt;N$229, AND($B98&gt;N$230, $B98&lt;N$231)), N98, "")</f>
        <v>79.447800000000001</v>
      </c>
      <c r="BW98" s="2">
        <f>IF(OR($B98&lt;O$229, AND($B98&gt;O$230, $B98&lt;O$231)), O98, "")</f>
        <v>67.298500000000004</v>
      </c>
      <c r="BZ98" s="2">
        <f>IF(OR(AND($B98&gt;C$230, $B98&lt;C$231), $B98&gt;C$232), C98, "")</f>
        <v>102.3</v>
      </c>
      <c r="CA98" s="2">
        <f>IF(OR(AND($B98&gt;D$230, $B98&lt;D$231), $B98&gt;D$232), D98, "")</f>
        <v>102.214</v>
      </c>
      <c r="CB98" s="2">
        <f>IF(OR(AND($B98&gt;E$230, $B98&lt;E$231), $B98&gt;E$232), E98, "")</f>
        <v>104.73099999999999</v>
      </c>
      <c r="CC98" s="2">
        <f>IF(OR(AND($B98&gt;F$230, $B98&lt;F$231), $B98&gt;F$232), F98, "")</f>
        <v>105.119</v>
      </c>
      <c r="CD98" s="2">
        <f>IF(OR(AND($B98&gt;G$230, $B98&lt;G$231), $B98&gt;G$232), G98, "")</f>
        <v>105.627</v>
      </c>
      <c r="CE98" s="2">
        <f>IF(OR(AND($B98&gt;H$230, $B98&lt;H$231), $B98&gt;H$232), H98, "")</f>
        <v>106.045</v>
      </c>
      <c r="CF98" s="2">
        <f>IF(OR(AND($B98&gt;I$230, $B98&lt;I$231), $B98&gt;I$232), I98, "")</f>
        <v>108.194</v>
      </c>
      <c r="CG98" s="2">
        <f>IF(OR(AND($B98&gt;J$230, $B98&lt;J$231), $B98&gt;J$232), J98, "")</f>
        <v>105.313</v>
      </c>
      <c r="CH98" s="2">
        <f>IF(OR(AND($B98&gt;K$230, $B98&lt;K$231), $B98&gt;K$232), K98, "")</f>
        <v>102.836</v>
      </c>
      <c r="CI98" s="2">
        <f>IF(OR(AND($B98&gt;L$230, $B98&lt;L$231), $B98&gt;L$232), L98, "")</f>
        <v>96.418000000000006</v>
      </c>
      <c r="CJ98" s="2">
        <f>IF(OR(AND($B98&gt;M$230, $B98&lt;M$231), $B98&gt;M$232), M98, "")</f>
        <v>88.865700000000004</v>
      </c>
      <c r="CK98" s="2">
        <f>IF(OR(AND($B98&gt;N$230, $B98&lt;N$231), $B98&gt;N$232), N98, "")</f>
        <v>79.447800000000001</v>
      </c>
      <c r="CL98" s="2">
        <f>IF(OR(AND($B98&gt;O$230, $B98&lt;O$231), $B98&gt;O$232), O98, "")</f>
        <v>67.298500000000004</v>
      </c>
      <c r="CO98" s="2">
        <f>BK$207*$B98+BK$209</f>
        <v>100.83540982917305</v>
      </c>
      <c r="CP98" s="2">
        <f>BL$207*$B98+BL$209</f>
        <v>102.50004961638145</v>
      </c>
      <c r="CQ98" s="2">
        <f>BM$207*$B98+BM$209</f>
        <v>105.19811651021131</v>
      </c>
      <c r="CR98" s="2">
        <f>BN$207*$B98+BN$209</f>
        <v>105.02418862979003</v>
      </c>
      <c r="CS98" s="2">
        <f>BO$207*$B98+BO$209</f>
        <v>104.30818930981729</v>
      </c>
      <c r="CT98" s="2">
        <f>BP$207*$B98+BP$209</f>
        <v>106.64197697998479</v>
      </c>
      <c r="CU98" s="2">
        <f>BQ$207*$B98+BQ$209</f>
        <v>107.86027550526217</v>
      </c>
      <c r="CV98" s="2">
        <f>BR$207*$B98+BR$209</f>
        <v>106.27938985508965</v>
      </c>
      <c r="CW98" s="2">
        <f>BS$207*$B98+BS$209</f>
        <v>103.52198633139533</v>
      </c>
      <c r="CX98" s="2">
        <f>BT$207*$B98+BT$209</f>
        <v>98.589551941271367</v>
      </c>
      <c r="CY98" s="2">
        <f>BU$207*$B98+BU$209</f>
        <v>90.238397223061313</v>
      </c>
      <c r="CZ98" s="2">
        <f>BV$207*$B98+BV$209</f>
        <v>79.744587652241478</v>
      </c>
      <c r="DA98" s="2">
        <f>BW$207*$B98+BW$209</f>
        <v>68.619677742869428</v>
      </c>
      <c r="DD98" s="2">
        <f>BZ$207*$B98+BZ$209</f>
        <v>100.44456901686958</v>
      </c>
      <c r="DE98" s="2">
        <f>CA$207*$B98+CA$209</f>
        <v>102.15603443485618</v>
      </c>
      <c r="DF98" s="2">
        <f>CB$207*$B98+CB$209</f>
        <v>104.77060428890104</v>
      </c>
      <c r="DG98" s="2">
        <f>CC$207*$B98+CC$209</f>
        <v>104.74512585254988</v>
      </c>
      <c r="DH98" s="2">
        <f>CD$207*$B98+CD$209</f>
        <v>103.98041381864908</v>
      </c>
      <c r="DI98" s="2">
        <f>CE$207*$B98+CE$209</f>
        <v>106.51292341275409</v>
      </c>
      <c r="DJ98" s="2">
        <f>CF$207*$B98+CF$209</f>
        <v>107.63164765210803</v>
      </c>
      <c r="DK98" s="2">
        <f>CG$207*$B98+CG$209</f>
        <v>106.15400567936447</v>
      </c>
      <c r="DL98" s="2">
        <f>CH$207*$B98+CH$209</f>
        <v>103.36484821419894</v>
      </c>
      <c r="DM98" s="2">
        <f>CI$207*$B98+CI$209</f>
        <v>98.13708306874598</v>
      </c>
      <c r="DN98" s="2">
        <f>CJ$207*$B98+CJ$209</f>
        <v>89.876517035530611</v>
      </c>
      <c r="DO98" s="2">
        <f>CK$207*$B98+CK$209</f>
        <v>79.651566554415581</v>
      </c>
      <c r="DP98" s="2">
        <f>CL$207*$B98+CL$209</f>
        <v>68.584658108600209</v>
      </c>
      <c r="DS98" s="2">
        <f>POWER(10,($B98-C$227)/C$228)/(1+POWER(10,($B98-C$227)/C$228))</f>
        <v>0.36948159323088697</v>
      </c>
      <c r="DT98" s="2">
        <f>POWER(10,($B98-D$227)/D$228)/(1+POWER(10,($B98-D$227)/D$228))</f>
        <v>0.44069682865189996</v>
      </c>
      <c r="DU98" s="2">
        <f>POWER(10,($B98-E$227)/E$228)/(1+POWER(10,($B98-E$227)/E$228))</f>
        <v>0.4651749986466252</v>
      </c>
      <c r="DV98" s="2">
        <f>POWER(10,($B98-F$227)/F$228)/(1+POWER(10,($B98-F$227)/F$228))</f>
        <v>0.49916743350037407</v>
      </c>
      <c r="DW98" s="2">
        <f>POWER(10,($B98-G$227)/G$228)/(1+POWER(10,($B98-G$227)/G$228))</f>
        <v>0.48770371630868059</v>
      </c>
      <c r="DX98" s="2">
        <f>POWER(10,($B98-H$227)/H$228)/(1+POWER(10,($B98-H$227)/H$228))</f>
        <v>0.49558712924814413</v>
      </c>
      <c r="DY98" s="2">
        <f>POWER(10,($B98-I$227)/I$228)/(1+POWER(10,($B98-I$227)/I$228))</f>
        <v>0.51381741614988363</v>
      </c>
      <c r="DZ98" s="2">
        <f>POWER(10,($B98-J$227)/J$228)/(1+POWER(10,($B98-J$227)/J$228))</f>
        <v>0.50587975900110405</v>
      </c>
      <c r="EA98" s="2">
        <f>POWER(10,($B98-K$227)/K$228)/(1+POWER(10,($B98-K$227)/K$228))</f>
        <v>0.47525590742754648</v>
      </c>
      <c r="EB98" s="2">
        <f>POWER(10,($B98-L$227)/L$228)/(1+POWER(10,($B98-L$227)/L$228))</f>
        <v>0.45173774173706416</v>
      </c>
      <c r="EC98" s="2">
        <f>POWER(10,($B98-M$227)/M$228)/(1+POWER(10,($B98-M$227)/M$228))</f>
        <v>0.42931821207079057</v>
      </c>
      <c r="ED98" s="2">
        <f>POWER(10,($B98-N$227)/N$228)/(1+POWER(10,($B98-N$227)/N$228))</f>
        <v>0.42016420378140096</v>
      </c>
      <c r="EE98" s="2">
        <f>POWER(10,($B98-O$227)/O$228)/(1+POWER(10,($B98-O$227)/O$228))</f>
        <v>0.38490393852329846</v>
      </c>
    </row>
    <row r="99" spans="2:135" x14ac:dyDescent="0.25">
      <c r="B99" s="2">
        <v>93</v>
      </c>
      <c r="C99">
        <v>101.7</v>
      </c>
      <c r="D99">
        <v>103.82899999999999</v>
      </c>
      <c r="E99">
        <v>104.73099999999999</v>
      </c>
      <c r="F99">
        <v>104.55200000000001</v>
      </c>
      <c r="G99">
        <v>104.328</v>
      </c>
      <c r="H99">
        <v>106.134</v>
      </c>
      <c r="I99">
        <v>107.806</v>
      </c>
      <c r="J99">
        <v>105.164</v>
      </c>
      <c r="K99">
        <v>102.358</v>
      </c>
      <c r="L99">
        <v>96.507000000000005</v>
      </c>
      <c r="M99">
        <v>89.4328</v>
      </c>
      <c r="N99">
        <v>80.417900000000003</v>
      </c>
      <c r="O99">
        <v>67.686599999999999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100.67937688464751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102.30843603058386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104.95563382056619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104.83056209706416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104.12799732302415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106.57968127843868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107.73637836880511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106.20985602444762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103.43652961564676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98.367497700854059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90.079829728972456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79.708325224687556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68.619003276324378</v>
      </c>
      <c r="AE99" s="5"/>
      <c r="AG99" s="5">
        <f t="shared" si="26"/>
        <v>1.0206231153524925</v>
      </c>
      <c r="AH99" s="5">
        <f t="shared" si="27"/>
        <v>1.5205639694161306</v>
      </c>
      <c r="AI99" s="5">
        <f t="shared" si="28"/>
        <v>-0.22463382056619707</v>
      </c>
      <c r="AJ99" s="5">
        <f t="shared" si="29"/>
        <v>-0.27856209706415314</v>
      </c>
      <c r="AK99" s="5">
        <f t="shared" si="30"/>
        <v>0.20000267697585628</v>
      </c>
      <c r="AL99" s="5">
        <f t="shared" si="31"/>
        <v>-0.4456812784386841</v>
      </c>
      <c r="AM99" s="5">
        <f t="shared" si="32"/>
        <v>6.962163119489162E-2</v>
      </c>
      <c r="AN99" s="5">
        <f t="shared" si="33"/>
        <v>-1.0458560244476161</v>
      </c>
      <c r="AO99" s="5">
        <f t="shared" si="34"/>
        <v>-1.0785296156467581</v>
      </c>
      <c r="AP99" s="5">
        <f t="shared" si="35"/>
        <v>-1.8604977008540544</v>
      </c>
      <c r="AQ99" s="5">
        <f t="shared" si="36"/>
        <v>-0.64702972897245559</v>
      </c>
      <c r="AR99" s="5">
        <f t="shared" si="37"/>
        <v>0.70957477531244706</v>
      </c>
      <c r="AS99" s="5">
        <f t="shared" si="38"/>
        <v>-0.93240327632437925</v>
      </c>
      <c r="AV99" s="2">
        <f t="shared" si="39"/>
        <v>100.65484315923068</v>
      </c>
      <c r="AW99" s="2">
        <f t="shared" si="40"/>
        <v>102.30661900376472</v>
      </c>
      <c r="AX99" s="2">
        <f t="shared" si="41"/>
        <v>104.95505090619332</v>
      </c>
      <c r="AY99" s="2">
        <f t="shared" si="42"/>
        <v>104.83042681079257</v>
      </c>
      <c r="AZ99" s="2">
        <f t="shared" si="43"/>
        <v>104.12777774465536</v>
      </c>
      <c r="BA99" s="2">
        <f t="shared" si="44"/>
        <v>106.5794807216335</v>
      </c>
      <c r="BB99" s="2">
        <f t="shared" si="45"/>
        <v>107.736037850955</v>
      </c>
      <c r="BC99" s="2">
        <f t="shared" si="46"/>
        <v>106.20956804875581</v>
      </c>
      <c r="BD99" s="2">
        <f t="shared" si="47"/>
        <v>103.43618626370333</v>
      </c>
      <c r="BE99" s="2">
        <f t="shared" si="48"/>
        <v>98.36662931070245</v>
      </c>
      <c r="BF99" s="2">
        <f t="shared" si="49"/>
        <v>90.077974699845953</v>
      </c>
      <c r="BG99" s="2">
        <f t="shared" si="50"/>
        <v>79.706173400850389</v>
      </c>
      <c r="BH99" s="2">
        <f t="shared" si="51"/>
        <v>68.612967093949948</v>
      </c>
      <c r="BK99" s="2">
        <f>IF(OR($B99&lt;C$229, AND($B99&gt;C$230, $B99&lt;C$231)), C99, "")</f>
        <v>101.7</v>
      </c>
      <c r="BL99" s="2">
        <f>IF(OR($B99&lt;D$229, AND($B99&gt;D$230, $B99&lt;D$231)), D99, "")</f>
        <v>103.82899999999999</v>
      </c>
      <c r="BM99" s="2">
        <f>IF(OR($B99&lt;E$229, AND($B99&gt;E$230, $B99&lt;E$231)), E99, "")</f>
        <v>104.73099999999999</v>
      </c>
      <c r="BN99" s="2">
        <f>IF(OR($B99&lt;F$229, AND($B99&gt;F$230, $B99&lt;F$231)), F99, "")</f>
        <v>104.55200000000001</v>
      </c>
      <c r="BO99" s="2">
        <f>IF(OR($B99&lt;G$229, AND($B99&gt;G$230, $B99&lt;G$231)), G99, "")</f>
        <v>104.328</v>
      </c>
      <c r="BP99" s="2">
        <f>IF(OR($B99&lt;H$229, AND($B99&gt;H$230, $B99&lt;H$231)), H99, "")</f>
        <v>106.134</v>
      </c>
      <c r="BQ99" s="2">
        <f>IF(OR($B99&lt;I$229, AND($B99&gt;I$230, $B99&lt;I$231)), I99, "")</f>
        <v>107.806</v>
      </c>
      <c r="BR99" s="2">
        <f>IF(OR($B99&lt;J$229, AND($B99&gt;J$230, $B99&lt;J$231)), J99, "")</f>
        <v>105.164</v>
      </c>
      <c r="BS99" s="2">
        <f>IF(OR($B99&lt;K$229, AND($B99&gt;K$230, $B99&lt;K$231)), K99, "")</f>
        <v>102.358</v>
      </c>
      <c r="BT99" s="2">
        <f>IF(OR($B99&lt;L$229, AND($B99&gt;L$230, $B99&lt;L$231)), L99, "")</f>
        <v>96.507000000000005</v>
      </c>
      <c r="BU99" s="2">
        <f>IF(OR($B99&lt;M$229, AND($B99&gt;M$230, $B99&lt;M$231)), M99, "")</f>
        <v>89.4328</v>
      </c>
      <c r="BV99" s="2">
        <f>IF(OR($B99&lt;N$229, AND($B99&gt;N$230, $B99&lt;N$231)), N99, "")</f>
        <v>80.417900000000003</v>
      </c>
      <c r="BW99" s="2">
        <f>IF(OR($B99&lt;O$229, AND($B99&gt;O$230, $B99&lt;O$231)), O99, "")</f>
        <v>67.686599999999999</v>
      </c>
      <c r="BZ99" s="2">
        <f>IF(OR(AND($B99&gt;C$230, $B99&lt;C$231), $B99&gt;C$232), C99, "")</f>
        <v>101.7</v>
      </c>
      <c r="CA99" s="2">
        <f>IF(OR(AND($B99&gt;D$230, $B99&lt;D$231), $B99&gt;D$232), D99, "")</f>
        <v>103.82899999999999</v>
      </c>
      <c r="CB99" s="2">
        <f>IF(OR(AND($B99&gt;E$230, $B99&lt;E$231), $B99&gt;E$232), E99, "")</f>
        <v>104.73099999999999</v>
      </c>
      <c r="CC99" s="2">
        <f>IF(OR(AND($B99&gt;F$230, $B99&lt;F$231), $B99&gt;F$232), F99, "")</f>
        <v>104.55200000000001</v>
      </c>
      <c r="CD99" s="2">
        <f>IF(OR(AND($B99&gt;G$230, $B99&lt;G$231), $B99&gt;G$232), G99, "")</f>
        <v>104.328</v>
      </c>
      <c r="CE99" s="2">
        <f>IF(OR(AND($B99&gt;H$230, $B99&lt;H$231), $B99&gt;H$232), H99, "")</f>
        <v>106.134</v>
      </c>
      <c r="CF99" s="2">
        <f>IF(OR(AND($B99&gt;I$230, $B99&lt;I$231), $B99&gt;I$232), I99, "")</f>
        <v>107.806</v>
      </c>
      <c r="CG99" s="2">
        <f>IF(OR(AND($B99&gt;J$230, $B99&lt;J$231), $B99&gt;J$232), J99, "")</f>
        <v>105.164</v>
      </c>
      <c r="CH99" s="2">
        <f>IF(OR(AND($B99&gt;K$230, $B99&lt;K$231), $B99&gt;K$232), K99, "")</f>
        <v>102.358</v>
      </c>
      <c r="CI99" s="2">
        <f>IF(OR(AND($B99&gt;L$230, $B99&lt;L$231), $B99&gt;L$232), L99, "")</f>
        <v>96.507000000000005</v>
      </c>
      <c r="CJ99" s="2">
        <f>IF(OR(AND($B99&gt;M$230, $B99&lt;M$231), $B99&gt;M$232), M99, "")</f>
        <v>89.4328</v>
      </c>
      <c r="CK99" s="2">
        <f>IF(OR(AND($B99&gt;N$230, $B99&lt;N$231), $B99&gt;N$232), N99, "")</f>
        <v>80.417900000000003</v>
      </c>
      <c r="CL99" s="2">
        <f>IF(OR(AND($B99&gt;O$230, $B99&lt;O$231), $B99&gt;O$232), O99, "")</f>
        <v>67.686599999999999</v>
      </c>
      <c r="CO99" s="2">
        <f>BK$207*$B99+BK$209</f>
        <v>100.8236884701231</v>
      </c>
      <c r="CP99" s="2">
        <f>BL$207*$B99+BL$209</f>
        <v>102.47034962902435</v>
      </c>
      <c r="CQ99" s="2">
        <f>BM$207*$B99+BM$209</f>
        <v>105.18045792625509</v>
      </c>
      <c r="CR99" s="2">
        <f>BN$207*$B99+BN$209</f>
        <v>104.98014737951686</v>
      </c>
      <c r="CS99" s="2">
        <f>BO$207*$B99+BO$209</f>
        <v>104.30260246558082</v>
      </c>
      <c r="CT99" s="2">
        <f>BP$207*$B99+BP$209</f>
        <v>106.67270330115305</v>
      </c>
      <c r="CU99" s="2">
        <f>BQ$207*$B99+BQ$209</f>
        <v>107.88828174691031</v>
      </c>
      <c r="CV99" s="2">
        <f>BR$207*$B99+BR$209</f>
        <v>106.30542464556531</v>
      </c>
      <c r="CW99" s="2">
        <f>BS$207*$B99+BS$209</f>
        <v>103.5458113858859</v>
      </c>
      <c r="CX99" s="2">
        <f>BT$207*$B99+BT$209</f>
        <v>98.606549123249607</v>
      </c>
      <c r="CY99" s="2">
        <f>BU$207*$B99+BU$209</f>
        <v>90.265846291499685</v>
      </c>
      <c r="CZ99" s="2">
        <f>BV$207*$B99+BV$209</f>
        <v>79.765274151001606</v>
      </c>
      <c r="DA99" s="2">
        <f>BW$207*$B99+BW$209</f>
        <v>68.645881451967028</v>
      </c>
      <c r="DD99" s="2">
        <f>BZ$207*$B99+BZ$209</f>
        <v>100.39206215625973</v>
      </c>
      <c r="DE99" s="2">
        <f>CA$207*$B99+CA$209</f>
        <v>102.11710675852203</v>
      </c>
      <c r="DF99" s="2">
        <f>CB$207*$B99+CB$209</f>
        <v>104.71869700586235</v>
      </c>
      <c r="DG99" s="2">
        <f>CC$207*$B99+CC$209</f>
        <v>104.69342453367699</v>
      </c>
      <c r="DH99" s="2">
        <f>CD$207*$B99+CD$209</f>
        <v>103.96029580415286</v>
      </c>
      <c r="DI99" s="2">
        <f>CE$207*$B99+CE$209</f>
        <v>106.49294662651511</v>
      </c>
      <c r="DJ99" s="2">
        <f>CF$207*$B99+CF$209</f>
        <v>107.60465748548344</v>
      </c>
      <c r="DK99" s="2">
        <f>CG$207*$B99+CG$209</f>
        <v>106.12417798304192</v>
      </c>
      <c r="DL99" s="2">
        <f>CH$207*$B99+CH$209</f>
        <v>103.32579616423233</v>
      </c>
      <c r="DM99" s="2">
        <f>CI$207*$B99+CI$209</f>
        <v>98.101065991858533</v>
      </c>
      <c r="DN99" s="2">
        <f>CJ$207*$B99+CJ$209</f>
        <v>89.850215558992957</v>
      </c>
      <c r="DO99" s="2">
        <f>CK$207*$B99+CK$209</f>
        <v>79.631789497117282</v>
      </c>
      <c r="DP99" s="2">
        <f>CL$207*$B99+CL$209</f>
        <v>68.56499640233578</v>
      </c>
      <c r="DS99" s="2">
        <f>POWER(10,($B99-C$227)/C$228)/(1+POWER(10,($B99-C$227)/C$228))</f>
        <v>0.39118400678847881</v>
      </c>
      <c r="DT99" s="2">
        <f>POWER(10,($B99-D$227)/D$228)/(1+POWER(10,($B99-D$227)/D$228))</f>
        <v>0.46350723236618663</v>
      </c>
      <c r="DU99" s="2">
        <f>POWER(10,($B99-E$227)/E$228)/(1+POWER(10,($B99-E$227)/E$228))</f>
        <v>0.48814659298161472</v>
      </c>
      <c r="DV99" s="2">
        <f>POWER(10,($B99-F$227)/F$228)/(1+POWER(10,($B99-F$227)/F$228))</f>
        <v>0.52217872030994128</v>
      </c>
      <c r="DW99" s="2">
        <f>POWER(10,($B99-G$227)/G$228)/(1+POWER(10,($B99-G$227)/G$228))</f>
        <v>0.51072544190688107</v>
      </c>
      <c r="DX99" s="2">
        <f>POWER(10,($B99-H$227)/H$228)/(1+POWER(10,($B99-H$227)/H$228))</f>
        <v>0.5186042727332002</v>
      </c>
      <c r="DY99" s="2">
        <f>POWER(10,($B99-I$227)/I$228)/(1+POWER(10,($B99-I$227)/I$228))</f>
        <v>0.53678022884710874</v>
      </c>
      <c r="DZ99" s="2">
        <f>POWER(10,($B99-J$227)/J$228)/(1+POWER(10,($B99-J$227)/J$228))</f>
        <v>0.52887372090023144</v>
      </c>
      <c r="EA99" s="2">
        <f>POWER(10,($B99-K$227)/K$228)/(1+POWER(10,($B99-K$227)/K$228))</f>
        <v>0.49826153553669567</v>
      </c>
      <c r="EB99" s="2">
        <f>POWER(10,($B99-L$227)/L$228)/(1+POWER(10,($B99-L$227)/L$228))</f>
        <v>0.47463465672314892</v>
      </c>
      <c r="EC99" s="2">
        <f>POWER(10,($B99-M$227)/M$228)/(1+POWER(10,($B99-M$227)/M$228))</f>
        <v>0.45201564023107732</v>
      </c>
      <c r="ED99" s="2">
        <f>POWER(10,($B99-N$227)/N$228)/(1+POWER(10,($B99-N$227)/N$228))</f>
        <v>0.44275314376171565</v>
      </c>
      <c r="EE99" s="2">
        <f>POWER(10,($B99-O$227)/O$228)/(1+POWER(10,($B99-O$227)/O$228))</f>
        <v>0.4069275863355159</v>
      </c>
    </row>
    <row r="100" spans="2:135" x14ac:dyDescent="0.25">
      <c r="B100" s="2">
        <v>94</v>
      </c>
      <c r="C100">
        <v>99.514300000000006</v>
      </c>
      <c r="D100">
        <v>102.8</v>
      </c>
      <c r="E100">
        <v>104.06</v>
      </c>
      <c r="F100">
        <v>104.61199999999999</v>
      </c>
      <c r="G100">
        <v>104.985</v>
      </c>
      <c r="H100">
        <v>107.851</v>
      </c>
      <c r="I100">
        <v>107.03</v>
      </c>
      <c r="J100">
        <v>105.925</v>
      </c>
      <c r="K100">
        <v>103.149</v>
      </c>
      <c r="L100">
        <v>99.418000000000006</v>
      </c>
      <c r="M100">
        <v>89.119399999999999</v>
      </c>
      <c r="N100">
        <v>79.268699999999995</v>
      </c>
      <c r="O100">
        <v>67.209000000000003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100.62673841933035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102.26494992733532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104.90946087678051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104.77577302085177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104.10677097505304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106.57889007867321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107.72759152938546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106.20126823064891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103.42242132061183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98.345955696822628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90.071052953379734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79.705762841955774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68.62003946723712</v>
      </c>
      <c r="AE100" s="5"/>
      <c r="AG100" s="5">
        <f t="shared" si="26"/>
        <v>-1.1124384193303456</v>
      </c>
      <c r="AH100" s="5">
        <f t="shared" si="27"/>
        <v>0.5350500726646743</v>
      </c>
      <c r="AI100" s="5">
        <f t="shared" si="28"/>
        <v>-0.84946087678051185</v>
      </c>
      <c r="AJ100" s="5">
        <f t="shared" si="29"/>
        <v>-0.16377302085177803</v>
      </c>
      <c r="AK100" s="5">
        <f t="shared" si="30"/>
        <v>0.87822902494696109</v>
      </c>
      <c r="AL100" s="5">
        <f t="shared" si="31"/>
        <v>1.2721099213267877</v>
      </c>
      <c r="AM100" s="5">
        <f t="shared" si="32"/>
        <v>-0.69759152938546265</v>
      </c>
      <c r="AN100" s="5">
        <f t="shared" si="33"/>
        <v>-0.27626823064890971</v>
      </c>
      <c r="AO100" s="5">
        <f t="shared" si="34"/>
        <v>-0.27342132061183122</v>
      </c>
      <c r="AP100" s="5">
        <f t="shared" si="35"/>
        <v>1.0720443031773783</v>
      </c>
      <c r="AQ100" s="5">
        <f t="shared" si="36"/>
        <v>-0.95165295337973532</v>
      </c>
      <c r="AR100" s="5">
        <f t="shared" si="37"/>
        <v>-0.43706284195577894</v>
      </c>
      <c r="AS100" s="5">
        <f t="shared" si="38"/>
        <v>-1.4110394672371172</v>
      </c>
      <c r="AV100" s="2">
        <f t="shared" si="39"/>
        <v>100.61670724799772</v>
      </c>
      <c r="AW100" s="2">
        <f t="shared" si="40"/>
        <v>102.26431808816007</v>
      </c>
      <c r="AX100" s="2">
        <f t="shared" si="41"/>
        <v>104.90925491628204</v>
      </c>
      <c r="AY100" s="2">
        <f t="shared" si="42"/>
        <v>104.77563910564992</v>
      </c>
      <c r="AZ100" s="2">
        <f t="shared" si="43"/>
        <v>104.10657064237911</v>
      </c>
      <c r="BA100" s="2">
        <f t="shared" si="44"/>
        <v>106.57862580368493</v>
      </c>
      <c r="BB100" s="2">
        <f t="shared" si="45"/>
        <v>107.72679989171385</v>
      </c>
      <c r="BC100" s="2">
        <f t="shared" si="46"/>
        <v>106.20063546011573</v>
      </c>
      <c r="BD100" s="2">
        <f t="shared" si="47"/>
        <v>103.42217187692697</v>
      </c>
      <c r="BE100" s="2">
        <f t="shared" si="48"/>
        <v>98.345616372427827</v>
      </c>
      <c r="BF100" s="2">
        <f t="shared" si="49"/>
        <v>90.070379413570365</v>
      </c>
      <c r="BG100" s="2">
        <f t="shared" si="50"/>
        <v>79.704973601676727</v>
      </c>
      <c r="BH100" s="2">
        <f t="shared" si="51"/>
        <v>68.617667154054132</v>
      </c>
      <c r="BK100" s="2">
        <f>IF(OR($B100&lt;C$229, AND($B100&gt;C$230, $B100&lt;C$231)), C100, "")</f>
        <v>99.514300000000006</v>
      </c>
      <c r="BL100" s="2">
        <f>IF(OR($B100&lt;D$229, AND($B100&gt;D$230, $B100&lt;D$231)), D100, "")</f>
        <v>102.8</v>
      </c>
      <c r="BM100" s="2">
        <f>IF(OR($B100&lt;E$229, AND($B100&gt;E$230, $B100&lt;E$231)), E100, "")</f>
        <v>104.06</v>
      </c>
      <c r="BN100" s="2">
        <f>IF(OR($B100&lt;F$229, AND($B100&gt;F$230, $B100&lt;F$231)), F100, "")</f>
        <v>104.61199999999999</v>
      </c>
      <c r="BO100" s="2">
        <f>IF(OR($B100&lt;G$229, AND($B100&gt;G$230, $B100&lt;G$231)), G100, "")</f>
        <v>104.985</v>
      </c>
      <c r="BP100" s="2">
        <f>IF(OR($B100&lt;H$229, AND($B100&gt;H$230, $B100&lt;H$231)), H100, "")</f>
        <v>107.851</v>
      </c>
      <c r="BQ100" s="2">
        <f>IF(OR($B100&lt;I$229, AND($B100&gt;I$230, $B100&lt;I$231)), I100, "")</f>
        <v>107.03</v>
      </c>
      <c r="BR100" s="2">
        <f>IF(OR($B100&lt;J$229, AND($B100&gt;J$230, $B100&lt;J$231)), J100, "")</f>
        <v>105.925</v>
      </c>
      <c r="BS100" s="2">
        <f>IF(OR($B100&lt;K$229, AND($B100&gt;K$230, $B100&lt;K$231)), K100, "")</f>
        <v>103.149</v>
      </c>
      <c r="BT100" s="2">
        <f>IF(OR($B100&lt;L$229, AND($B100&gt;L$230, $B100&lt;L$231)), L100, "")</f>
        <v>99.418000000000006</v>
      </c>
      <c r="BU100" s="2">
        <f>IF(OR($B100&lt;M$229, AND($B100&gt;M$230, $B100&lt;M$231)), M100, "")</f>
        <v>89.119399999999999</v>
      </c>
      <c r="BV100" s="2">
        <f>IF(OR($B100&lt;N$229, AND($B100&gt;N$230, $B100&lt;N$231)), N100, "")</f>
        <v>79.268699999999995</v>
      </c>
      <c r="BW100" s="2">
        <f>IF(OR($B100&lt;O$229, AND($B100&gt;O$230, $B100&lt;O$231)), O100, "")</f>
        <v>67.209000000000003</v>
      </c>
      <c r="BZ100" s="2">
        <f>IF(OR(AND($B100&gt;C$230, $B100&lt;C$231), $B100&gt;C$232), C100, "")</f>
        <v>99.514300000000006</v>
      </c>
      <c r="CA100" s="2">
        <f>IF(OR(AND($B100&gt;D$230, $B100&lt;D$231), $B100&gt;D$232), D100, "")</f>
        <v>102.8</v>
      </c>
      <c r="CB100" s="2">
        <f>IF(OR(AND($B100&gt;E$230, $B100&lt;E$231), $B100&gt;E$232), E100, "")</f>
        <v>104.06</v>
      </c>
      <c r="CC100" s="2">
        <f>IF(OR(AND($B100&gt;F$230, $B100&lt;F$231), $B100&gt;F$232), F100, "")</f>
        <v>104.61199999999999</v>
      </c>
      <c r="CD100" s="2">
        <f>IF(OR(AND($B100&gt;G$230, $B100&lt;G$231), $B100&gt;G$232), G100, "")</f>
        <v>104.985</v>
      </c>
      <c r="CE100" s="2">
        <f>IF(OR(AND($B100&gt;H$230, $B100&lt;H$231), $B100&gt;H$232), H100, "")</f>
        <v>107.851</v>
      </c>
      <c r="CF100" s="2">
        <f>IF(OR(AND($B100&gt;I$230, $B100&lt;I$231), $B100&gt;I$232), I100, "")</f>
        <v>107.03</v>
      </c>
      <c r="CG100" s="2">
        <f>IF(OR(AND($B100&gt;J$230, $B100&lt;J$231), $B100&gt;J$232), J100, "")</f>
        <v>105.925</v>
      </c>
      <c r="CH100" s="2">
        <f>IF(OR(AND($B100&gt;K$230, $B100&lt;K$231), $B100&gt;K$232), K100, "")</f>
        <v>103.149</v>
      </c>
      <c r="CI100" s="2">
        <f>IF(OR(AND($B100&gt;L$230, $B100&lt;L$231), $B100&gt;L$232), L100, "")</f>
        <v>99.418000000000006</v>
      </c>
      <c r="CJ100" s="2">
        <f>IF(OR(AND($B100&gt;M$230, $B100&lt;M$231), $B100&gt;M$232), M100, "")</f>
        <v>89.119399999999999</v>
      </c>
      <c r="CK100" s="2">
        <f>IF(OR(AND($B100&gt;N$230, $B100&lt;N$231), $B100&gt;N$232), N100, "")</f>
        <v>79.268699999999995</v>
      </c>
      <c r="CL100" s="2">
        <f>IF(OR(AND($B100&gt;O$230, $B100&lt;O$231), $B100&gt;O$232), O100, "")</f>
        <v>67.209000000000003</v>
      </c>
      <c r="CO100" s="2">
        <f>BK$207*$B100+BK$209</f>
        <v>100.81196711107316</v>
      </c>
      <c r="CP100" s="2">
        <f>BL$207*$B100+BL$209</f>
        <v>102.44064964166726</v>
      </c>
      <c r="CQ100" s="2">
        <f>BM$207*$B100+BM$209</f>
        <v>105.16279934229888</v>
      </c>
      <c r="CR100" s="2">
        <f>BN$207*$B100+BN$209</f>
        <v>104.9361061292437</v>
      </c>
      <c r="CS100" s="2">
        <f>BO$207*$B100+BO$209</f>
        <v>104.29701562134433</v>
      </c>
      <c r="CT100" s="2">
        <f>BP$207*$B100+BP$209</f>
        <v>106.70342962232131</v>
      </c>
      <c r="CU100" s="2">
        <f>BQ$207*$B100+BQ$209</f>
        <v>107.91628798855847</v>
      </c>
      <c r="CV100" s="2">
        <f>BR$207*$B100+BR$209</f>
        <v>106.33145943604097</v>
      </c>
      <c r="CW100" s="2">
        <f>BS$207*$B100+BS$209</f>
        <v>103.56963644037648</v>
      </c>
      <c r="CX100" s="2">
        <f>BT$207*$B100+BT$209</f>
        <v>98.623546305227833</v>
      </c>
      <c r="CY100" s="2">
        <f>BU$207*$B100+BU$209</f>
        <v>90.293295359938057</v>
      </c>
      <c r="CZ100" s="2">
        <f>BV$207*$B100+BV$209</f>
        <v>79.785960649761734</v>
      </c>
      <c r="DA100" s="2">
        <f>BW$207*$B100+BW$209</f>
        <v>68.672085161064615</v>
      </c>
      <c r="DD100" s="2">
        <f>BZ$207*$B100+BZ$209</f>
        <v>100.33955529564986</v>
      </c>
      <c r="DE100" s="2">
        <f>CA$207*$B100+CA$209</f>
        <v>102.07817908218787</v>
      </c>
      <c r="DF100" s="2">
        <f>CB$207*$B100+CB$209</f>
        <v>104.66678972282367</v>
      </c>
      <c r="DG100" s="2">
        <f>CC$207*$B100+CC$209</f>
        <v>104.64172321480409</v>
      </c>
      <c r="DH100" s="2">
        <f>CD$207*$B100+CD$209</f>
        <v>103.94017778965663</v>
      </c>
      <c r="DI100" s="2">
        <f>CE$207*$B100+CE$209</f>
        <v>106.47296984027611</v>
      </c>
      <c r="DJ100" s="2">
        <f>CF$207*$B100+CF$209</f>
        <v>107.57766731885886</v>
      </c>
      <c r="DK100" s="2">
        <f>CG$207*$B100+CG$209</f>
        <v>106.09435028671935</v>
      </c>
      <c r="DL100" s="2">
        <f>CH$207*$B100+CH$209</f>
        <v>103.2867441142657</v>
      </c>
      <c r="DM100" s="2">
        <f>CI$207*$B100+CI$209</f>
        <v>98.065048914971086</v>
      </c>
      <c r="DN100" s="2">
        <f>CJ$207*$B100+CJ$209</f>
        <v>89.823914082455303</v>
      </c>
      <c r="DO100" s="2">
        <f>CK$207*$B100+CK$209</f>
        <v>79.612012439818969</v>
      </c>
      <c r="DP100" s="2">
        <f>CL$207*$B100+CL$209</f>
        <v>68.54533469607135</v>
      </c>
      <c r="DS100" s="2">
        <f>POWER(10,($B100-C$227)/C$228)/(1+POWER(10,($B100-C$227)/C$228))</f>
        <v>0.41332552806807604</v>
      </c>
      <c r="DT100" s="2">
        <f>POWER(10,($B100-D$227)/D$228)/(1+POWER(10,($B100-D$227)/D$228))</f>
        <v>0.4864713806286704</v>
      </c>
      <c r="DU100" s="2">
        <f>POWER(10,($B100-E$227)/E$228)/(1+POWER(10,($B100-E$227)/E$228))</f>
        <v>0.51116836460773551</v>
      </c>
      <c r="DV100" s="2">
        <f>POWER(10,($B100-F$227)/F$228)/(1+POWER(10,($B100-F$227)/F$228))</f>
        <v>0.54509625295084607</v>
      </c>
      <c r="DW100" s="2">
        <f>POWER(10,($B100-G$227)/G$228)/(1+POWER(10,($B100-G$227)/G$228))</f>
        <v>0.53370176044531337</v>
      </c>
      <c r="DX100" s="2">
        <f>POWER(10,($B100-H$227)/H$228)/(1+POWER(10,($B100-H$227)/H$228))</f>
        <v>0.54154272614866295</v>
      </c>
      <c r="DY100" s="2">
        <f>POWER(10,($B100-I$227)/I$228)/(1+POWER(10,($B100-I$227)/I$228))</f>
        <v>0.55958809901564543</v>
      </c>
      <c r="DZ100" s="2">
        <f>POWER(10,($B100-J$227)/J$228)/(1+POWER(10,($B100-J$227)/J$228))</f>
        <v>0.55174579428728798</v>
      </c>
      <c r="EA100" s="2">
        <f>POWER(10,($B100-K$227)/K$228)/(1+POWER(10,($B100-K$227)/K$228))</f>
        <v>0.52127452687342579</v>
      </c>
      <c r="EB100" s="2">
        <f>POWER(10,($B100-L$227)/L$228)/(1+POWER(10,($B100-L$227)/L$228))</f>
        <v>0.49763873144015175</v>
      </c>
      <c r="EC100" s="2">
        <f>POWER(10,($B100-M$227)/M$228)/(1+POWER(10,($B100-M$227)/M$228))</f>
        <v>0.47491443962820379</v>
      </c>
      <c r="ED100" s="2">
        <f>POWER(10,($B100-N$227)/N$228)/(1+POWER(10,($B100-N$227)/N$228))</f>
        <v>0.46558138259454507</v>
      </c>
      <c r="EE100" s="2">
        <f>POWER(10,($B100-O$227)/O$228)/(1+POWER(10,($B100-O$227)/O$228))</f>
        <v>0.42933181360221923</v>
      </c>
    </row>
    <row r="101" spans="2:135" x14ac:dyDescent="0.25">
      <c r="B101" s="2">
        <v>95</v>
      </c>
      <c r="C101">
        <v>99.2286</v>
      </c>
      <c r="D101">
        <v>101.7</v>
      </c>
      <c r="E101">
        <v>105.59699999999999</v>
      </c>
      <c r="F101">
        <v>104.642</v>
      </c>
      <c r="G101">
        <v>104.55200000000001</v>
      </c>
      <c r="H101">
        <v>107.55200000000001</v>
      </c>
      <c r="I101">
        <v>107.821</v>
      </c>
      <c r="J101">
        <v>106.821</v>
      </c>
      <c r="K101">
        <v>103.97</v>
      </c>
      <c r="L101">
        <v>97.537000000000006</v>
      </c>
      <c r="M101">
        <v>88.895499999999998</v>
      </c>
      <c r="N101">
        <v>79.671599999999998</v>
      </c>
      <c r="O101">
        <v>67.596999999999994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100.58047815372927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102.22178348749675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104.8620141460824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104.72084544045998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104.08517149749298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106.57611928502907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107.71715914963096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106.19083415783589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103.40576585657644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98.322403382712466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90.060534623477011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79.702191075074424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68.621149489780962</v>
      </c>
      <c r="AE101" s="5"/>
      <c r="AG101" s="5">
        <f t="shared" si="26"/>
        <v>-1.3518781537292739</v>
      </c>
      <c r="AH101" s="5">
        <f t="shared" si="27"/>
        <v>-0.52178348749674797</v>
      </c>
      <c r="AI101" s="5">
        <f t="shared" si="28"/>
        <v>0.73498585391759264</v>
      </c>
      <c r="AJ101" s="5">
        <f t="shared" si="29"/>
        <v>-7.8845440459986094E-2</v>
      </c>
      <c r="AK101" s="5">
        <f t="shared" si="30"/>
        <v>0.46682850250702757</v>
      </c>
      <c r="AL101" s="5">
        <f t="shared" si="31"/>
        <v>0.9758807149709412</v>
      </c>
      <c r="AM101" s="5">
        <f t="shared" si="32"/>
        <v>0.10384085036903912</v>
      </c>
      <c r="AN101" s="5">
        <f t="shared" si="33"/>
        <v>0.63016584216410365</v>
      </c>
      <c r="AO101" s="5">
        <f t="shared" si="34"/>
        <v>0.56423414342356182</v>
      </c>
      <c r="AP101" s="5">
        <f t="shared" si="35"/>
        <v>-0.78540338271245957</v>
      </c>
      <c r="AQ101" s="5">
        <f t="shared" si="36"/>
        <v>-1.1650346234770126</v>
      </c>
      <c r="AR101" s="5">
        <f t="shared" si="37"/>
        <v>-3.0591075074426044E-2</v>
      </c>
      <c r="AS101" s="5">
        <f t="shared" si="38"/>
        <v>-1.0241494897809673</v>
      </c>
      <c r="AV101" s="2">
        <f t="shared" si="39"/>
        <v>100.57658247944654</v>
      </c>
      <c r="AW101" s="2">
        <f t="shared" si="40"/>
        <v>102.22157207745096</v>
      </c>
      <c r="AX101" s="2">
        <f t="shared" si="41"/>
        <v>104.86190706572759</v>
      </c>
      <c r="AY101" s="2">
        <f t="shared" si="42"/>
        <v>104.72055752460822</v>
      </c>
      <c r="AZ101" s="2">
        <f t="shared" si="43"/>
        <v>104.08474856516214</v>
      </c>
      <c r="BA101" s="2">
        <f t="shared" si="44"/>
        <v>106.57549391533746</v>
      </c>
      <c r="BB101" s="2">
        <f t="shared" si="45"/>
        <v>107.71515116643948</v>
      </c>
      <c r="BC101" s="2">
        <f t="shared" si="46"/>
        <v>106.18921101421998</v>
      </c>
      <c r="BD101" s="2">
        <f t="shared" si="47"/>
        <v>103.40529461023596</v>
      </c>
      <c r="BE101" s="2">
        <f t="shared" si="48"/>
        <v>98.322158230482074</v>
      </c>
      <c r="BF101" s="2">
        <f t="shared" si="49"/>
        <v>90.060267037938075</v>
      </c>
      <c r="BG101" s="2">
        <f t="shared" si="50"/>
        <v>79.701895269689771</v>
      </c>
      <c r="BH101" s="2">
        <f t="shared" si="51"/>
        <v>68.620261418841395</v>
      </c>
      <c r="BK101" s="2">
        <f>IF(OR($B101&lt;C$229, AND($B101&gt;C$230, $B101&lt;C$231)), C101, "")</f>
        <v>99.2286</v>
      </c>
      <c r="BL101" s="2">
        <f>IF(OR($B101&lt;D$229, AND($B101&gt;D$230, $B101&lt;D$231)), D101, "")</f>
        <v>101.7</v>
      </c>
      <c r="BM101" s="2">
        <f>IF(OR($B101&lt;E$229, AND($B101&gt;E$230, $B101&lt;E$231)), E101, "")</f>
        <v>105.59699999999999</v>
      </c>
      <c r="BN101" s="2">
        <f>IF(OR($B101&lt;F$229, AND($B101&gt;F$230, $B101&lt;F$231)), F101, "")</f>
        <v>104.642</v>
      </c>
      <c r="BO101" s="2">
        <f>IF(OR($B101&lt;G$229, AND($B101&gt;G$230, $B101&lt;G$231)), G101, "")</f>
        <v>104.55200000000001</v>
      </c>
      <c r="BP101" s="2">
        <f>IF(OR($B101&lt;H$229, AND($B101&gt;H$230, $B101&lt;H$231)), H101, "")</f>
        <v>107.55200000000001</v>
      </c>
      <c r="BQ101" s="2">
        <f>IF(OR($B101&lt;I$229, AND($B101&gt;I$230, $B101&lt;I$231)), I101, "")</f>
        <v>107.821</v>
      </c>
      <c r="BR101" s="2">
        <f>IF(OR($B101&lt;J$229, AND($B101&gt;J$230, $B101&lt;J$231)), J101, "")</f>
        <v>106.821</v>
      </c>
      <c r="BS101" s="2">
        <f>IF(OR($B101&lt;K$229, AND($B101&gt;K$230, $B101&lt;K$231)), K101, "")</f>
        <v>103.97</v>
      </c>
      <c r="BT101" s="2">
        <f>IF(OR($B101&lt;L$229, AND($B101&gt;L$230, $B101&lt;L$231)), L101, "")</f>
        <v>97.537000000000006</v>
      </c>
      <c r="BU101" s="2">
        <f>IF(OR($B101&lt;M$229, AND($B101&gt;M$230, $B101&lt;M$231)), M101, "")</f>
        <v>88.895499999999998</v>
      </c>
      <c r="BV101" s="2">
        <f>IF(OR($B101&lt;N$229, AND($B101&gt;N$230, $B101&lt;N$231)), N101, "")</f>
        <v>79.671599999999998</v>
      </c>
      <c r="BW101" s="2">
        <f>IF(OR($B101&lt;O$229, AND($B101&gt;O$230, $B101&lt;O$231)), O101, "")</f>
        <v>67.596999999999994</v>
      </c>
      <c r="BZ101" s="2">
        <f>IF(OR(AND($B101&gt;C$230, $B101&lt;C$231), $B101&gt;C$232), C101, "")</f>
        <v>99.2286</v>
      </c>
      <c r="CA101" s="2">
        <f>IF(OR(AND($B101&gt;D$230, $B101&lt;D$231), $B101&gt;D$232), D101, "")</f>
        <v>101.7</v>
      </c>
      <c r="CB101" s="2">
        <f>IF(OR(AND($B101&gt;E$230, $B101&lt;E$231), $B101&gt;E$232), E101, "")</f>
        <v>105.59699999999999</v>
      </c>
      <c r="CC101" s="2">
        <f>IF(OR(AND($B101&gt;F$230, $B101&lt;F$231), $B101&gt;F$232), F101, "")</f>
        <v>104.642</v>
      </c>
      <c r="CD101" s="2">
        <f>IF(OR(AND($B101&gt;G$230, $B101&lt;G$231), $B101&gt;G$232), G101, "")</f>
        <v>104.55200000000001</v>
      </c>
      <c r="CE101" s="2">
        <f>IF(OR(AND($B101&gt;H$230, $B101&lt;H$231), $B101&gt;H$232), H101, "")</f>
        <v>107.55200000000001</v>
      </c>
      <c r="CF101" s="2">
        <f>IF(OR(AND($B101&gt;I$230, $B101&lt;I$231), $B101&gt;I$232), I101, "")</f>
        <v>107.821</v>
      </c>
      <c r="CG101" s="2">
        <f>IF(OR(AND($B101&gt;J$230, $B101&lt;J$231), $B101&gt;J$232), J101, "")</f>
        <v>106.821</v>
      </c>
      <c r="CH101" s="2">
        <f>IF(OR(AND($B101&gt;K$230, $B101&lt;K$231), $B101&gt;K$232), K101, "")</f>
        <v>103.97</v>
      </c>
      <c r="CI101" s="2">
        <f>IF(OR(AND($B101&gt;L$230, $B101&lt;L$231), $B101&gt;L$232), L101, "")</f>
        <v>97.537000000000006</v>
      </c>
      <c r="CJ101" s="2">
        <f>IF(OR(AND($B101&gt;M$230, $B101&lt;M$231), $B101&gt;M$232), M101, "")</f>
        <v>88.895499999999998</v>
      </c>
      <c r="CK101" s="2">
        <f>IF(OR(AND($B101&gt;N$230, $B101&lt;N$231), $B101&gt;N$232), N101, "")</f>
        <v>79.671599999999998</v>
      </c>
      <c r="CL101" s="2">
        <f>IF(OR(AND($B101&gt;O$230, $B101&lt;O$231), $B101&gt;O$232), O101, "")</f>
        <v>67.596999999999994</v>
      </c>
      <c r="CO101" s="2">
        <f>BK$207*$B101+BK$209</f>
        <v>100.80024575202322</v>
      </c>
      <c r="CP101" s="2">
        <f>BL$207*$B101+BL$209</f>
        <v>102.41094965431016</v>
      </c>
      <c r="CQ101" s="2">
        <f>BM$207*$B101+BM$209</f>
        <v>105.14514075834266</v>
      </c>
      <c r="CR101" s="2">
        <f>BN$207*$B101+BN$209</f>
        <v>104.89206487897053</v>
      </c>
      <c r="CS101" s="2">
        <f>BO$207*$B101+BO$209</f>
        <v>104.29142877710785</v>
      </c>
      <c r="CT101" s="2">
        <f>BP$207*$B101+BP$209</f>
        <v>106.73415594348957</v>
      </c>
      <c r="CU101" s="2">
        <f>BQ$207*$B101+BQ$209</f>
        <v>107.94429423020661</v>
      </c>
      <c r="CV101" s="2">
        <f>BR$207*$B101+BR$209</f>
        <v>106.35749422651664</v>
      </c>
      <c r="CW101" s="2">
        <f>BS$207*$B101+BS$209</f>
        <v>103.59346149486706</v>
      </c>
      <c r="CX101" s="2">
        <f>BT$207*$B101+BT$209</f>
        <v>98.640543487206074</v>
      </c>
      <c r="CY101" s="2">
        <f>BU$207*$B101+BU$209</f>
        <v>90.320744428376415</v>
      </c>
      <c r="CZ101" s="2">
        <f>BV$207*$B101+BV$209</f>
        <v>79.806647148521861</v>
      </c>
      <c r="DA101" s="2">
        <f>BW$207*$B101+BW$209</f>
        <v>68.698288870162216</v>
      </c>
      <c r="DD101" s="2">
        <f>BZ$207*$B101+BZ$209</f>
        <v>100.28704843503999</v>
      </c>
      <c r="DE101" s="2">
        <f>CA$207*$B101+CA$209</f>
        <v>102.0392514058537</v>
      </c>
      <c r="DF101" s="2">
        <f>CB$207*$B101+CB$209</f>
        <v>104.61488243978498</v>
      </c>
      <c r="DG101" s="2">
        <f>CC$207*$B101+CC$209</f>
        <v>104.5900218959312</v>
      </c>
      <c r="DH101" s="2">
        <f>CD$207*$B101+CD$209</f>
        <v>103.92005977516041</v>
      </c>
      <c r="DI101" s="2">
        <f>CE$207*$B101+CE$209</f>
        <v>106.45299305403712</v>
      </c>
      <c r="DJ101" s="2">
        <f>CF$207*$B101+CF$209</f>
        <v>107.55067715223426</v>
      </c>
      <c r="DK101" s="2">
        <f>CG$207*$B101+CG$209</f>
        <v>106.06452259039678</v>
      </c>
      <c r="DL101" s="2">
        <f>CH$207*$B101+CH$209</f>
        <v>103.24769206429909</v>
      </c>
      <c r="DM101" s="2">
        <f>CI$207*$B101+CI$209</f>
        <v>98.029031838083654</v>
      </c>
      <c r="DN101" s="2">
        <f>CJ$207*$B101+CJ$209</f>
        <v>89.797612605917649</v>
      </c>
      <c r="DO101" s="2">
        <f>CK$207*$B101+CK$209</f>
        <v>79.59223538252067</v>
      </c>
      <c r="DP101" s="2">
        <f>CL$207*$B101+CL$209</f>
        <v>68.525672989806907</v>
      </c>
      <c r="DS101" s="2">
        <f>POWER(10,($B101-C$227)/C$228)/(1+POWER(10,($B101-C$227)/C$228))</f>
        <v>0.43582315256722659</v>
      </c>
      <c r="DT101" s="2">
        <f>POWER(10,($B101-D$227)/D$228)/(1+POWER(10,($B101-D$227)/D$228))</f>
        <v>0.50949278788809937</v>
      </c>
      <c r="DU101" s="2">
        <f>POWER(10,($B101-E$227)/E$228)/(1+POWER(10,($B101-E$227)/E$228))</f>
        <v>0.53414285585460008</v>
      </c>
      <c r="DV101" s="2">
        <f>POWER(10,($B101-F$227)/F$228)/(1+POWER(10,($B101-F$227)/F$228))</f>
        <v>0.56782432962518825</v>
      </c>
      <c r="DW101" s="2">
        <f>POWER(10,($B101-G$227)/G$228)/(1+POWER(10,($B101-G$227)/G$228))</f>
        <v>0.55653598136054938</v>
      </c>
      <c r="DX101" s="2">
        <f>POWER(10,($B101-H$227)/H$228)/(1+POWER(10,($B101-H$227)/H$228))</f>
        <v>0.56430643624801868</v>
      </c>
      <c r="DY101" s="2">
        <f>POWER(10,($B101-I$227)/I$228)/(1+POWER(10,($B101-I$227)/I$228))</f>
        <v>0.58214715923283133</v>
      </c>
      <c r="DZ101" s="2">
        <f>POWER(10,($B101-J$227)/J$228)/(1+POWER(10,($B101-J$227)/J$228))</f>
        <v>0.57440103938190235</v>
      </c>
      <c r="EA101" s="2">
        <f>POWER(10,($B101-K$227)/K$228)/(1+POWER(10,($B101-K$227)/K$228))</f>
        <v>0.54419757212780862</v>
      </c>
      <c r="EB101" s="2">
        <f>POWER(10,($B101-L$227)/L$228)/(1+POWER(10,($B101-L$227)/L$228))</f>
        <v>0.5206528071557095</v>
      </c>
      <c r="EC101" s="2">
        <f>POWER(10,($B101-M$227)/M$228)/(1+POWER(10,($B101-M$227)/M$228))</f>
        <v>0.49791922275742684</v>
      </c>
      <c r="ED101" s="2">
        <f>POWER(10,($B101-N$227)/N$228)/(1+POWER(10,($B101-N$227)/N$228))</f>
        <v>0.48855471313781079</v>
      </c>
      <c r="EE101" s="2">
        <f>POWER(10,($B101-O$227)/O$228)/(1+POWER(10,($B101-O$227)/O$228))</f>
        <v>0.45202939127161357</v>
      </c>
    </row>
    <row r="102" spans="2:135" x14ac:dyDescent="0.25">
      <c r="B102" s="2">
        <v>96</v>
      </c>
      <c r="C102">
        <v>99.242900000000006</v>
      </c>
      <c r="D102">
        <v>101.857</v>
      </c>
      <c r="E102">
        <v>104.59699999999999</v>
      </c>
      <c r="F102">
        <v>105.373</v>
      </c>
      <c r="G102">
        <v>102.851</v>
      </c>
      <c r="H102">
        <v>107.224</v>
      </c>
      <c r="I102">
        <v>108.56699999999999</v>
      </c>
      <c r="J102">
        <v>105.642</v>
      </c>
      <c r="K102">
        <v>103.43300000000001</v>
      </c>
      <c r="L102">
        <v>98.881</v>
      </c>
      <c r="M102">
        <v>88.417900000000003</v>
      </c>
      <c r="N102">
        <v>79.940299999999993</v>
      </c>
      <c r="O102">
        <v>67.835800000000006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100.53591144657692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102.17849249850127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104.81321685521497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104.66592847635256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104.06342316294153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106.57172031070303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107.70607745701503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106.17941308595141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103.38680922004697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98.296779640798363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90.047881964896348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79.697114237402872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68.62105142482865</v>
      </c>
      <c r="AE102" s="5"/>
      <c r="AG102" s="5">
        <f t="shared" si="26"/>
        <v>-1.2930114465769122</v>
      </c>
      <c r="AH102" s="5">
        <f t="shared" si="27"/>
        <v>-0.32149249850127148</v>
      </c>
      <c r="AI102" s="5">
        <f t="shared" si="28"/>
        <v>-0.2162168552149808</v>
      </c>
      <c r="AJ102" s="5">
        <f t="shared" si="29"/>
        <v>0.70707152364744275</v>
      </c>
      <c r="AK102" s="5">
        <f t="shared" si="30"/>
        <v>-1.2124231629415334</v>
      </c>
      <c r="AL102" s="5">
        <f t="shared" si="31"/>
        <v>0.65227968929697511</v>
      </c>
      <c r="AM102" s="5">
        <f t="shared" si="32"/>
        <v>0.86092254298496584</v>
      </c>
      <c r="AN102" s="5">
        <f t="shared" si="33"/>
        <v>-0.5374130859514139</v>
      </c>
      <c r="AO102" s="5">
        <f t="shared" si="34"/>
        <v>4.6190779953036554E-2</v>
      </c>
      <c r="AP102" s="5">
        <f t="shared" si="35"/>
        <v>0.58422035920163751</v>
      </c>
      <c r="AQ102" s="5">
        <f t="shared" si="36"/>
        <v>-1.6299819648963449</v>
      </c>
      <c r="AR102" s="5">
        <f t="shared" si="37"/>
        <v>0.24318576259712188</v>
      </c>
      <c r="AS102" s="5">
        <f t="shared" si="38"/>
        <v>-0.78525142482864396</v>
      </c>
      <c r="AV102" s="2">
        <f t="shared" si="39"/>
        <v>100.53447444756102</v>
      </c>
      <c r="AW102" s="2">
        <f t="shared" si="40"/>
        <v>102.17841650834131</v>
      </c>
      <c r="AX102" s="2">
        <f t="shared" si="41"/>
        <v>104.81306677752397</v>
      </c>
      <c r="AY102" s="2">
        <f t="shared" si="42"/>
        <v>104.66521508162366</v>
      </c>
      <c r="AZ102" s="2">
        <f t="shared" si="43"/>
        <v>104.06235410062655</v>
      </c>
      <c r="BA102" s="2">
        <f t="shared" si="44"/>
        <v>106.5701425441749</v>
      </c>
      <c r="BB102" s="2">
        <f t="shared" si="45"/>
        <v>107.70117299110156</v>
      </c>
      <c r="BC102" s="2">
        <f t="shared" si="46"/>
        <v>106.17536291000012</v>
      </c>
      <c r="BD102" s="2">
        <f t="shared" si="47"/>
        <v>103.3856105763104</v>
      </c>
      <c r="BE102" s="2">
        <f t="shared" si="48"/>
        <v>98.296317971009003</v>
      </c>
      <c r="BF102" s="2">
        <f t="shared" si="49"/>
        <v>90.047676538958044</v>
      </c>
      <c r="BG102" s="2">
        <f t="shared" si="50"/>
        <v>79.69694542331564</v>
      </c>
      <c r="BH102" s="2">
        <f t="shared" si="51"/>
        <v>68.62072963249912</v>
      </c>
      <c r="BK102" s="2">
        <f>IF(OR($B102&lt;C$229, AND($B102&gt;C$230, $B102&lt;C$231)), C102, "")</f>
        <v>99.242900000000006</v>
      </c>
      <c r="BL102" s="2">
        <f>IF(OR($B102&lt;D$229, AND($B102&gt;D$230, $B102&lt;D$231)), D102, "")</f>
        <v>101.857</v>
      </c>
      <c r="BM102" s="2">
        <f>IF(OR($B102&lt;E$229, AND($B102&gt;E$230, $B102&lt;E$231)), E102, "")</f>
        <v>104.59699999999999</v>
      </c>
      <c r="BN102" s="2">
        <f>IF(OR($B102&lt;F$229, AND($B102&gt;F$230, $B102&lt;F$231)), F102, "")</f>
        <v>105.373</v>
      </c>
      <c r="BO102" s="2">
        <f>IF(OR($B102&lt;G$229, AND($B102&gt;G$230, $B102&lt;G$231)), G102, "")</f>
        <v>102.851</v>
      </c>
      <c r="BP102" s="2">
        <f>IF(OR($B102&lt;H$229, AND($B102&gt;H$230, $B102&lt;H$231)), H102, "")</f>
        <v>107.224</v>
      </c>
      <c r="BQ102" s="2">
        <f>IF(OR($B102&lt;I$229, AND($B102&gt;I$230, $B102&lt;I$231)), I102, "")</f>
        <v>108.56699999999999</v>
      </c>
      <c r="BR102" s="2">
        <f>IF(OR($B102&lt;J$229, AND($B102&gt;J$230, $B102&lt;J$231)), J102, "")</f>
        <v>105.642</v>
      </c>
      <c r="BS102" s="2">
        <f>IF(OR($B102&lt;K$229, AND($B102&gt;K$230, $B102&lt;K$231)), K102, "")</f>
        <v>103.43300000000001</v>
      </c>
      <c r="BT102" s="2">
        <f>IF(OR($B102&lt;L$229, AND($B102&gt;L$230, $B102&lt;L$231)), L102, "")</f>
        <v>98.881</v>
      </c>
      <c r="BU102" s="2">
        <f>IF(OR($B102&lt;M$229, AND($B102&gt;M$230, $B102&lt;M$231)), M102, "")</f>
        <v>88.417900000000003</v>
      </c>
      <c r="BV102" s="2">
        <f>IF(OR($B102&lt;N$229, AND($B102&gt;N$230, $B102&lt;N$231)), N102, "")</f>
        <v>79.940299999999993</v>
      </c>
      <c r="BW102" s="2">
        <f>IF(OR($B102&lt;O$229, AND($B102&gt;O$230, $B102&lt;O$231)), O102, "")</f>
        <v>67.835800000000006</v>
      </c>
      <c r="BZ102" s="2">
        <f>IF(OR(AND($B102&gt;C$230, $B102&lt;C$231), $B102&gt;C$232), C102, "")</f>
        <v>99.242900000000006</v>
      </c>
      <c r="CA102" s="2">
        <f>IF(OR(AND($B102&gt;D$230, $B102&lt;D$231), $B102&gt;D$232), D102, "")</f>
        <v>101.857</v>
      </c>
      <c r="CB102" s="2">
        <f>IF(OR(AND($B102&gt;E$230, $B102&lt;E$231), $B102&gt;E$232), E102, "")</f>
        <v>104.59699999999999</v>
      </c>
      <c r="CC102" s="2">
        <f>IF(OR(AND($B102&gt;F$230, $B102&lt;F$231), $B102&gt;F$232), F102, "")</f>
        <v>105.373</v>
      </c>
      <c r="CD102" s="2">
        <f>IF(OR(AND($B102&gt;G$230, $B102&lt;G$231), $B102&gt;G$232), G102, "")</f>
        <v>102.851</v>
      </c>
      <c r="CE102" s="2">
        <f>IF(OR(AND($B102&gt;H$230, $B102&lt;H$231), $B102&gt;H$232), H102, "")</f>
        <v>107.224</v>
      </c>
      <c r="CF102" s="2">
        <f>IF(OR(AND($B102&gt;I$230, $B102&lt;I$231), $B102&gt;I$232), I102, "")</f>
        <v>108.56699999999999</v>
      </c>
      <c r="CG102" s="2">
        <f>IF(OR(AND($B102&gt;J$230, $B102&lt;J$231), $B102&gt;J$232), J102, "")</f>
        <v>105.642</v>
      </c>
      <c r="CH102" s="2">
        <f>IF(OR(AND($B102&gt;K$230, $B102&lt;K$231), $B102&gt;K$232), K102, "")</f>
        <v>103.43300000000001</v>
      </c>
      <c r="CI102" s="2">
        <f>IF(OR(AND($B102&gt;L$230, $B102&lt;L$231), $B102&gt;L$232), L102, "")</f>
        <v>98.881</v>
      </c>
      <c r="CJ102" s="2">
        <f>IF(OR(AND($B102&gt;M$230, $B102&lt;M$231), $B102&gt;M$232), M102, "")</f>
        <v>88.417900000000003</v>
      </c>
      <c r="CK102" s="2">
        <f>IF(OR(AND($B102&gt;N$230, $B102&lt;N$231), $B102&gt;N$232), N102, "")</f>
        <v>79.940299999999993</v>
      </c>
      <c r="CL102" s="2">
        <f>IF(OR(AND($B102&gt;O$230, $B102&lt;O$231), $B102&gt;O$232), O102, "")</f>
        <v>67.835800000000006</v>
      </c>
      <c r="CO102" s="2">
        <f>BK$207*$B102+BK$209</f>
        <v>100.78852439297327</v>
      </c>
      <c r="CP102" s="2">
        <f>BL$207*$B102+BL$209</f>
        <v>102.38124966695307</v>
      </c>
      <c r="CQ102" s="2">
        <f>BM$207*$B102+BM$209</f>
        <v>105.12748217438646</v>
      </c>
      <c r="CR102" s="2">
        <f>BN$207*$B102+BN$209</f>
        <v>104.84802362869736</v>
      </c>
      <c r="CS102" s="2">
        <f>BO$207*$B102+BO$209</f>
        <v>104.28584193287138</v>
      </c>
      <c r="CT102" s="2">
        <f>BP$207*$B102+BP$209</f>
        <v>106.76488226465783</v>
      </c>
      <c r="CU102" s="2">
        <f>BQ$207*$B102+BQ$209</f>
        <v>107.97230047185477</v>
      </c>
      <c r="CV102" s="2">
        <f>BR$207*$B102+BR$209</f>
        <v>106.3835290169923</v>
      </c>
      <c r="CW102" s="2">
        <f>BS$207*$B102+BS$209</f>
        <v>103.61728654935764</v>
      </c>
      <c r="CX102" s="2">
        <f>BT$207*$B102+BT$209</f>
        <v>98.657540669184314</v>
      </c>
      <c r="CY102" s="2">
        <f>BU$207*$B102+BU$209</f>
        <v>90.348193496814787</v>
      </c>
      <c r="CZ102" s="2">
        <f>BV$207*$B102+BV$209</f>
        <v>79.827333647281989</v>
      </c>
      <c r="DA102" s="2">
        <f>BW$207*$B102+BW$209</f>
        <v>68.724492579259817</v>
      </c>
      <c r="DD102" s="2">
        <f>BZ$207*$B102+BZ$209</f>
        <v>100.23454157443014</v>
      </c>
      <c r="DE102" s="2">
        <f>CA$207*$B102+CA$209</f>
        <v>102.00032372951955</v>
      </c>
      <c r="DF102" s="2">
        <f>CB$207*$B102+CB$209</f>
        <v>104.56297515674629</v>
      </c>
      <c r="DG102" s="2">
        <f>CC$207*$B102+CC$209</f>
        <v>104.5383205770583</v>
      </c>
      <c r="DH102" s="2">
        <f>CD$207*$B102+CD$209</f>
        <v>103.89994176066419</v>
      </c>
      <c r="DI102" s="2">
        <f>CE$207*$B102+CE$209</f>
        <v>106.43301626779812</v>
      </c>
      <c r="DJ102" s="2">
        <f>CF$207*$B102+CF$209</f>
        <v>107.52368698560967</v>
      </c>
      <c r="DK102" s="2">
        <f>CG$207*$B102+CG$209</f>
        <v>106.03469489407422</v>
      </c>
      <c r="DL102" s="2">
        <f>CH$207*$B102+CH$209</f>
        <v>103.20864001433247</v>
      </c>
      <c r="DM102" s="2">
        <f>CI$207*$B102+CI$209</f>
        <v>97.993014761196207</v>
      </c>
      <c r="DN102" s="2">
        <f>CJ$207*$B102+CJ$209</f>
        <v>89.771311129379995</v>
      </c>
      <c r="DO102" s="2">
        <f>CK$207*$B102+CK$209</f>
        <v>79.572458325222357</v>
      </c>
      <c r="DP102" s="2">
        <f>CL$207*$B102+CL$209</f>
        <v>68.506011283542477</v>
      </c>
      <c r="DS102" s="2">
        <f>POWER(10,($B102-C$227)/C$228)/(1+POWER(10,($B102-C$227)/C$228))</f>
        <v>0.45858813109104585</v>
      </c>
      <c r="DT102" s="2">
        <f>POWER(10,($B102-D$227)/D$228)/(1+POWER(10,($B102-D$227)/D$228))</f>
        <v>0.53247400263246614</v>
      </c>
      <c r="DU102" s="2">
        <f>POWER(10,($B102-E$227)/E$228)/(1+POWER(10,($B102-E$227)/E$228))</f>
        <v>0.55697340695044506</v>
      </c>
      <c r="DV102" s="2">
        <f>POWER(10,($B102-F$227)/F$228)/(1+POWER(10,($B102-F$227)/F$228))</f>
        <v>0.59027040936864417</v>
      </c>
      <c r="DW102" s="2">
        <f>POWER(10,($B102-G$227)/G$228)/(1+POWER(10,($B102-G$227)/G$228))</f>
        <v>0.57913379765177364</v>
      </c>
      <c r="DX102" s="2">
        <f>POWER(10,($B102-H$227)/H$228)/(1+POWER(10,($B102-H$227)/H$228))</f>
        <v>0.58680227057207968</v>
      </c>
      <c r="DY102" s="2">
        <f>POWER(10,($B102-I$227)/I$228)/(1+POWER(10,($B102-I$227)/I$228))</f>
        <v>0.60436765515577684</v>
      </c>
      <c r="DZ102" s="2">
        <f>POWER(10,($B102-J$227)/J$228)/(1+POWER(10,($B102-J$227)/J$228))</f>
        <v>0.59674811985369836</v>
      </c>
      <c r="EA102" s="2">
        <f>POWER(10,($B102-K$227)/K$228)/(1+POWER(10,($B102-K$227)/K$228))</f>
        <v>0.56693487694195799</v>
      </c>
      <c r="EB102" s="2">
        <f>POWER(10,($B102-L$227)/L$228)/(1+POWER(10,($B102-L$227)/L$228))</f>
        <v>0.54357955624172871</v>
      </c>
      <c r="EC102" s="2">
        <f>POWER(10,($B102-M$227)/M$228)/(1+POWER(10,($B102-M$227)/M$228))</f>
        <v>0.52093281892640542</v>
      </c>
      <c r="ED102" s="2">
        <f>POWER(10,($B102-N$227)/N$228)/(1+POWER(10,($B102-N$227)/N$228))</f>
        <v>0.51157649517684967</v>
      </c>
      <c r="EE102" s="2">
        <f>POWER(10,($B102-O$227)/O$228)/(1+POWER(10,($B102-O$227)/O$228))</f>
        <v>0.47492828354035388</v>
      </c>
    </row>
    <row r="103" spans="2:135" x14ac:dyDescent="0.25">
      <c r="B103" s="2">
        <v>97</v>
      </c>
      <c r="C103">
        <v>99.9</v>
      </c>
      <c r="D103">
        <v>100.1</v>
      </c>
      <c r="E103">
        <v>104.955</v>
      </c>
      <c r="F103">
        <v>103.642</v>
      </c>
      <c r="G103">
        <v>104.239</v>
      </c>
      <c r="H103">
        <v>106.119</v>
      </c>
      <c r="I103">
        <v>109.358</v>
      </c>
      <c r="J103">
        <v>107.104</v>
      </c>
      <c r="K103">
        <v>103.015</v>
      </c>
      <c r="L103">
        <v>97.850999999999999</v>
      </c>
      <c r="M103">
        <v>89.641800000000003</v>
      </c>
      <c r="N103">
        <v>80.492500000000007</v>
      </c>
      <c r="O103">
        <v>68.373099999999994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100.49090931408732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102.13494038862768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104.76315651243354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104.61136299001733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104.042072836344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106.56647065806933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107.69632743952299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106.16878403711932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103.366233421505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98.269353401164665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90.033070245900305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79.69040839984936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68.619198263130087</v>
      </c>
      <c r="AE103" s="5"/>
      <c r="AG103" s="5">
        <f t="shared" si="26"/>
        <v>-0.59090931408731251</v>
      </c>
      <c r="AH103" s="5">
        <f t="shared" si="27"/>
        <v>-2.0349403886276889</v>
      </c>
      <c r="AI103" s="5">
        <f t="shared" si="28"/>
        <v>0.19184348756645875</v>
      </c>
      <c r="AJ103" s="5">
        <f t="shared" si="29"/>
        <v>-0.96936299001733062</v>
      </c>
      <c r="AK103" s="5">
        <f t="shared" si="30"/>
        <v>0.19692716365599949</v>
      </c>
      <c r="AL103" s="5">
        <f t="shared" si="31"/>
        <v>-0.44747065806933506</v>
      </c>
      <c r="AM103" s="5">
        <f t="shared" si="32"/>
        <v>1.6616725604770153</v>
      </c>
      <c r="AN103" s="5">
        <f t="shared" si="33"/>
        <v>0.93521596288067599</v>
      </c>
      <c r="AO103" s="5">
        <f t="shared" si="34"/>
        <v>-0.35123342150500036</v>
      </c>
      <c r="AP103" s="5">
        <f t="shared" si="35"/>
        <v>-0.41835340116466568</v>
      </c>
      <c r="AQ103" s="5">
        <f t="shared" si="36"/>
        <v>-0.39127024590030146</v>
      </c>
      <c r="AR103" s="5">
        <f t="shared" si="37"/>
        <v>0.8020916001506464</v>
      </c>
      <c r="AS103" s="5">
        <f t="shared" si="38"/>
        <v>-0.24609826313009364</v>
      </c>
      <c r="AV103" s="2">
        <f t="shared" si="39"/>
        <v>100.49040584461167</v>
      </c>
      <c r="AW103" s="2">
        <f t="shared" si="40"/>
        <v>102.13489024985421</v>
      </c>
      <c r="AX103" s="2">
        <f t="shared" si="41"/>
        <v>104.76280527113309</v>
      </c>
      <c r="AY103" s="2">
        <f t="shared" si="42"/>
        <v>104.60964615613875</v>
      </c>
      <c r="AZ103" s="2">
        <f t="shared" si="43"/>
        <v>104.03943374969242</v>
      </c>
      <c r="BA103" s="2">
        <f t="shared" si="44"/>
        <v>106.56264637811849</v>
      </c>
      <c r="BB103" s="2">
        <f t="shared" si="45"/>
        <v>107.68496366261969</v>
      </c>
      <c r="BC103" s="2">
        <f t="shared" si="46"/>
        <v>106.15917771877332</v>
      </c>
      <c r="BD103" s="2">
        <f t="shared" si="47"/>
        <v>103.36319851903168</v>
      </c>
      <c r="BE103" s="2">
        <f t="shared" si="48"/>
        <v>98.268178263614715</v>
      </c>
      <c r="BF103" s="2">
        <f t="shared" si="49"/>
        <v>90.032667868409987</v>
      </c>
      <c r="BG103" s="2">
        <f t="shared" si="50"/>
        <v>79.690146964085926</v>
      </c>
      <c r="BH103" s="2">
        <f t="shared" si="51"/>
        <v>68.61906931067891</v>
      </c>
      <c r="BK103" s="2">
        <f>IF(OR($B103&lt;C$229, AND($B103&gt;C$230, $B103&lt;C$231)), C103, "")</f>
        <v>99.9</v>
      </c>
      <c r="BL103" s="2">
        <f>IF(OR($B103&lt;D$229, AND($B103&gt;D$230, $B103&lt;D$231)), D103, "")</f>
        <v>100.1</v>
      </c>
      <c r="BM103" s="2">
        <f>IF(OR($B103&lt;E$229, AND($B103&gt;E$230, $B103&lt;E$231)), E103, "")</f>
        <v>104.955</v>
      </c>
      <c r="BN103" s="2">
        <f>IF(OR($B103&lt;F$229, AND($B103&gt;F$230, $B103&lt;F$231)), F103, "")</f>
        <v>103.642</v>
      </c>
      <c r="BO103" s="2">
        <f>IF(OR($B103&lt;G$229, AND($B103&gt;G$230, $B103&lt;G$231)), G103, "")</f>
        <v>104.239</v>
      </c>
      <c r="BP103" s="2">
        <f>IF(OR($B103&lt;H$229, AND($B103&gt;H$230, $B103&lt;H$231)), H103, "")</f>
        <v>106.119</v>
      </c>
      <c r="BQ103" s="2">
        <f>IF(OR($B103&lt;I$229, AND($B103&gt;I$230, $B103&lt;I$231)), I103, "")</f>
        <v>109.358</v>
      </c>
      <c r="BR103" s="2">
        <f>IF(OR($B103&lt;J$229, AND($B103&gt;J$230, $B103&lt;J$231)), J103, "")</f>
        <v>107.104</v>
      </c>
      <c r="BS103" s="2">
        <f>IF(OR($B103&lt;K$229, AND($B103&gt;K$230, $B103&lt;K$231)), K103, "")</f>
        <v>103.015</v>
      </c>
      <c r="BT103" s="2">
        <f>IF(OR($B103&lt;L$229, AND($B103&gt;L$230, $B103&lt;L$231)), L103, "")</f>
        <v>97.850999999999999</v>
      </c>
      <c r="BU103" s="2">
        <f>IF(OR($B103&lt;M$229, AND($B103&gt;M$230, $B103&lt;M$231)), M103, "")</f>
        <v>89.641800000000003</v>
      </c>
      <c r="BV103" s="2">
        <f>IF(OR($B103&lt;N$229, AND($B103&gt;N$230, $B103&lt;N$231)), N103, "")</f>
        <v>80.492500000000007</v>
      </c>
      <c r="BW103" s="2">
        <f>IF(OR($B103&lt;O$229, AND($B103&gt;O$230, $B103&lt;O$231)), O103, "")</f>
        <v>68.373099999999994</v>
      </c>
      <c r="BZ103" s="2">
        <f>IF(OR(AND($B103&gt;C$230, $B103&lt;C$231), $B103&gt;C$232), C103, "")</f>
        <v>99.9</v>
      </c>
      <c r="CA103" s="2">
        <f>IF(OR(AND($B103&gt;D$230, $B103&lt;D$231), $B103&gt;D$232), D103, "")</f>
        <v>100.1</v>
      </c>
      <c r="CB103" s="2">
        <f>IF(OR(AND($B103&gt;E$230, $B103&lt;E$231), $B103&gt;E$232), E103, "")</f>
        <v>104.955</v>
      </c>
      <c r="CC103" s="2">
        <f>IF(OR(AND($B103&gt;F$230, $B103&lt;F$231), $B103&gt;F$232), F103, "")</f>
        <v>103.642</v>
      </c>
      <c r="CD103" s="2">
        <f>IF(OR(AND($B103&gt;G$230, $B103&lt;G$231), $B103&gt;G$232), G103, "")</f>
        <v>104.239</v>
      </c>
      <c r="CE103" s="2">
        <f>IF(OR(AND($B103&gt;H$230, $B103&lt;H$231), $B103&gt;H$232), H103, "")</f>
        <v>106.119</v>
      </c>
      <c r="CF103" s="2">
        <f>IF(OR(AND($B103&gt;I$230, $B103&lt;I$231), $B103&gt;I$232), I103, "")</f>
        <v>109.358</v>
      </c>
      <c r="CG103" s="2">
        <f>IF(OR(AND($B103&gt;J$230, $B103&lt;J$231), $B103&gt;J$232), J103, "")</f>
        <v>107.104</v>
      </c>
      <c r="CH103" s="2">
        <f>IF(OR(AND($B103&gt;K$230, $B103&lt;K$231), $B103&gt;K$232), K103, "")</f>
        <v>103.015</v>
      </c>
      <c r="CI103" s="2">
        <f>IF(OR(AND($B103&gt;L$230, $B103&lt;L$231), $B103&gt;L$232), L103, "")</f>
        <v>97.850999999999999</v>
      </c>
      <c r="CJ103" s="2">
        <f>IF(OR(AND($B103&gt;M$230, $B103&lt;M$231), $B103&gt;M$232), M103, "")</f>
        <v>89.641800000000003</v>
      </c>
      <c r="CK103" s="2">
        <f>IF(OR(AND($B103&gt;N$230, $B103&lt;N$231), $B103&gt;N$232), N103, "")</f>
        <v>80.492500000000007</v>
      </c>
      <c r="CL103" s="2">
        <f>IF(OR(AND($B103&gt;O$230, $B103&lt;O$231), $B103&gt;O$232), O103, "")</f>
        <v>68.373099999999994</v>
      </c>
      <c r="CO103" s="2">
        <f>BK$207*$B103+BK$209</f>
        <v>100.77680303392333</v>
      </c>
      <c r="CP103" s="2">
        <f>BL$207*$B103+BL$209</f>
        <v>102.35154967959598</v>
      </c>
      <c r="CQ103" s="2">
        <f>BM$207*$B103+BM$209</f>
        <v>105.10982359043024</v>
      </c>
      <c r="CR103" s="2">
        <f>BN$207*$B103+BN$209</f>
        <v>104.80398237842419</v>
      </c>
      <c r="CS103" s="2">
        <f>BO$207*$B103+BO$209</f>
        <v>104.2802550886349</v>
      </c>
      <c r="CT103" s="2">
        <f>BP$207*$B103+BP$209</f>
        <v>106.79560858582609</v>
      </c>
      <c r="CU103" s="2">
        <f>BQ$207*$B103+BQ$209</f>
        <v>108.00030671350291</v>
      </c>
      <c r="CV103" s="2">
        <f>BR$207*$B103+BR$209</f>
        <v>106.40956380746796</v>
      </c>
      <c r="CW103" s="2">
        <f>BS$207*$B103+BS$209</f>
        <v>103.64111160384822</v>
      </c>
      <c r="CX103" s="2">
        <f>BT$207*$B103+BT$209</f>
        <v>98.674537851162555</v>
      </c>
      <c r="CY103" s="2">
        <f>BU$207*$B103+BU$209</f>
        <v>90.375642565253145</v>
      </c>
      <c r="CZ103" s="2">
        <f>BV$207*$B103+BV$209</f>
        <v>79.848020146042117</v>
      </c>
      <c r="DA103" s="2">
        <f>BW$207*$B103+BW$209</f>
        <v>68.750696288357403</v>
      </c>
      <c r="DD103" s="2">
        <f>BZ$207*$B103+BZ$209</f>
        <v>100.18203471382027</v>
      </c>
      <c r="DE103" s="2">
        <f>CA$207*$B103+CA$209</f>
        <v>101.96139605318538</v>
      </c>
      <c r="DF103" s="2">
        <f>CB$207*$B103+CB$209</f>
        <v>104.5110678737076</v>
      </c>
      <c r="DG103" s="2">
        <f>CC$207*$B103+CC$209</f>
        <v>104.48661925818541</v>
      </c>
      <c r="DH103" s="2">
        <f>CD$207*$B103+CD$209</f>
        <v>103.87982374616796</v>
      </c>
      <c r="DI103" s="2">
        <f>CE$207*$B103+CE$209</f>
        <v>106.41303948155914</v>
      </c>
      <c r="DJ103" s="2">
        <f>CF$207*$B103+CF$209</f>
        <v>107.49669681898509</v>
      </c>
      <c r="DK103" s="2">
        <f>CG$207*$B103+CG$209</f>
        <v>106.00486719775165</v>
      </c>
      <c r="DL103" s="2">
        <f>CH$207*$B103+CH$209</f>
        <v>103.16958796436585</v>
      </c>
      <c r="DM103" s="2">
        <f>CI$207*$B103+CI$209</f>
        <v>97.95699768430876</v>
      </c>
      <c r="DN103" s="2">
        <f>CJ$207*$B103+CJ$209</f>
        <v>89.745009652842342</v>
      </c>
      <c r="DO103" s="2">
        <f>CK$207*$B103+CK$209</f>
        <v>79.552681267924058</v>
      </c>
      <c r="DP103" s="2">
        <f>CL$207*$B103+CL$209</f>
        <v>68.486349577278048</v>
      </c>
      <c r="DS103" s="2">
        <f>POWER(10,($B103-C$227)/C$228)/(1+POWER(10,($B103-C$227)/C$228))</f>
        <v>0.4815273100995594</v>
      </c>
      <c r="DT103" s="2">
        <f>POWER(10,($B103-D$227)/D$228)/(1+POWER(10,($B103-D$227)/D$228))</f>
        <v>0.55531825177440475</v>
      </c>
      <c r="DU103" s="2">
        <f>POWER(10,($B103-E$227)/E$228)/(1+POWER(10,($B103-E$227)/E$228))</f>
        <v>0.57956577215929972</v>
      </c>
      <c r="DV103" s="2">
        <f>POWER(10,($B103-F$227)/F$228)/(1+POWER(10,($B103-F$227)/F$228))</f>
        <v>0.61234658311661283</v>
      </c>
      <c r="DW103" s="2">
        <f>POWER(10,($B103-G$227)/G$228)/(1+POWER(10,($B103-G$227)/G$228))</f>
        <v>0.60140481876079899</v>
      </c>
      <c r="DX103" s="2">
        <f>POWER(10,($B103-H$227)/H$228)/(1+POWER(10,($B103-H$227)/H$228))</f>
        <v>0.60894150915292611</v>
      </c>
      <c r="DY103" s="2">
        <f>POWER(10,($B103-I$227)/I$228)/(1+POWER(10,($B103-I$227)/I$228))</f>
        <v>0.62616532025277893</v>
      </c>
      <c r="DZ103" s="2">
        <f>POWER(10,($B103-J$227)/J$228)/(1+POWER(10,($B103-J$227)/J$228))</f>
        <v>0.61870073206236287</v>
      </c>
      <c r="EA103" s="2">
        <f>POWER(10,($B103-K$227)/K$228)/(1+POWER(10,($B103-K$227)/K$228))</f>
        <v>0.58939374730314886</v>
      </c>
      <c r="EB103" s="2">
        <f>POWER(10,($B103-L$227)/L$228)/(1+POWER(10,($B103-L$227)/L$228))</f>
        <v>0.56632312213213065</v>
      </c>
      <c r="EC103" s="2">
        <f>POWER(10,($B103-M$227)/M$228)/(1+POWER(10,($B103-M$227)/M$228))</f>
        <v>0.54385790860807626</v>
      </c>
      <c r="ED103" s="2">
        <f>POWER(10,($B103-N$227)/N$228)/(1+POWER(10,($B103-N$227)/N$228))</f>
        <v>0.53454927086527693</v>
      </c>
      <c r="EE103" s="2">
        <f>POWER(10,($B103-O$227)/O$228)/(1+POWER(10,($B103-O$227)/O$228))</f>
        <v>0.4979331013465112</v>
      </c>
    </row>
    <row r="104" spans="2:135" x14ac:dyDescent="0.25">
      <c r="B104" s="2">
        <v>98</v>
      </c>
      <c r="C104">
        <v>99.7286</v>
      </c>
      <c r="D104">
        <v>101.029</v>
      </c>
      <c r="E104">
        <v>104.149</v>
      </c>
      <c r="F104">
        <v>104.70099999999999</v>
      </c>
      <c r="G104">
        <v>104.38800000000001</v>
      </c>
      <c r="H104">
        <v>106.59699999999999</v>
      </c>
      <c r="I104">
        <v>107.29900000000001</v>
      </c>
      <c r="J104">
        <v>106.627</v>
      </c>
      <c r="K104">
        <v>105.40300000000001</v>
      </c>
      <c r="L104">
        <v>99.03</v>
      </c>
      <c r="M104">
        <v>90.194000000000003</v>
      </c>
      <c r="N104">
        <v>79.671599999999998</v>
      </c>
      <c r="O104">
        <v>68.492500000000007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100.44458395625553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102.09112136461337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104.71206247770697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104.5578136947402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104.02223371926509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106.56189281946574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107.69157351216573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106.16236117718655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103.34548073408163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98.240819478206774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90.016353028513677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79.682191756671472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68.615398337888436</v>
      </c>
      <c r="AE104" s="5"/>
      <c r="AG104" s="5">
        <f t="shared" si="26"/>
        <v>-0.71598395625552769</v>
      </c>
      <c r="AH104" s="5">
        <f t="shared" si="27"/>
        <v>-1.0621213646133754</v>
      </c>
      <c r="AI104" s="5">
        <f t="shared" si="28"/>
        <v>-0.56306247770696416</v>
      </c>
      <c r="AJ104" s="5">
        <f t="shared" si="29"/>
        <v>0.14318630525978904</v>
      </c>
      <c r="AK104" s="5">
        <f t="shared" si="30"/>
        <v>0.3657662807349169</v>
      </c>
      <c r="AL104" s="5">
        <f t="shared" si="31"/>
        <v>3.5107180534254212E-2</v>
      </c>
      <c r="AM104" s="5">
        <f t="shared" si="32"/>
        <v>-0.39257351216572545</v>
      </c>
      <c r="AN104" s="5">
        <f t="shared" si="33"/>
        <v>0.46463882281344127</v>
      </c>
      <c r="AO104" s="5">
        <f t="shared" si="34"/>
        <v>2.0575192659183728</v>
      </c>
      <c r="AP104" s="5">
        <f t="shared" si="35"/>
        <v>0.78918052179322729</v>
      </c>
      <c r="AQ104" s="5">
        <f t="shared" si="36"/>
        <v>0.17764697148632536</v>
      </c>
      <c r="AR104" s="5">
        <f t="shared" si="37"/>
        <v>-1.0591756671473718E-2</v>
      </c>
      <c r="AS104" s="5">
        <f t="shared" si="38"/>
        <v>-0.12289833788842941</v>
      </c>
      <c r="AV104" s="2">
        <f t="shared" si="39"/>
        <v>100.44441641079636</v>
      </c>
      <c r="AW104" s="2">
        <f t="shared" si="40"/>
        <v>102.09103482496354</v>
      </c>
      <c r="AX104" s="2">
        <f t="shared" si="41"/>
        <v>104.71120418014075</v>
      </c>
      <c r="AY104" s="2">
        <f t="shared" si="42"/>
        <v>104.55388588932745</v>
      </c>
      <c r="AZ104" s="2">
        <f t="shared" si="43"/>
        <v>104.01603706249067</v>
      </c>
      <c r="BA104" s="2">
        <f t="shared" si="44"/>
        <v>106.5530956064886</v>
      </c>
      <c r="BB104" s="2">
        <f t="shared" si="45"/>
        <v>107.66663628541249</v>
      </c>
      <c r="BC104" s="2">
        <f t="shared" si="46"/>
        <v>106.1407583993938</v>
      </c>
      <c r="BD104" s="2">
        <f t="shared" si="47"/>
        <v>103.33815804978985</v>
      </c>
      <c r="BE104" s="2">
        <f t="shared" si="48"/>
        <v>98.237839748100086</v>
      </c>
      <c r="BF104" s="2">
        <f t="shared" si="49"/>
        <v>90.015320881682243</v>
      </c>
      <c r="BG104" s="2">
        <f t="shared" si="50"/>
        <v>79.681538289794375</v>
      </c>
      <c r="BH104" s="2">
        <f t="shared" si="51"/>
        <v>68.615296022133208</v>
      </c>
      <c r="BK104" s="2">
        <f>IF(OR($B104&lt;C$229, AND($B104&gt;C$230, $B104&lt;C$231)), C104, "")</f>
        <v>99.7286</v>
      </c>
      <c r="BL104" s="2">
        <f>IF(OR($B104&lt;D$229, AND($B104&gt;D$230, $B104&lt;D$231)), D104, "")</f>
        <v>101.029</v>
      </c>
      <c r="BM104" s="2">
        <f>IF(OR($B104&lt;E$229, AND($B104&gt;E$230, $B104&lt;E$231)), E104, "")</f>
        <v>104.149</v>
      </c>
      <c r="BN104" s="2">
        <f>IF(OR($B104&lt;F$229, AND($B104&gt;F$230, $B104&lt;F$231)), F104, "")</f>
        <v>104.70099999999999</v>
      </c>
      <c r="BO104" s="2">
        <f>IF(OR($B104&lt;G$229, AND($B104&gt;G$230, $B104&lt;G$231)), G104, "")</f>
        <v>104.38800000000001</v>
      </c>
      <c r="BP104" s="2">
        <f>IF(OR($B104&lt;H$229, AND($B104&gt;H$230, $B104&lt;H$231)), H104, "")</f>
        <v>106.59699999999999</v>
      </c>
      <c r="BQ104" s="2">
        <f>IF(OR($B104&lt;I$229, AND($B104&gt;I$230, $B104&lt;I$231)), I104, "")</f>
        <v>107.29900000000001</v>
      </c>
      <c r="BR104" s="2">
        <f>IF(OR($B104&lt;J$229, AND($B104&gt;J$230, $B104&lt;J$231)), J104, "")</f>
        <v>106.627</v>
      </c>
      <c r="BS104" s="2">
        <f>IF(OR($B104&lt;K$229, AND($B104&gt;K$230, $B104&lt;K$231)), K104, "")</f>
        <v>105.40300000000001</v>
      </c>
      <c r="BT104" s="2">
        <f>IF(OR($B104&lt;L$229, AND($B104&gt;L$230, $B104&lt;L$231)), L104, "")</f>
        <v>99.03</v>
      </c>
      <c r="BU104" s="2">
        <f>IF(OR($B104&lt;M$229, AND($B104&gt;M$230, $B104&lt;M$231)), M104, "")</f>
        <v>90.194000000000003</v>
      </c>
      <c r="BV104" s="2">
        <f>IF(OR($B104&lt;N$229, AND($B104&gt;N$230, $B104&lt;N$231)), N104, "")</f>
        <v>79.671599999999998</v>
      </c>
      <c r="BW104" s="2">
        <f>IF(OR($B104&lt;O$229, AND($B104&gt;O$230, $B104&lt;O$231)), O104, "")</f>
        <v>68.492500000000007</v>
      </c>
      <c r="BZ104" s="2">
        <f>IF(OR(AND($B104&gt;C$230, $B104&lt;C$231), $B104&gt;C$232), C104, "")</f>
        <v>99.7286</v>
      </c>
      <c r="CA104" s="2">
        <f>IF(OR(AND($B104&gt;D$230, $B104&lt;D$231), $B104&gt;D$232), D104, "")</f>
        <v>101.029</v>
      </c>
      <c r="CB104" s="2">
        <f>IF(OR(AND($B104&gt;E$230, $B104&lt;E$231), $B104&gt;E$232), E104, "")</f>
        <v>104.149</v>
      </c>
      <c r="CC104" s="2">
        <f>IF(OR(AND($B104&gt;F$230, $B104&lt;F$231), $B104&gt;F$232), F104, "")</f>
        <v>104.70099999999999</v>
      </c>
      <c r="CD104" s="2">
        <f>IF(OR(AND($B104&gt;G$230, $B104&lt;G$231), $B104&gt;G$232), G104, "")</f>
        <v>104.38800000000001</v>
      </c>
      <c r="CE104" s="2">
        <f>IF(OR(AND($B104&gt;H$230, $B104&lt;H$231), $B104&gt;H$232), H104, "")</f>
        <v>106.59699999999999</v>
      </c>
      <c r="CF104" s="2">
        <f>IF(OR(AND($B104&gt;I$230, $B104&lt;I$231), $B104&gt;I$232), I104, "")</f>
        <v>107.29900000000001</v>
      </c>
      <c r="CG104" s="2">
        <f>IF(OR(AND($B104&gt;J$230, $B104&lt;J$231), $B104&gt;J$232), J104, "")</f>
        <v>106.627</v>
      </c>
      <c r="CH104" s="2">
        <f>IF(OR(AND($B104&gt;K$230, $B104&lt;K$231), $B104&gt;K$232), K104, "")</f>
        <v>105.40300000000001</v>
      </c>
      <c r="CI104" s="2">
        <f>IF(OR(AND($B104&gt;L$230, $B104&lt;L$231), $B104&gt;L$232), L104, "")</f>
        <v>99.03</v>
      </c>
      <c r="CJ104" s="2">
        <f>IF(OR(AND($B104&gt;M$230, $B104&lt;M$231), $B104&gt;M$232), M104, "")</f>
        <v>90.194000000000003</v>
      </c>
      <c r="CK104" s="2">
        <f>IF(OR(AND($B104&gt;N$230, $B104&lt;N$231), $B104&gt;N$232), N104, "")</f>
        <v>79.671599999999998</v>
      </c>
      <c r="CL104" s="2">
        <f>IF(OR(AND($B104&gt;O$230, $B104&lt;O$231), $B104&gt;O$232), O104, "")</f>
        <v>68.492500000000007</v>
      </c>
      <c r="CO104" s="2">
        <f>BK$207*$B104+BK$209</f>
        <v>100.7650816748734</v>
      </c>
      <c r="CP104" s="2">
        <f>BL$207*$B104+BL$209</f>
        <v>102.32184969223889</v>
      </c>
      <c r="CQ104" s="2">
        <f>BM$207*$B104+BM$209</f>
        <v>105.09216500647403</v>
      </c>
      <c r="CR104" s="2">
        <f>BN$207*$B104+BN$209</f>
        <v>104.75994112815103</v>
      </c>
      <c r="CS104" s="2">
        <f>BO$207*$B104+BO$209</f>
        <v>104.27466824439841</v>
      </c>
      <c r="CT104" s="2">
        <f>BP$207*$B104+BP$209</f>
        <v>106.82633490699435</v>
      </c>
      <c r="CU104" s="2">
        <f>BQ$207*$B104+BQ$209</f>
        <v>108.02831295515107</v>
      </c>
      <c r="CV104" s="2">
        <f>BR$207*$B104+BR$209</f>
        <v>106.43559859794362</v>
      </c>
      <c r="CW104" s="2">
        <f>BS$207*$B104+BS$209</f>
        <v>103.6649366583388</v>
      </c>
      <c r="CX104" s="2">
        <f>BT$207*$B104+BT$209</f>
        <v>98.691535033140795</v>
      </c>
      <c r="CY104" s="2">
        <f>BU$207*$B104+BU$209</f>
        <v>90.403091633691517</v>
      </c>
      <c r="CZ104" s="2">
        <f>BV$207*$B104+BV$209</f>
        <v>79.868706644802245</v>
      </c>
      <c r="DA104" s="2">
        <f>BW$207*$B104+BW$209</f>
        <v>68.776899997455004</v>
      </c>
      <c r="DD104" s="2">
        <f>BZ$207*$B104+BZ$209</f>
        <v>100.1295278532104</v>
      </c>
      <c r="DE104" s="2">
        <f>CA$207*$B104+CA$209</f>
        <v>101.92246837685123</v>
      </c>
      <c r="DF104" s="2">
        <f>CB$207*$B104+CB$209</f>
        <v>104.45916059066892</v>
      </c>
      <c r="DG104" s="2">
        <f>CC$207*$B104+CC$209</f>
        <v>104.43491793931251</v>
      </c>
      <c r="DH104" s="2">
        <f>CD$207*$B104+CD$209</f>
        <v>103.85970573167174</v>
      </c>
      <c r="DI104" s="2">
        <f>CE$207*$B104+CE$209</f>
        <v>106.39306269532014</v>
      </c>
      <c r="DJ104" s="2">
        <f>CF$207*$B104+CF$209</f>
        <v>107.46970665236049</v>
      </c>
      <c r="DK104" s="2">
        <f>CG$207*$B104+CG$209</f>
        <v>105.97503950142908</v>
      </c>
      <c r="DL104" s="2">
        <f>CH$207*$B104+CH$209</f>
        <v>103.13053591439923</v>
      </c>
      <c r="DM104" s="2">
        <f>CI$207*$B104+CI$209</f>
        <v>97.920980607421313</v>
      </c>
      <c r="DN104" s="2">
        <f>CJ$207*$B104+CJ$209</f>
        <v>89.718708176304688</v>
      </c>
      <c r="DO104" s="2">
        <f>CK$207*$B104+CK$209</f>
        <v>79.532904210625745</v>
      </c>
      <c r="DP104" s="2">
        <f>CL$207*$B104+CL$209</f>
        <v>68.466687871013619</v>
      </c>
      <c r="DS104" s="2">
        <f>POWER(10,($B104-C$227)/C$228)/(1+POWER(10,($B104-C$227)/C$228))</f>
        <v>0.50454462414839107</v>
      </c>
      <c r="DT104" s="2">
        <f>POWER(10,($B104-D$227)/D$228)/(1+POWER(10,($B104-D$227)/D$228))</f>
        <v>0.57793106082420043</v>
      </c>
      <c r="DU104" s="2">
        <f>POWER(10,($B104-E$227)/E$228)/(1+POWER(10,($B104-E$227)/E$228))</f>
        <v>0.60182965050682868</v>
      </c>
      <c r="DV104" s="2">
        <f>POWER(10,($B104-F$227)/F$228)/(1+POWER(10,($B104-F$227)/F$228))</f>
        <v>0.63397088546182223</v>
      </c>
      <c r="DW104" s="2">
        <f>POWER(10,($B104-G$227)/G$228)/(1+POWER(10,($B104-G$227)/G$228))</f>
        <v>0.62326396716731614</v>
      </c>
      <c r="DX104" s="2">
        <f>POWER(10,($B104-H$227)/H$228)/(1+POWER(10,($B104-H$227)/H$228))</f>
        <v>0.63064118386436341</v>
      </c>
      <c r="DY104" s="2">
        <f>POWER(10,($B104-I$227)/I$228)/(1+POWER(10,($B104-I$227)/I$228))</f>
        <v>0.64746256519442713</v>
      </c>
      <c r="DZ104" s="2">
        <f>POWER(10,($B104-J$227)/J$228)/(1+POWER(10,($B104-J$227)/J$228))</f>
        <v>0.64017886256321022</v>
      </c>
      <c r="EA104" s="2">
        <f>POWER(10,($B104-K$227)/K$228)/(1+POWER(10,($B104-K$227)/K$228))</f>
        <v>0.61148606594362798</v>
      </c>
      <c r="EB104" s="2">
        <f>POWER(10,($B104-L$227)/L$228)/(1+POWER(10,($B104-L$227)/L$228))</f>
        <v>0.58879070692129321</v>
      </c>
      <c r="EC104" s="2">
        <f>POWER(10,($B104-M$227)/M$228)/(1+POWER(10,($B104-M$227)/M$228))</f>
        <v>0.56659866310896467</v>
      </c>
      <c r="ED104" s="2">
        <f>POWER(10,($B104-N$227)/N$228)/(1+POWER(10,($B104-N$227)/N$228))</f>
        <v>0.55737640933685073</v>
      </c>
      <c r="EE104" s="2">
        <f>POWER(10,($B104-O$227)/O$228)/(1+POWER(10,($B104-O$227)/O$228))</f>
        <v>0.52094667341228673</v>
      </c>
    </row>
    <row r="105" spans="2:135" x14ac:dyDescent="0.25">
      <c r="B105" s="2">
        <v>99</v>
      </c>
      <c r="C105">
        <v>99.057100000000005</v>
      </c>
      <c r="D105">
        <v>101.886</v>
      </c>
      <c r="E105">
        <v>105.194</v>
      </c>
      <c r="F105">
        <v>105.239</v>
      </c>
      <c r="G105">
        <v>104.119</v>
      </c>
      <c r="H105">
        <v>106.09</v>
      </c>
      <c r="I105">
        <v>106.73099999999999</v>
      </c>
      <c r="J105">
        <v>107.134</v>
      </c>
      <c r="K105">
        <v>104.40300000000001</v>
      </c>
      <c r="L105">
        <v>99.03</v>
      </c>
      <c r="M105">
        <v>90.492500000000007</v>
      </c>
      <c r="N105">
        <v>81.029899999999998</v>
      </c>
      <c r="O105">
        <v>68.5672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100.39661540771093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102.04709681359333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104.66036434579077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104.50649232931075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104.00601507631642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106.56077415258957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107.69813575271529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106.16627034936306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103.32736304649337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98.212619855609972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89.998358100798626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79.672864644918619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68.609648058860856</v>
      </c>
      <c r="AE105" s="5"/>
      <c r="AG105" s="5">
        <f t="shared" si="26"/>
        <v>-1.3395154077109197</v>
      </c>
      <c r="AH105" s="5">
        <f t="shared" si="27"/>
        <v>-0.16109681359333194</v>
      </c>
      <c r="AI105" s="5">
        <f t="shared" si="28"/>
        <v>0.53363565420923464</v>
      </c>
      <c r="AJ105" s="5">
        <f t="shared" si="29"/>
        <v>0.73250767068925882</v>
      </c>
      <c r="AK105" s="5">
        <f t="shared" si="30"/>
        <v>0.11298492368358382</v>
      </c>
      <c r="AL105" s="5">
        <f t="shared" si="31"/>
        <v>-0.47077415258956989</v>
      </c>
      <c r="AM105" s="5">
        <f t="shared" si="32"/>
        <v>-0.96713575271529351</v>
      </c>
      <c r="AN105" s="5">
        <f t="shared" si="33"/>
        <v>0.96772965063694016</v>
      </c>
      <c r="AO105" s="5">
        <f t="shared" si="34"/>
        <v>1.0756369535066312</v>
      </c>
      <c r="AP105" s="5">
        <f t="shared" si="35"/>
        <v>0.81738014439002882</v>
      </c>
      <c r="AQ105" s="5">
        <f t="shared" si="36"/>
        <v>0.49414189920138085</v>
      </c>
      <c r="AR105" s="5">
        <f t="shared" si="37"/>
        <v>1.3570353550813792</v>
      </c>
      <c r="AS105" s="5">
        <f t="shared" si="38"/>
        <v>-4.2448058860856008E-2</v>
      </c>
      <c r="AV105" s="2">
        <f t="shared" si="39"/>
        <v>100.39656244929074</v>
      </c>
      <c r="AW105" s="2">
        <f t="shared" si="40"/>
        <v>102.04689367578393</v>
      </c>
      <c r="AX105" s="2">
        <f t="shared" si="41"/>
        <v>104.65835394691669</v>
      </c>
      <c r="AY105" s="2">
        <f t="shared" si="42"/>
        <v>104.49796958602963</v>
      </c>
      <c r="AZ105" s="2">
        <f t="shared" si="43"/>
        <v>103.99221572989917</v>
      </c>
      <c r="BA105" s="2">
        <f t="shared" si="44"/>
        <v>106.54159390699223</v>
      </c>
      <c r="BB105" s="2">
        <f t="shared" si="45"/>
        <v>107.6463163389102</v>
      </c>
      <c r="BC105" s="2">
        <f t="shared" si="46"/>
        <v>106.12022199916521</v>
      </c>
      <c r="BD105" s="2">
        <f t="shared" si="47"/>
        <v>103.31060742091307</v>
      </c>
      <c r="BE105" s="2">
        <f t="shared" si="48"/>
        <v>98.205419004797335</v>
      </c>
      <c r="BF105" s="2">
        <f t="shared" si="49"/>
        <v>89.995733765975217</v>
      </c>
      <c r="BG105" s="2">
        <f t="shared" si="50"/>
        <v>79.671172519473885</v>
      </c>
      <c r="BH105" s="2">
        <f t="shared" si="51"/>
        <v>68.609443215461724</v>
      </c>
      <c r="BK105" s="2">
        <f>IF(OR($B105&lt;C$229, AND($B105&gt;C$230, $B105&lt;C$231)), C105, "")</f>
        <v>99.057100000000005</v>
      </c>
      <c r="BL105" s="2">
        <f>IF(OR($B105&lt;D$229, AND($B105&gt;D$230, $B105&lt;D$231)), D105, "")</f>
        <v>101.886</v>
      </c>
      <c r="BM105" s="2">
        <f>IF(OR($B105&lt;E$229, AND($B105&gt;E$230, $B105&lt;E$231)), E105, "")</f>
        <v>105.194</v>
      </c>
      <c r="BN105" s="2">
        <f>IF(OR($B105&lt;F$229, AND($B105&gt;F$230, $B105&lt;F$231)), F105, "")</f>
        <v>105.239</v>
      </c>
      <c r="BO105" s="2">
        <f>IF(OR($B105&lt;G$229, AND($B105&gt;G$230, $B105&lt;G$231)), G105, "")</f>
        <v>104.119</v>
      </c>
      <c r="BP105" s="2">
        <f>IF(OR($B105&lt;H$229, AND($B105&gt;H$230, $B105&lt;H$231)), H105, "")</f>
        <v>106.09</v>
      </c>
      <c r="BQ105" s="2">
        <f>IF(OR($B105&lt;I$229, AND($B105&gt;I$230, $B105&lt;I$231)), I105, "")</f>
        <v>106.73099999999999</v>
      </c>
      <c r="BR105" s="2">
        <f>IF(OR($B105&lt;J$229, AND($B105&gt;J$230, $B105&lt;J$231)), J105, "")</f>
        <v>107.134</v>
      </c>
      <c r="BS105" s="2">
        <f>IF(OR($B105&lt;K$229, AND($B105&gt;K$230, $B105&lt;K$231)), K105, "")</f>
        <v>104.40300000000001</v>
      </c>
      <c r="BT105" s="2">
        <f>IF(OR($B105&lt;L$229, AND($B105&gt;L$230, $B105&lt;L$231)), L105, "")</f>
        <v>99.03</v>
      </c>
      <c r="BU105" s="2">
        <f>IF(OR($B105&lt;M$229, AND($B105&gt;M$230, $B105&lt;M$231)), M105, "")</f>
        <v>90.492500000000007</v>
      </c>
      <c r="BV105" s="2">
        <f>IF(OR($B105&lt;N$229, AND($B105&gt;N$230, $B105&lt;N$231)), N105, "")</f>
        <v>81.029899999999998</v>
      </c>
      <c r="BW105" s="2">
        <f>IF(OR($B105&lt;O$229, AND($B105&gt;O$230, $B105&lt;O$231)), O105, "")</f>
        <v>68.5672</v>
      </c>
      <c r="BZ105" s="2">
        <f>IF(OR(AND($B105&gt;C$230, $B105&lt;C$231), $B105&gt;C$232), C105, "")</f>
        <v>99.057100000000005</v>
      </c>
      <c r="CA105" s="2">
        <f>IF(OR(AND($B105&gt;D$230, $B105&lt;D$231), $B105&gt;D$232), D105, "")</f>
        <v>101.886</v>
      </c>
      <c r="CB105" s="2">
        <f>IF(OR(AND($B105&gt;E$230, $B105&lt;E$231), $B105&gt;E$232), E105, "")</f>
        <v>105.194</v>
      </c>
      <c r="CC105" s="2">
        <f>IF(OR(AND($B105&gt;F$230, $B105&lt;F$231), $B105&gt;F$232), F105, "")</f>
        <v>105.239</v>
      </c>
      <c r="CD105" s="2">
        <f>IF(OR(AND($B105&gt;G$230, $B105&lt;G$231), $B105&gt;G$232), G105, "")</f>
        <v>104.119</v>
      </c>
      <c r="CE105" s="2">
        <f>IF(OR(AND($B105&gt;H$230, $B105&lt;H$231), $B105&gt;H$232), H105, "")</f>
        <v>106.09</v>
      </c>
      <c r="CF105" s="2">
        <f>IF(OR(AND($B105&gt;I$230, $B105&lt;I$231), $B105&gt;I$232), I105, "")</f>
        <v>106.73099999999999</v>
      </c>
      <c r="CG105" s="2">
        <f>IF(OR(AND($B105&gt;J$230, $B105&lt;J$231), $B105&gt;J$232), J105, "")</f>
        <v>107.134</v>
      </c>
      <c r="CH105" s="2">
        <f>IF(OR(AND($B105&gt;K$230, $B105&lt;K$231), $B105&gt;K$232), K105, "")</f>
        <v>104.40300000000001</v>
      </c>
      <c r="CI105" s="2">
        <f>IF(OR(AND($B105&gt;L$230, $B105&lt;L$231), $B105&gt;L$232), L105, "")</f>
        <v>99.03</v>
      </c>
      <c r="CJ105" s="2">
        <f>IF(OR(AND($B105&gt;M$230, $B105&lt;M$231), $B105&gt;M$232), M105, "")</f>
        <v>90.492500000000007</v>
      </c>
      <c r="CK105" s="2">
        <f>IF(OR(AND($B105&gt;N$230, $B105&lt;N$231), $B105&gt;N$232), N105, "")</f>
        <v>81.029899999999998</v>
      </c>
      <c r="CL105" s="2">
        <f>IF(OR(AND($B105&gt;O$230, $B105&lt;O$231), $B105&gt;O$232), O105, "")</f>
        <v>68.5672</v>
      </c>
      <c r="CO105" s="2">
        <f>BK$207*$B105+BK$209</f>
        <v>100.75336031582346</v>
      </c>
      <c r="CP105" s="2">
        <f>BL$207*$B105+BL$209</f>
        <v>102.29214970488179</v>
      </c>
      <c r="CQ105" s="2">
        <f>BM$207*$B105+BM$209</f>
        <v>105.07450642251781</v>
      </c>
      <c r="CR105" s="2">
        <f>BN$207*$B105+BN$209</f>
        <v>104.71589987787786</v>
      </c>
      <c r="CS105" s="2">
        <f>BO$207*$B105+BO$209</f>
        <v>104.26908140016194</v>
      </c>
      <c r="CT105" s="2">
        <f>BP$207*$B105+BP$209</f>
        <v>106.85706122816261</v>
      </c>
      <c r="CU105" s="2">
        <f>BQ$207*$B105+BQ$209</f>
        <v>108.05631919679922</v>
      </c>
      <c r="CV105" s="2">
        <f>BR$207*$B105+BR$209</f>
        <v>106.46163338841929</v>
      </c>
      <c r="CW105" s="2">
        <f>BS$207*$B105+BS$209</f>
        <v>103.68876171282938</v>
      </c>
      <c r="CX105" s="2">
        <f>BT$207*$B105+BT$209</f>
        <v>98.708532215119035</v>
      </c>
      <c r="CY105" s="2">
        <f>BU$207*$B105+BU$209</f>
        <v>90.430540702129889</v>
      </c>
      <c r="CZ105" s="2">
        <f>BV$207*$B105+BV$209</f>
        <v>79.889393143562373</v>
      </c>
      <c r="DA105" s="2">
        <f>BW$207*$B105+BW$209</f>
        <v>68.803103706552591</v>
      </c>
      <c r="DD105" s="2">
        <f>BZ$207*$B105+BZ$209</f>
        <v>100.07702099260054</v>
      </c>
      <c r="DE105" s="2">
        <f>CA$207*$B105+CA$209</f>
        <v>101.88354070051707</v>
      </c>
      <c r="DF105" s="2">
        <f>CB$207*$B105+CB$209</f>
        <v>104.40725330763023</v>
      </c>
      <c r="DG105" s="2">
        <f>CC$207*$B105+CC$209</f>
        <v>104.38321662043963</v>
      </c>
      <c r="DH105" s="2">
        <f>CD$207*$B105+CD$209</f>
        <v>103.8395877171755</v>
      </c>
      <c r="DI105" s="2">
        <f>CE$207*$B105+CE$209</f>
        <v>106.37308590908115</v>
      </c>
      <c r="DJ105" s="2">
        <f>CF$207*$B105+CF$209</f>
        <v>107.4427164857359</v>
      </c>
      <c r="DK105" s="2">
        <f>CG$207*$B105+CG$209</f>
        <v>105.94521180510652</v>
      </c>
      <c r="DL105" s="2">
        <f>CH$207*$B105+CH$209</f>
        <v>103.0914838644326</v>
      </c>
      <c r="DM105" s="2">
        <f>CI$207*$B105+CI$209</f>
        <v>97.884963530533867</v>
      </c>
      <c r="DN105" s="2">
        <f>CJ$207*$B105+CJ$209</f>
        <v>89.69240669976702</v>
      </c>
      <c r="DO105" s="2">
        <f>CK$207*$B105+CK$209</f>
        <v>79.513127153327446</v>
      </c>
      <c r="DP105" s="2">
        <f>CL$207*$B105+CL$209</f>
        <v>68.44702616474919</v>
      </c>
      <c r="DS105" s="2">
        <f>POWER(10,($B105-C$227)/C$228)/(1+POWER(10,($B105-C$227)/C$228))</f>
        <v>0.52754269089734906</v>
      </c>
      <c r="DT105" s="2">
        <f>POWER(10,($B105-D$227)/D$228)/(1+POWER(10,($B105-D$227)/D$228))</f>
        <v>0.60022179266257636</v>
      </c>
      <c r="DU105" s="2">
        <f>POWER(10,($B105-E$227)/E$228)/(1+POWER(10,($B105-E$227)/E$228))</f>
        <v>0.62368007929230584</v>
      </c>
      <c r="DV105" s="2">
        <f>POWER(10,($B105-F$227)/F$228)/(1+POWER(10,($B105-F$227)/F$228))</f>
        <v>0.65506840808992051</v>
      </c>
      <c r="DW105" s="2">
        <f>POWER(10,($B105-G$227)/G$228)/(1+POWER(10,($B105-G$227)/G$228))</f>
        <v>0.6446326947991643</v>
      </c>
      <c r="DX105" s="2">
        <f>POWER(10,($B105-H$227)/H$228)/(1+POWER(10,($B105-H$227)/H$228))</f>
        <v>0.65182522482575966</v>
      </c>
      <c r="DY105" s="2">
        <f>POWER(10,($B105-I$227)/I$228)/(1+POWER(10,($B105-I$227)/I$228))</f>
        <v>0.66818944978018635</v>
      </c>
      <c r="DZ105" s="2">
        <f>POWER(10,($B105-J$227)/J$228)/(1+POWER(10,($B105-J$227)/J$228))</f>
        <v>0.66110983794281453</v>
      </c>
      <c r="EA105" s="2">
        <f>POWER(10,($B105-K$227)/K$228)/(1+POWER(10,($B105-K$227)/K$228))</f>
        <v>0.63312961117068134</v>
      </c>
      <c r="EB105" s="2">
        <f>POWER(10,($B105-L$227)/L$228)/(1+POWER(10,($B105-L$227)/L$228))</f>
        <v>0.61089405138700226</v>
      </c>
      <c r="EC105" s="2">
        <f>POWER(10,($B105-M$227)/M$228)/(1+POWER(10,($B105-M$227)/M$228))</f>
        <v>0.58906233117943285</v>
      </c>
      <c r="ED105" s="2">
        <f>POWER(10,($B105-N$227)/N$228)/(1+POWER(10,($B105-N$227)/N$228))</f>
        <v>0.57996372181352229</v>
      </c>
      <c r="EE105" s="2">
        <f>POWER(10,($B105-O$227)/O$228)/(1+POWER(10,($B105-O$227)/O$228))</f>
        <v>0.54387168061778879</v>
      </c>
    </row>
    <row r="106" spans="2:135" x14ac:dyDescent="0.25">
      <c r="B106" s="2">
        <v>100</v>
      </c>
      <c r="C106">
        <v>99.685699999999997</v>
      </c>
      <c r="D106">
        <v>101.18600000000001</v>
      </c>
      <c r="E106">
        <v>105.50700000000001</v>
      </c>
      <c r="F106">
        <v>103.687</v>
      </c>
      <c r="G106">
        <v>103.59699999999999</v>
      </c>
      <c r="H106">
        <v>106.03</v>
      </c>
      <c r="I106">
        <v>108.104</v>
      </c>
      <c r="J106">
        <v>105.91</v>
      </c>
      <c r="K106">
        <v>104.38800000000001</v>
      </c>
      <c r="L106">
        <v>98.715999999999994</v>
      </c>
      <c r="M106">
        <v>91.716399999999993</v>
      </c>
      <c r="N106">
        <v>80.403000000000006</v>
      </c>
      <c r="O106">
        <v>68.671599999999998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100.34693181672425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102.00298708379451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104.60882147607863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104.45946721723575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103.99715813544923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106.56788539469392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107.72610326213542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106.19073458538148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103.31702129581161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98.187549532949049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89.980381205861903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79.663317622112999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68.602091272937017</v>
      </c>
      <c r="AE106" s="5"/>
      <c r="AG106" s="5">
        <f t="shared" si="26"/>
        <v>-0.66123181672425346</v>
      </c>
      <c r="AH106" s="5">
        <f t="shared" si="27"/>
        <v>-0.81698708379450125</v>
      </c>
      <c r="AI106" s="5">
        <f t="shared" si="28"/>
        <v>0.89817852392137354</v>
      </c>
      <c r="AJ106" s="5">
        <f t="shared" si="29"/>
        <v>-0.77246721723575718</v>
      </c>
      <c r="AK106" s="5">
        <f t="shared" si="30"/>
        <v>-0.40015813544923162</v>
      </c>
      <c r="AL106" s="5">
        <f t="shared" si="31"/>
        <v>-0.53788539469391594</v>
      </c>
      <c r="AM106" s="5">
        <f t="shared" si="32"/>
        <v>0.37789673786457456</v>
      </c>
      <c r="AN106" s="5">
        <f t="shared" si="33"/>
        <v>-0.28073458538148088</v>
      </c>
      <c r="AO106" s="5">
        <f t="shared" si="34"/>
        <v>1.0709787041883914</v>
      </c>
      <c r="AP106" s="5">
        <f t="shared" si="35"/>
        <v>0.52845046705094489</v>
      </c>
      <c r="AQ106" s="5">
        <f t="shared" si="36"/>
        <v>1.73601879413809</v>
      </c>
      <c r="AR106" s="5">
        <f t="shared" si="37"/>
        <v>0.73968237788700719</v>
      </c>
      <c r="AS106" s="5">
        <f t="shared" si="38"/>
        <v>6.9508727062981279E-2</v>
      </c>
      <c r="AV106" s="2">
        <f t="shared" si="39"/>
        <v>100.34691591734304</v>
      </c>
      <c r="AW106" s="2">
        <f t="shared" si="40"/>
        <v>102.00251139942257</v>
      </c>
      <c r="AX106" s="2">
        <f t="shared" si="41"/>
        <v>104.60435205784488</v>
      </c>
      <c r="AY106" s="2">
        <f t="shared" si="42"/>
        <v>104.44193214252049</v>
      </c>
      <c r="AZ106" s="2">
        <f t="shared" si="43"/>
        <v>103.96802266396249</v>
      </c>
      <c r="BA106" s="2">
        <f t="shared" si="44"/>
        <v>106.52825620302437</v>
      </c>
      <c r="BB106" s="2">
        <f t="shared" si="45"/>
        <v>107.62413908337078</v>
      </c>
      <c r="BC106" s="2">
        <f t="shared" si="46"/>
        <v>106.09769713574626</v>
      </c>
      <c r="BD106" s="2">
        <f t="shared" si="47"/>
        <v>103.28068093159425</v>
      </c>
      <c r="BE106" s="2">
        <f t="shared" si="48"/>
        <v>98.171046191200077</v>
      </c>
      <c r="BF106" s="2">
        <f t="shared" si="49"/>
        <v>89.974021042511268</v>
      </c>
      <c r="BG106" s="2">
        <f t="shared" si="50"/>
        <v>79.659116362254281</v>
      </c>
      <c r="BH106" s="2">
        <f t="shared" si="51"/>
        <v>68.601561593968398</v>
      </c>
      <c r="BK106" s="2">
        <f>IF(OR($B106&lt;C$229, AND($B106&gt;C$230, $B106&lt;C$231)), C106, "")</f>
        <v>99.685699999999997</v>
      </c>
      <c r="BL106" s="2">
        <f>IF(OR($B106&lt;D$229, AND($B106&gt;D$230, $B106&lt;D$231)), D106, "")</f>
        <v>101.18600000000001</v>
      </c>
      <c r="BM106" s="2">
        <f>IF(OR($B106&lt;E$229, AND($B106&gt;E$230, $B106&lt;E$231)), E106, "")</f>
        <v>105.50700000000001</v>
      </c>
      <c r="BN106" s="2">
        <f>IF(OR($B106&lt;F$229, AND($B106&gt;F$230, $B106&lt;F$231)), F106, "")</f>
        <v>103.687</v>
      </c>
      <c r="BO106" s="2">
        <f>IF(OR($B106&lt;G$229, AND($B106&gt;G$230, $B106&lt;G$231)), G106, "")</f>
        <v>103.59699999999999</v>
      </c>
      <c r="BP106" s="2">
        <f>IF(OR($B106&lt;H$229, AND($B106&gt;H$230, $B106&lt;H$231)), H106, "")</f>
        <v>106.03</v>
      </c>
      <c r="BQ106" s="2" t="str">
        <f>IF(OR($B106&lt;I$229, AND($B106&gt;I$230, $B106&lt;I$231)), I106, "")</f>
        <v/>
      </c>
      <c r="BR106" s="2" t="str">
        <f>IF(OR($B106&lt;J$229, AND($B106&gt;J$230, $B106&lt;J$231)), J106, "")</f>
        <v/>
      </c>
      <c r="BS106" s="2">
        <f>IF(OR($B106&lt;K$229, AND($B106&gt;K$230, $B106&lt;K$231)), K106, "")</f>
        <v>104.38800000000001</v>
      </c>
      <c r="BT106" s="2">
        <f>IF(OR($B106&lt;L$229, AND($B106&gt;L$230, $B106&lt;L$231)), L106, "")</f>
        <v>98.715999999999994</v>
      </c>
      <c r="BU106" s="2">
        <f>IF(OR($B106&lt;M$229, AND($B106&gt;M$230, $B106&lt;M$231)), M106, "")</f>
        <v>91.716399999999993</v>
      </c>
      <c r="BV106" s="2">
        <f>IF(OR($B106&lt;N$229, AND($B106&gt;N$230, $B106&lt;N$231)), N106, "")</f>
        <v>80.403000000000006</v>
      </c>
      <c r="BW106" s="2">
        <f>IF(OR($B106&lt;O$229, AND($B106&gt;O$230, $B106&lt;O$231)), O106, "")</f>
        <v>68.671599999999998</v>
      </c>
      <c r="BZ106" s="2">
        <f>IF(OR(AND($B106&gt;C$230, $B106&lt;C$231), $B106&gt;C$232), C106, "")</f>
        <v>99.685699999999997</v>
      </c>
      <c r="CA106" s="2">
        <f>IF(OR(AND($B106&gt;D$230, $B106&lt;D$231), $B106&gt;D$232), D106, "")</f>
        <v>101.18600000000001</v>
      </c>
      <c r="CB106" s="2">
        <f>IF(OR(AND($B106&gt;E$230, $B106&lt;E$231), $B106&gt;E$232), E106, "")</f>
        <v>105.50700000000001</v>
      </c>
      <c r="CC106" s="2">
        <f>IF(OR(AND($B106&gt;F$230, $B106&lt;F$231), $B106&gt;F$232), F106, "")</f>
        <v>103.687</v>
      </c>
      <c r="CD106" s="2">
        <f>IF(OR(AND($B106&gt;G$230, $B106&lt;G$231), $B106&gt;G$232), G106, "")</f>
        <v>103.59699999999999</v>
      </c>
      <c r="CE106" s="2">
        <f>IF(OR(AND($B106&gt;H$230, $B106&lt;H$231), $B106&gt;H$232), H106, "")</f>
        <v>106.03</v>
      </c>
      <c r="CF106" s="2" t="str">
        <f>IF(OR(AND($B106&gt;I$230, $B106&lt;I$231), $B106&gt;I$232), I106, "")</f>
        <v/>
      </c>
      <c r="CG106" s="2" t="str">
        <f>IF(OR(AND($B106&gt;J$230, $B106&lt;J$231), $B106&gt;J$232), J106, "")</f>
        <v/>
      </c>
      <c r="CH106" s="2">
        <f>IF(OR(AND($B106&gt;K$230, $B106&lt;K$231), $B106&gt;K$232), K106, "")</f>
        <v>104.38800000000001</v>
      </c>
      <c r="CI106" s="2">
        <f>IF(OR(AND($B106&gt;L$230, $B106&lt;L$231), $B106&gt;L$232), L106, "")</f>
        <v>98.715999999999994</v>
      </c>
      <c r="CJ106" s="2">
        <f>IF(OR(AND($B106&gt;M$230, $B106&lt;M$231), $B106&gt;M$232), M106, "")</f>
        <v>91.716399999999993</v>
      </c>
      <c r="CK106" s="2">
        <f>IF(OR(AND($B106&gt;N$230, $B106&lt;N$231), $B106&gt;N$232), N106, "")</f>
        <v>80.403000000000006</v>
      </c>
      <c r="CL106" s="2">
        <f>IF(OR(AND($B106&gt;O$230, $B106&lt;O$231), $B106&gt;O$232), O106, "")</f>
        <v>68.671599999999998</v>
      </c>
      <c r="CO106" s="2">
        <f>BK$207*$B106+BK$209</f>
        <v>100.74163895677351</v>
      </c>
      <c r="CP106" s="2">
        <f>BL$207*$B106+BL$209</f>
        <v>102.26244971752469</v>
      </c>
      <c r="CQ106" s="2">
        <f>BM$207*$B106+BM$209</f>
        <v>105.05684783856161</v>
      </c>
      <c r="CR106" s="2">
        <f>BN$207*$B106+BN$209</f>
        <v>104.67185862760469</v>
      </c>
      <c r="CS106" s="2">
        <f>BO$207*$B106+BO$209</f>
        <v>104.26349455592546</v>
      </c>
      <c r="CT106" s="2">
        <f>BP$207*$B106+BP$209</f>
        <v>106.88778754933087</v>
      </c>
      <c r="CU106" s="2">
        <f>BQ$207*$B106+BQ$209</f>
        <v>108.08432543844737</v>
      </c>
      <c r="CV106" s="2">
        <f>BR$207*$B106+BR$209</f>
        <v>106.48766817889495</v>
      </c>
      <c r="CW106" s="2">
        <f>BS$207*$B106+BS$209</f>
        <v>103.71258676731995</v>
      </c>
      <c r="CX106" s="2">
        <f>BT$207*$B106+BT$209</f>
        <v>98.725529397097276</v>
      </c>
      <c r="CY106" s="2">
        <f>BU$207*$B106+BU$209</f>
        <v>90.457989770568247</v>
      </c>
      <c r="CZ106" s="2">
        <f>BV$207*$B106+BV$209</f>
        <v>79.910079642322501</v>
      </c>
      <c r="DA106" s="2">
        <f>BW$207*$B106+BW$209</f>
        <v>68.829307415650192</v>
      </c>
      <c r="DD106" s="2">
        <f>BZ$207*$B106+BZ$209</f>
        <v>100.02451413199068</v>
      </c>
      <c r="DE106" s="2">
        <f>CA$207*$B106+CA$209</f>
        <v>101.84461302418291</v>
      </c>
      <c r="DF106" s="2">
        <f>CB$207*$B106+CB$209</f>
        <v>104.35534602459155</v>
      </c>
      <c r="DG106" s="2">
        <f>CC$207*$B106+CC$209</f>
        <v>104.33151530156672</v>
      </c>
      <c r="DH106" s="2">
        <f>CD$207*$B106+CD$209</f>
        <v>103.81946970267929</v>
      </c>
      <c r="DI106" s="2">
        <f>CE$207*$B106+CE$209</f>
        <v>106.35310912284216</v>
      </c>
      <c r="DJ106" s="2">
        <f>CF$207*$B106+CF$209</f>
        <v>107.41572631911131</v>
      </c>
      <c r="DK106" s="2">
        <f>CG$207*$B106+CG$209</f>
        <v>105.91538410878395</v>
      </c>
      <c r="DL106" s="2">
        <f>CH$207*$B106+CH$209</f>
        <v>103.05243181446599</v>
      </c>
      <c r="DM106" s="2">
        <f>CI$207*$B106+CI$209</f>
        <v>97.84894645364642</v>
      </c>
      <c r="DN106" s="2">
        <f>CJ$207*$B106+CJ$209</f>
        <v>89.666105223229366</v>
      </c>
      <c r="DO106" s="2">
        <f>CK$207*$B106+CK$209</f>
        <v>79.493350096029133</v>
      </c>
      <c r="DP106" s="2">
        <f>CL$207*$B106+CL$209</f>
        <v>68.427364458484746</v>
      </c>
      <c r="DS106" s="2">
        <f>POWER(10,($B106-C$227)/C$228)/(1+POWER(10,($B106-C$227)/C$228))</f>
        <v>0.55042445302325005</v>
      </c>
      <c r="DT106" s="2">
        <f>POWER(10,($B106-D$227)/D$228)/(1+POWER(10,($B106-D$227)/D$228))</f>
        <v>0.62210505262994498</v>
      </c>
      <c r="DU106" s="2">
        <f>POWER(10,($B106-E$227)/E$228)/(1+POWER(10,($B106-E$227)/E$228))</f>
        <v>0.64503864666564148</v>
      </c>
      <c r="DV106" s="2">
        <f>POWER(10,($B106-F$227)/F$228)/(1+POWER(10,($B106-F$227)/F$228))</f>
        <v>0.67557218694675925</v>
      </c>
      <c r="DW106" s="2">
        <f>POWER(10,($B106-G$227)/G$228)/(1+POWER(10,($B106-G$227)/G$228))</f>
        <v>0.6654399856288048</v>
      </c>
      <c r="DX106" s="2">
        <f>POWER(10,($B106-H$227)/H$228)/(1+POWER(10,($B106-H$227)/H$228))</f>
        <v>0.67242538410903618</v>
      </c>
      <c r="DY106" s="2">
        <f>POWER(10,($B106-I$227)/I$228)/(1+POWER(10,($B106-I$227)/I$228))</f>
        <v>0.68828441702641718</v>
      </c>
      <c r="DZ106" s="2">
        <f>POWER(10,($B106-J$227)/J$228)/(1+POWER(10,($B106-J$227)/J$228))</f>
        <v>0.68142914247647968</v>
      </c>
      <c r="EA106" s="2">
        <f>POWER(10,($B106-K$227)/K$228)/(1+POWER(10,($B106-K$227)/K$228))</f>
        <v>0.65424917870949517</v>
      </c>
      <c r="EB106" s="2">
        <f>POWER(10,($B106-L$227)/L$228)/(1+POWER(10,($B106-L$227)/L$228))</f>
        <v>0.63255075864738486</v>
      </c>
      <c r="EC106" s="2">
        <f>POWER(10,($B106-M$227)/M$228)/(1+POWER(10,($B106-M$227)/M$228))</f>
        <v>0.61116071740930988</v>
      </c>
      <c r="ED106" s="2">
        <f>POWER(10,($B106-N$227)/N$228)/(1+POWER(10,($B106-N$227)/N$228))</f>
        <v>0.60222099032917686</v>
      </c>
      <c r="EE106" s="2">
        <f>POWER(10,($B106-O$227)/O$228)/(1+POWER(10,($B106-O$227)/O$228))</f>
        <v>0.56661229565479521</v>
      </c>
    </row>
    <row r="107" spans="2:135" x14ac:dyDescent="0.25">
      <c r="B107" s="2">
        <v>101</v>
      </c>
      <c r="C107">
        <v>100.3143</v>
      </c>
      <c r="D107">
        <v>101.95699999999999</v>
      </c>
      <c r="E107">
        <v>104.56699999999999</v>
      </c>
      <c r="F107">
        <v>103.851</v>
      </c>
      <c r="G107">
        <v>103.58199999999999</v>
      </c>
      <c r="H107">
        <v>105.40300000000001</v>
      </c>
      <c r="I107">
        <v>107.239</v>
      </c>
      <c r="J107">
        <v>106.776</v>
      </c>
      <c r="K107">
        <v>106.881</v>
      </c>
      <c r="L107">
        <v>99.254000000000005</v>
      </c>
      <c r="M107">
        <v>91.671599999999998</v>
      </c>
      <c r="N107">
        <v>79.5672</v>
      </c>
      <c r="O107">
        <v>68.4328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100.29556765822943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101.95899510466693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104.55872184234291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104.42001514334949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104.00183325860569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106.59079912181751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107.79022899833771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106.25149334158749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103.32322802212154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98.170714268967615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89.964939928911093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79.6553618444389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68.593074785922624</v>
      </c>
      <c r="AE107" s="5"/>
      <c r="AG107" s="5">
        <f t="shared" si="26"/>
        <v>1.8732341770572702E-2</v>
      </c>
      <c r="AH107" s="5">
        <f t="shared" si="27"/>
        <v>-1.9951046669319794E-3</v>
      </c>
      <c r="AI107" s="5">
        <f t="shared" si="28"/>
        <v>8.2781576570880588E-3</v>
      </c>
      <c r="AJ107" s="5">
        <f t="shared" si="29"/>
        <v>-0.56901514334948899</v>
      </c>
      <c r="AK107" s="5">
        <f t="shared" si="30"/>
        <v>-0.41983325860569209</v>
      </c>
      <c r="AL107" s="5">
        <f t="shared" si="31"/>
        <v>-1.1877991218175055</v>
      </c>
      <c r="AM107" s="5">
        <f t="shared" si="32"/>
        <v>-0.55122899833770589</v>
      </c>
      <c r="AN107" s="5">
        <f t="shared" si="33"/>
        <v>0.52450665841250554</v>
      </c>
      <c r="AO107" s="5">
        <f t="shared" si="34"/>
        <v>3.5577719778784598</v>
      </c>
      <c r="AP107" s="5">
        <f t="shared" si="35"/>
        <v>1.0832857310323902</v>
      </c>
      <c r="AQ107" s="5">
        <f t="shared" si="36"/>
        <v>1.7066600710889048</v>
      </c>
      <c r="AR107" s="5">
        <f t="shared" si="37"/>
        <v>-8.8161844438900516E-2</v>
      </c>
      <c r="AS107" s="5">
        <f t="shared" si="38"/>
        <v>-0.16027478592262412</v>
      </c>
      <c r="AV107" s="2">
        <f t="shared" si="39"/>
        <v>100.29556312436776</v>
      </c>
      <c r="AW107" s="2">
        <f t="shared" si="40"/>
        <v>101.95793298208744</v>
      </c>
      <c r="AX107" s="2">
        <f t="shared" si="41"/>
        <v>104.54930118708674</v>
      </c>
      <c r="AY107" s="2">
        <f t="shared" si="42"/>
        <v>104.38580751780762</v>
      </c>
      <c r="AZ107" s="2">
        <f t="shared" si="43"/>
        <v>103.9435110990278</v>
      </c>
      <c r="BA107" s="2">
        <f t="shared" si="44"/>
        <v>106.51320628077778</v>
      </c>
      <c r="BB107" s="2">
        <f t="shared" si="45"/>
        <v>107.60024690157896</v>
      </c>
      <c r="BC107" s="2">
        <f t="shared" si="46"/>
        <v>106.07332135866164</v>
      </c>
      <c r="BD107" s="2">
        <f t="shared" si="47"/>
        <v>103.24852607355368</v>
      </c>
      <c r="BE107" s="2">
        <f t="shared" si="48"/>
        <v>98.134862439813915</v>
      </c>
      <c r="BF107" s="2">
        <f t="shared" si="49"/>
        <v>89.950311224645034</v>
      </c>
      <c r="BG107" s="2">
        <f t="shared" si="50"/>
        <v>79.645448678198051</v>
      </c>
      <c r="BH107" s="2">
        <f t="shared" si="51"/>
        <v>68.591718063073259</v>
      </c>
      <c r="BK107" s="2">
        <f>IF(OR($B107&lt;C$229, AND($B107&gt;C$230, $B107&lt;C$231)), C107, "")</f>
        <v>100.3143</v>
      </c>
      <c r="BL107" s="2">
        <f>IF(OR($B107&lt;D$229, AND($B107&gt;D$230, $B107&lt;D$231)), D107, "")</f>
        <v>101.95699999999999</v>
      </c>
      <c r="BM107" s="2">
        <f>IF(OR($B107&lt;E$229, AND($B107&gt;E$230, $B107&lt;E$231)), E107, "")</f>
        <v>104.56699999999999</v>
      </c>
      <c r="BN107" s="2" t="str">
        <f>IF(OR($B107&lt;F$229, AND($B107&gt;F$230, $B107&lt;F$231)), F107, "")</f>
        <v/>
      </c>
      <c r="BO107" s="2" t="str">
        <f>IF(OR($B107&lt;G$229, AND($B107&gt;G$230, $B107&lt;G$231)), G107, "")</f>
        <v/>
      </c>
      <c r="BP107" s="2" t="str">
        <f>IF(OR($B107&lt;H$229, AND($B107&gt;H$230, $B107&lt;H$231)), H107, "")</f>
        <v/>
      </c>
      <c r="BQ107" s="2" t="str">
        <f>IF(OR($B107&lt;I$229, AND($B107&gt;I$230, $B107&lt;I$231)), I107, "")</f>
        <v/>
      </c>
      <c r="BR107" s="2" t="str">
        <f>IF(OR($B107&lt;J$229, AND($B107&gt;J$230, $B107&lt;J$231)), J107, "")</f>
        <v/>
      </c>
      <c r="BS107" s="2" t="str">
        <f>IF(OR($B107&lt;K$229, AND($B107&gt;K$230, $B107&lt;K$231)), K107, "")</f>
        <v/>
      </c>
      <c r="BT107" s="2">
        <f>IF(OR($B107&lt;L$229, AND($B107&gt;L$230, $B107&lt;L$231)), L107, "")</f>
        <v>99.254000000000005</v>
      </c>
      <c r="BU107" s="2">
        <f>IF(OR($B107&lt;M$229, AND($B107&gt;M$230, $B107&lt;M$231)), M107, "")</f>
        <v>91.671599999999998</v>
      </c>
      <c r="BV107" s="2">
        <f>IF(OR($B107&lt;N$229, AND($B107&gt;N$230, $B107&lt;N$231)), N107, "")</f>
        <v>79.5672</v>
      </c>
      <c r="BW107" s="2">
        <f>IF(OR($B107&lt;O$229, AND($B107&gt;O$230, $B107&lt;O$231)), O107, "")</f>
        <v>68.4328</v>
      </c>
      <c r="BZ107" s="2">
        <f>IF(OR(AND($B107&gt;C$230, $B107&lt;C$231), $B107&gt;C$232), C107, "")</f>
        <v>100.3143</v>
      </c>
      <c r="CA107" s="2">
        <f>IF(OR(AND($B107&gt;D$230, $B107&lt;D$231), $B107&gt;D$232), D107, "")</f>
        <v>101.95699999999999</v>
      </c>
      <c r="CB107" s="2">
        <f>IF(OR(AND($B107&gt;E$230, $B107&lt;E$231), $B107&gt;E$232), E107, "")</f>
        <v>104.56699999999999</v>
      </c>
      <c r="CC107" s="2" t="str">
        <f>IF(OR(AND($B107&gt;F$230, $B107&lt;F$231), $B107&gt;F$232), F107, "")</f>
        <v/>
      </c>
      <c r="CD107" s="2" t="str">
        <f>IF(OR(AND($B107&gt;G$230, $B107&lt;G$231), $B107&gt;G$232), G107, "")</f>
        <v/>
      </c>
      <c r="CE107" s="2" t="str">
        <f>IF(OR(AND($B107&gt;H$230, $B107&lt;H$231), $B107&gt;H$232), H107, "")</f>
        <v/>
      </c>
      <c r="CF107" s="2" t="str">
        <f>IF(OR(AND($B107&gt;I$230, $B107&lt;I$231), $B107&gt;I$232), I107, "")</f>
        <v/>
      </c>
      <c r="CG107" s="2" t="str">
        <f>IF(OR(AND($B107&gt;J$230, $B107&lt;J$231), $B107&gt;J$232), J107, "")</f>
        <v/>
      </c>
      <c r="CH107" s="2" t="str">
        <f>IF(OR(AND($B107&gt;K$230, $B107&lt;K$231), $B107&gt;K$232), K107, "")</f>
        <v/>
      </c>
      <c r="CI107" s="2">
        <f>IF(OR(AND($B107&gt;L$230, $B107&lt;L$231), $B107&gt;L$232), L107, "")</f>
        <v>99.254000000000005</v>
      </c>
      <c r="CJ107" s="2">
        <f>IF(OR(AND($B107&gt;M$230, $B107&lt;M$231), $B107&gt;M$232), M107, "")</f>
        <v>91.671599999999998</v>
      </c>
      <c r="CK107" s="2">
        <f>IF(OR(AND($B107&gt;N$230, $B107&lt;N$231), $B107&gt;N$232), N107, "")</f>
        <v>79.5672</v>
      </c>
      <c r="CL107" s="2">
        <f>IF(OR(AND($B107&gt;O$230, $B107&lt;O$231), $B107&gt;O$232), O107, "")</f>
        <v>68.4328</v>
      </c>
      <c r="CO107" s="2">
        <f>BK$207*$B107+BK$209</f>
        <v>100.72991759772357</v>
      </c>
      <c r="CP107" s="2">
        <f>BL$207*$B107+BL$209</f>
        <v>102.2327497301676</v>
      </c>
      <c r="CQ107" s="2">
        <f>BM$207*$B107+BM$209</f>
        <v>105.03918925460539</v>
      </c>
      <c r="CR107" s="2">
        <f>BN$207*$B107+BN$209</f>
        <v>104.62781737733152</v>
      </c>
      <c r="CS107" s="2">
        <f>BO$207*$B107+BO$209</f>
        <v>104.25790771168897</v>
      </c>
      <c r="CT107" s="2">
        <f>BP$207*$B107+BP$209</f>
        <v>106.91851387049913</v>
      </c>
      <c r="CU107" s="2">
        <f>BQ$207*$B107+BQ$209</f>
        <v>108.11233168009552</v>
      </c>
      <c r="CV107" s="2">
        <f>BR$207*$B107+BR$209</f>
        <v>106.51370296937061</v>
      </c>
      <c r="CW107" s="2">
        <f>BS$207*$B107+BS$209</f>
        <v>103.73641182181053</v>
      </c>
      <c r="CX107" s="2">
        <f>BT$207*$B107+BT$209</f>
        <v>98.742526579075516</v>
      </c>
      <c r="CY107" s="2">
        <f>BU$207*$B107+BU$209</f>
        <v>90.485438839006619</v>
      </c>
      <c r="CZ107" s="2">
        <f>BV$207*$B107+BV$209</f>
        <v>79.930766141082628</v>
      </c>
      <c r="DA107" s="2">
        <f>BW$207*$B107+BW$209</f>
        <v>68.855511124747778</v>
      </c>
      <c r="DD107" s="2">
        <f>BZ$207*$B107+BZ$209</f>
        <v>99.972007271380818</v>
      </c>
      <c r="DE107" s="2">
        <f>CA$207*$B107+CA$209</f>
        <v>101.80568534784875</v>
      </c>
      <c r="DF107" s="2">
        <f>CB$207*$B107+CB$209</f>
        <v>104.30343874155287</v>
      </c>
      <c r="DG107" s="2">
        <f>CC$207*$B107+CC$209</f>
        <v>104.27981398269384</v>
      </c>
      <c r="DH107" s="2">
        <f>CD$207*$B107+CD$209</f>
        <v>103.79935168818305</v>
      </c>
      <c r="DI107" s="2">
        <f>CE$207*$B107+CE$209</f>
        <v>106.33313233660317</v>
      </c>
      <c r="DJ107" s="2">
        <f>CF$207*$B107+CF$209</f>
        <v>107.38873615248673</v>
      </c>
      <c r="DK107" s="2">
        <f>CG$207*$B107+CG$209</f>
        <v>105.88555641246138</v>
      </c>
      <c r="DL107" s="2">
        <f>CH$207*$B107+CH$209</f>
        <v>103.01337976449936</v>
      </c>
      <c r="DM107" s="2">
        <f>CI$207*$B107+CI$209</f>
        <v>97.812929376758987</v>
      </c>
      <c r="DN107" s="2">
        <f>CJ$207*$B107+CJ$209</f>
        <v>89.639803746691712</v>
      </c>
      <c r="DO107" s="2">
        <f>CK$207*$B107+CK$209</f>
        <v>79.473573038730834</v>
      </c>
      <c r="DP107" s="2">
        <f>CL$207*$B107+CL$209</f>
        <v>68.407702752220317</v>
      </c>
      <c r="DS107" s="2">
        <f>POWER(10,($B107-C$227)/C$228)/(1+POWER(10,($B107-C$227)/C$228))</f>
        <v>0.57309480852671124</v>
      </c>
      <c r="DT107" s="2">
        <f>POWER(10,($B107-D$227)/D$228)/(1+POWER(10,($B107-D$227)/D$228))</f>
        <v>0.64350191553781744</v>
      </c>
      <c r="DU107" s="2">
        <f>POWER(10,($B107-E$227)/E$228)/(1+POWER(10,($B107-E$227)/E$228))</f>
        <v>0.66583448985468852</v>
      </c>
      <c r="DV107" s="2">
        <f>POWER(10,($B107-F$227)/F$228)/(1+POWER(10,($B107-F$227)/F$228))</f>
        <v>0.69542384716061934</v>
      </c>
      <c r="DW107" s="2">
        <f>POWER(10,($B107-G$227)/G$228)/(1+POWER(10,($B107-G$227)/G$228))</f>
        <v>0.68562312246482682</v>
      </c>
      <c r="DX107" s="2">
        <f>POWER(10,($B107-H$227)/H$228)/(1+POWER(10,($B107-H$227)/H$228))</f>
        <v>0.69238191888949285</v>
      </c>
      <c r="DY107" s="2">
        <f>POWER(10,($B107-I$227)/I$228)/(1+POWER(10,($B107-I$227)/I$228))</f>
        <v>0.70769478110073758</v>
      </c>
      <c r="DZ107" s="2">
        <f>POWER(10,($B107-J$227)/J$228)/(1+POWER(10,($B107-J$227)/J$228))</f>
        <v>0.70108099115571143</v>
      </c>
      <c r="EA107" s="2">
        <f>POWER(10,($B107-K$227)/K$228)/(1+POWER(10,($B107-K$227)/K$228))</f>
        <v>0.67477747815388722</v>
      </c>
      <c r="EB107" s="2">
        <f>POWER(10,($B107-L$227)/L$228)/(1+POWER(10,($B107-L$227)/L$228))</f>
        <v>0.65368542175828581</v>
      </c>
      <c r="EC107" s="2">
        <f>POWER(10,($B107-M$227)/M$228)/(1+POWER(10,($B107-M$227)/M$228))</f>
        <v>0.63281150371454509</v>
      </c>
      <c r="ED107" s="2">
        <f>POWER(10,($B107-N$227)/N$228)/(1+POWER(10,($B107-N$227)/N$228))</f>
        <v>0.62406335838601901</v>
      </c>
      <c r="EE107" s="2">
        <f>POWER(10,($B107-O$227)/O$228)/(1+POWER(10,($B107-O$227)/O$228))</f>
        <v>0.58907576958789454</v>
      </c>
    </row>
    <row r="108" spans="2:135" x14ac:dyDescent="0.25">
      <c r="B108" s="2">
        <v>102</v>
      </c>
      <c r="C108">
        <v>99.542900000000003</v>
      </c>
      <c r="D108">
        <v>103.68600000000001</v>
      </c>
      <c r="E108">
        <v>104.209</v>
      </c>
      <c r="F108">
        <v>104.58199999999999</v>
      </c>
      <c r="G108">
        <v>103.44799999999999</v>
      </c>
      <c r="H108">
        <v>105.687</v>
      </c>
      <c r="I108">
        <v>108.70099999999999</v>
      </c>
      <c r="J108">
        <v>106.866</v>
      </c>
      <c r="K108">
        <v>105.28400000000001</v>
      </c>
      <c r="L108">
        <v>100.134</v>
      </c>
      <c r="M108">
        <v>91.880600000000001</v>
      </c>
      <c r="N108">
        <v>79.716399999999993</v>
      </c>
      <c r="O108">
        <v>69.611900000000006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100.24260431452166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101.91545300540659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104.51213179470406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104.39290208692596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104.02941946598389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106.64054461090542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107.90997396878724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106.3706524598251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103.35984174882034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98.170837699544904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89.956661784915994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79.652467100162312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68.583312514620346</v>
      </c>
      <c r="AE108" s="5"/>
      <c r="AG108" s="5">
        <f t="shared" si="26"/>
        <v>-0.69970431452165371</v>
      </c>
      <c r="AH108" s="5">
        <f t="shared" si="27"/>
        <v>1.7705469945934169</v>
      </c>
      <c r="AI108" s="5">
        <f t="shared" si="28"/>
        <v>-0.30313179470405771</v>
      </c>
      <c r="AJ108" s="5">
        <f t="shared" si="29"/>
        <v>0.18909791307403623</v>
      </c>
      <c r="AK108" s="5">
        <f t="shared" si="30"/>
        <v>-0.58141946598389893</v>
      </c>
      <c r="AL108" s="5">
        <f t="shared" si="31"/>
        <v>-0.95354461090542486</v>
      </c>
      <c r="AM108" s="5">
        <f t="shared" si="32"/>
        <v>0.79102603121275195</v>
      </c>
      <c r="AN108" s="5">
        <f t="shared" si="33"/>
        <v>0.49534754017490457</v>
      </c>
      <c r="AO108" s="5">
        <f t="shared" si="34"/>
        <v>1.9241582511796622</v>
      </c>
      <c r="AP108" s="5">
        <f t="shared" si="35"/>
        <v>1.963162300455096</v>
      </c>
      <c r="AQ108" s="5">
        <f t="shared" si="36"/>
        <v>1.9239382150840072</v>
      </c>
      <c r="AR108" s="5">
        <f t="shared" si="37"/>
        <v>6.3932899837681134E-2</v>
      </c>
      <c r="AS108" s="5">
        <f t="shared" si="38"/>
        <v>1.0285874853796599</v>
      </c>
      <c r="AV108" s="2">
        <f t="shared" si="39"/>
        <v>100.24260308651944</v>
      </c>
      <c r="AW108" s="2">
        <f t="shared" si="40"/>
        <v>101.91320305788517</v>
      </c>
      <c r="AX108" s="2">
        <f t="shared" si="41"/>
        <v>104.49330731702076</v>
      </c>
      <c r="AY108" s="2">
        <f t="shared" si="42"/>
        <v>104.3296282628777</v>
      </c>
      <c r="AZ108" s="2">
        <f t="shared" si="43"/>
        <v>103.91873374227625</v>
      </c>
      <c r="BA108" s="2">
        <f t="shared" si="44"/>
        <v>106.49657435526025</v>
      </c>
      <c r="BB108" s="2">
        <f t="shared" si="45"/>
        <v>107.57478666871827</v>
      </c>
      <c r="BC108" s="2">
        <f t="shared" si="46"/>
        <v>106.04723848653836</v>
      </c>
      <c r="BD108" s="2">
        <f t="shared" si="47"/>
        <v>103.21430052857303</v>
      </c>
      <c r="BE108" s="2">
        <f t="shared" si="48"/>
        <v>98.097017118204789</v>
      </c>
      <c r="BF108" s="2">
        <f t="shared" si="49"/>
        <v>89.924744226499612</v>
      </c>
      <c r="BG108" s="2">
        <f t="shared" si="50"/>
        <v>79.630258791896097</v>
      </c>
      <c r="BH108" s="2">
        <f t="shared" si="51"/>
        <v>68.579994294552819</v>
      </c>
      <c r="BK108" s="2">
        <f>IF(OR($B108&lt;C$229, AND($B108&gt;C$230, $B108&lt;C$231)), C108, "")</f>
        <v>99.542900000000003</v>
      </c>
      <c r="BL108" s="2">
        <f>IF(OR($B108&lt;D$229, AND($B108&gt;D$230, $B108&lt;D$231)), D108, "")</f>
        <v>103.68600000000001</v>
      </c>
      <c r="BM108" s="2" t="str">
        <f>IF(OR($B108&lt;E$229, AND($B108&gt;E$230, $B108&lt;E$231)), E108, "")</f>
        <v/>
      </c>
      <c r="BN108" s="2" t="str">
        <f>IF(OR($B108&lt;F$229, AND($B108&gt;F$230, $B108&lt;F$231)), F108, "")</f>
        <v/>
      </c>
      <c r="BO108" s="2" t="str">
        <f>IF(OR($B108&lt;G$229, AND($B108&gt;G$230, $B108&lt;G$231)), G108, "")</f>
        <v/>
      </c>
      <c r="BP108" s="2" t="str">
        <f>IF(OR($B108&lt;H$229, AND($B108&gt;H$230, $B108&lt;H$231)), H108, "")</f>
        <v/>
      </c>
      <c r="BQ108" s="2" t="str">
        <f>IF(OR($B108&lt;I$229, AND($B108&gt;I$230, $B108&lt;I$231)), I108, "")</f>
        <v/>
      </c>
      <c r="BR108" s="2" t="str">
        <f>IF(OR($B108&lt;J$229, AND($B108&gt;J$230, $B108&lt;J$231)), J108, "")</f>
        <v/>
      </c>
      <c r="BS108" s="2" t="str">
        <f>IF(OR($B108&lt;K$229, AND($B108&gt;K$230, $B108&lt;K$231)), K108, "")</f>
        <v/>
      </c>
      <c r="BT108" s="2">
        <f>IF(OR($B108&lt;L$229, AND($B108&gt;L$230, $B108&lt;L$231)), L108, "")</f>
        <v>100.134</v>
      </c>
      <c r="BU108" s="2">
        <f>IF(OR($B108&lt;M$229, AND($B108&gt;M$230, $B108&lt;M$231)), M108, "")</f>
        <v>91.880600000000001</v>
      </c>
      <c r="BV108" s="2">
        <f>IF(OR($B108&lt;N$229, AND($B108&gt;N$230, $B108&lt;N$231)), N108, "")</f>
        <v>79.716399999999993</v>
      </c>
      <c r="BW108" s="2">
        <f>IF(OR($B108&lt;O$229, AND($B108&gt;O$230, $B108&lt;O$231)), O108, "")</f>
        <v>69.611900000000006</v>
      </c>
      <c r="BZ108" s="2">
        <f>IF(OR(AND($B108&gt;C$230, $B108&lt;C$231), $B108&gt;C$232), C108, "")</f>
        <v>99.542900000000003</v>
      </c>
      <c r="CA108" s="2">
        <f>IF(OR(AND($B108&gt;D$230, $B108&lt;D$231), $B108&gt;D$232), D108, "")</f>
        <v>103.68600000000001</v>
      </c>
      <c r="CB108" s="2" t="str">
        <f>IF(OR(AND($B108&gt;E$230, $B108&lt;E$231), $B108&gt;E$232), E108, "")</f>
        <v/>
      </c>
      <c r="CC108" s="2" t="str">
        <f>IF(OR(AND($B108&gt;F$230, $B108&lt;F$231), $B108&gt;F$232), F108, "")</f>
        <v/>
      </c>
      <c r="CD108" s="2" t="str">
        <f>IF(OR(AND($B108&gt;G$230, $B108&lt;G$231), $B108&gt;G$232), G108, "")</f>
        <v/>
      </c>
      <c r="CE108" s="2" t="str">
        <f>IF(OR(AND($B108&gt;H$230, $B108&lt;H$231), $B108&gt;H$232), H108, "")</f>
        <v/>
      </c>
      <c r="CF108" s="2" t="str">
        <f>IF(OR(AND($B108&gt;I$230, $B108&lt;I$231), $B108&gt;I$232), I108, "")</f>
        <v/>
      </c>
      <c r="CG108" s="2" t="str">
        <f>IF(OR(AND($B108&gt;J$230, $B108&lt;J$231), $B108&gt;J$232), J108, "")</f>
        <v/>
      </c>
      <c r="CH108" s="2" t="str">
        <f>IF(OR(AND($B108&gt;K$230, $B108&lt;K$231), $B108&gt;K$232), K108, "")</f>
        <v/>
      </c>
      <c r="CI108" s="2">
        <f>IF(OR(AND($B108&gt;L$230, $B108&lt;L$231), $B108&gt;L$232), L108, "")</f>
        <v>100.134</v>
      </c>
      <c r="CJ108" s="2">
        <f>IF(OR(AND($B108&gt;M$230, $B108&lt;M$231), $B108&gt;M$232), M108, "")</f>
        <v>91.880600000000001</v>
      </c>
      <c r="CK108" s="2">
        <f>IF(OR(AND($B108&gt;N$230, $B108&lt;N$231), $B108&gt;N$232), N108, "")</f>
        <v>79.716399999999993</v>
      </c>
      <c r="CL108" s="2">
        <f>IF(OR(AND($B108&gt;O$230, $B108&lt;O$231), $B108&gt;O$232), O108, "")</f>
        <v>69.611900000000006</v>
      </c>
      <c r="CO108" s="2">
        <f>BK$207*$B108+BK$209</f>
        <v>100.71819623867363</v>
      </c>
      <c r="CP108" s="2">
        <f>BL$207*$B108+BL$209</f>
        <v>102.20304974281051</v>
      </c>
      <c r="CQ108" s="2">
        <f>BM$207*$B108+BM$209</f>
        <v>105.02153067064918</v>
      </c>
      <c r="CR108" s="2">
        <f>BN$207*$B108+BN$209</f>
        <v>104.58377612705836</v>
      </c>
      <c r="CS108" s="2">
        <f>BO$207*$B108+BO$209</f>
        <v>104.2523208674525</v>
      </c>
      <c r="CT108" s="2">
        <f>BP$207*$B108+BP$209</f>
        <v>106.94924019166739</v>
      </c>
      <c r="CU108" s="2">
        <f>BQ$207*$B108+BQ$209</f>
        <v>108.14033792174367</v>
      </c>
      <c r="CV108" s="2">
        <f>BR$207*$B108+BR$209</f>
        <v>106.53973775984628</v>
      </c>
      <c r="CW108" s="2">
        <f>BS$207*$B108+BS$209</f>
        <v>103.76023687630111</v>
      </c>
      <c r="CX108" s="2">
        <f>BT$207*$B108+BT$209</f>
        <v>98.759523761053757</v>
      </c>
      <c r="CY108" s="2">
        <f>BU$207*$B108+BU$209</f>
        <v>90.512887907444991</v>
      </c>
      <c r="CZ108" s="2">
        <f>BV$207*$B108+BV$209</f>
        <v>79.951452639842756</v>
      </c>
      <c r="DA108" s="2">
        <f>BW$207*$B108+BW$209</f>
        <v>68.881714833845379</v>
      </c>
      <c r="DD108" s="2">
        <f>BZ$207*$B108+BZ$209</f>
        <v>99.919500410770951</v>
      </c>
      <c r="DE108" s="2">
        <f>CA$207*$B108+CA$209</f>
        <v>101.76675767151458</v>
      </c>
      <c r="DF108" s="2">
        <f>CB$207*$B108+CB$209</f>
        <v>104.25153145851418</v>
      </c>
      <c r="DG108" s="2">
        <f>CC$207*$B108+CC$209</f>
        <v>104.22811266382095</v>
      </c>
      <c r="DH108" s="2">
        <f>CD$207*$B108+CD$209</f>
        <v>103.77923367368683</v>
      </c>
      <c r="DI108" s="2">
        <f>CE$207*$B108+CE$209</f>
        <v>106.31315555036417</v>
      </c>
      <c r="DJ108" s="2">
        <f>CF$207*$B108+CF$209</f>
        <v>107.36174598586213</v>
      </c>
      <c r="DK108" s="2">
        <f>CG$207*$B108+CG$209</f>
        <v>105.85572871613883</v>
      </c>
      <c r="DL108" s="2">
        <f>CH$207*$B108+CH$209</f>
        <v>102.97432771453275</v>
      </c>
      <c r="DM108" s="2">
        <f>CI$207*$B108+CI$209</f>
        <v>97.77691229987154</v>
      </c>
      <c r="DN108" s="2">
        <f>CJ$207*$B108+CJ$209</f>
        <v>89.613502270154058</v>
      </c>
      <c r="DO108" s="2">
        <f>CK$207*$B108+CK$209</f>
        <v>79.453795981432521</v>
      </c>
      <c r="DP108" s="2">
        <f>CL$207*$B108+CL$209</f>
        <v>68.388041045955887</v>
      </c>
      <c r="DS108" s="2">
        <f>POWER(10,($B108-C$227)/C$228)/(1+POWER(10,($B108-C$227)/C$228))</f>
        <v>0.59546217162928528</v>
      </c>
      <c r="DT108" s="2">
        <f>POWER(10,($B108-D$227)/D$228)/(1+POWER(10,($B108-D$227)/D$228))</f>
        <v>0.66434094038060887</v>
      </c>
      <c r="DU108" s="2">
        <f>POWER(10,($B108-E$227)/E$228)/(1+POWER(10,($B108-E$227)/E$228))</f>
        <v>0.68600505728285543</v>
      </c>
      <c r="DV108" s="2">
        <f>POWER(10,($B108-F$227)/F$228)/(1+POWER(10,($B108-F$227)/F$228))</f>
        <v>0.71457400169049468</v>
      </c>
      <c r="DW108" s="2">
        <f>POWER(10,($B108-G$227)/G$228)/(1+POWER(10,($B108-G$227)/G$228))</f>
        <v>0.70512820801800269</v>
      </c>
      <c r="DX108" s="2">
        <f>POWER(10,($B108-H$227)/H$228)/(1+POWER(10,($B108-H$227)/H$228))</f>
        <v>0.71164402819049322</v>
      </c>
      <c r="DY108" s="2">
        <f>POWER(10,($B108-I$227)/I$228)/(1+POWER(10,($B108-I$227)/I$228))</f>
        <v>0.72637697227759823</v>
      </c>
      <c r="DZ108" s="2">
        <f>POWER(10,($B108-J$227)/J$228)/(1+POWER(10,($B108-J$227)/J$228))</f>
        <v>0.72001865741202553</v>
      </c>
      <c r="EA108" s="2">
        <f>POWER(10,($B108-K$227)/K$228)/(1+POWER(10,($B108-K$227)/K$228))</f>
        <v>0.69465578757177404</v>
      </c>
      <c r="EB108" s="2">
        <f>POWER(10,($B108-L$227)/L$228)/(1+POWER(10,($B108-L$227)/L$228))</f>
        <v>0.67423052653170046</v>
      </c>
      <c r="EC108" s="2">
        <f>POWER(10,($B108-M$227)/M$228)/(1+POWER(10,($B108-M$227)/M$228))</f>
        <v>0.65393937434551996</v>
      </c>
      <c r="ED108" s="2">
        <f>POWER(10,($B108-N$227)/N$228)/(1+POWER(10,($B108-N$227)/N$228))</f>
        <v>0.64541253998833414</v>
      </c>
      <c r="EE108" s="2">
        <f>POWER(10,($B108-O$227)/O$228)/(1+POWER(10,($B108-O$227)/O$228))</f>
        <v>0.61117391016940714</v>
      </c>
    </row>
    <row r="109" spans="2:135" x14ac:dyDescent="0.25">
      <c r="B109" s="2">
        <v>103</v>
      </c>
      <c r="C109">
        <v>99.6571</v>
      </c>
      <c r="D109">
        <v>102.24299999999999</v>
      </c>
      <c r="E109">
        <v>103.94</v>
      </c>
      <c r="F109">
        <v>103.91</v>
      </c>
      <c r="G109">
        <v>103.97</v>
      </c>
      <c r="H109">
        <v>107.313</v>
      </c>
      <c r="I109">
        <v>109.313</v>
      </c>
      <c r="J109">
        <v>106.806</v>
      </c>
      <c r="K109">
        <v>106.836</v>
      </c>
      <c r="L109">
        <v>100.71599999999999</v>
      </c>
      <c r="M109">
        <v>91.895499999999998</v>
      </c>
      <c r="N109">
        <v>81.238799999999998</v>
      </c>
      <c r="O109">
        <v>70.537300000000002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100.18814591848319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101.87288457698966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104.47213706305055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104.38439648802392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104.09289915625676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106.73163917386626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108.10788689217726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106.57603285539925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103.44692084147528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98.201733103823315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89.963525493781347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79.660877490339601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68.574202738878327</v>
      </c>
      <c r="AE109" s="5"/>
      <c r="AG109" s="5">
        <f t="shared" si="26"/>
        <v>-0.53104591848318705</v>
      </c>
      <c r="AH109" s="5">
        <f t="shared" si="27"/>
        <v>0.37011542301033273</v>
      </c>
      <c r="AI109" s="5">
        <f t="shared" si="28"/>
        <v>-0.53213706305055553</v>
      </c>
      <c r="AJ109" s="5">
        <f t="shared" si="29"/>
        <v>-0.47439648802392753</v>
      </c>
      <c r="AK109" s="5">
        <f t="shared" si="30"/>
        <v>-0.12289915625676429</v>
      </c>
      <c r="AL109" s="5">
        <f t="shared" si="31"/>
        <v>0.5813608261337464</v>
      </c>
      <c r="AM109" s="5">
        <f t="shared" si="32"/>
        <v>1.2051131078227399</v>
      </c>
      <c r="AN109" s="5">
        <f t="shared" si="33"/>
        <v>0.22996714460074941</v>
      </c>
      <c r="AO109" s="5">
        <f t="shared" si="34"/>
        <v>3.3890791585247229</v>
      </c>
      <c r="AP109" s="5">
        <f t="shared" si="35"/>
        <v>2.5142668961766788</v>
      </c>
      <c r="AQ109" s="5">
        <f t="shared" si="36"/>
        <v>1.9319745062186513</v>
      </c>
      <c r="AR109" s="5">
        <f t="shared" si="37"/>
        <v>1.5779225096603966</v>
      </c>
      <c r="AS109" s="5">
        <f t="shared" si="38"/>
        <v>1.9630972611216748</v>
      </c>
      <c r="AV109" s="2">
        <f t="shared" si="39"/>
        <v>100.18814560256627</v>
      </c>
      <c r="AW109" s="2">
        <f t="shared" si="40"/>
        <v>101.86836521610584</v>
      </c>
      <c r="AX109" s="2">
        <f t="shared" si="41"/>
        <v>104.43647789975658</v>
      </c>
      <c r="AY109" s="2">
        <f t="shared" si="42"/>
        <v>104.2734251185326</v>
      </c>
      <c r="AZ109" s="2">
        <f t="shared" si="43"/>
        <v>103.89374199781898</v>
      </c>
      <c r="BA109" s="2">
        <f t="shared" si="44"/>
        <v>106.47849466895104</v>
      </c>
      <c r="BB109" s="2">
        <f t="shared" si="45"/>
        <v>107.54790723282355</v>
      </c>
      <c r="BC109" s="2">
        <f t="shared" si="46"/>
        <v>106.01959600856833</v>
      </c>
      <c r="BD109" s="2">
        <f t="shared" si="47"/>
        <v>103.17816912815496</v>
      </c>
      <c r="BE109" s="2">
        <f t="shared" si="48"/>
        <v>98.057665052039312</v>
      </c>
      <c r="BF109" s="2">
        <f t="shared" si="49"/>
        <v>89.897468623293221</v>
      </c>
      <c r="BG109" s="2">
        <f t="shared" si="50"/>
        <v>79.613644628142623</v>
      </c>
      <c r="BH109" s="2">
        <f t="shared" si="51"/>
        <v>68.566484968632352</v>
      </c>
      <c r="BK109" s="2">
        <f>IF(OR($B109&lt;C$229, AND($B109&gt;C$230, $B109&lt;C$231)), C109, "")</f>
        <v>99.6571</v>
      </c>
      <c r="BL109" s="2" t="str">
        <f>IF(OR($B109&lt;D$229, AND($B109&gt;D$230, $B109&lt;D$231)), D109, "")</f>
        <v/>
      </c>
      <c r="BM109" s="2" t="str">
        <f>IF(OR($B109&lt;E$229, AND($B109&gt;E$230, $B109&lt;E$231)), E109, "")</f>
        <v/>
      </c>
      <c r="BN109" s="2" t="str">
        <f>IF(OR($B109&lt;F$229, AND($B109&gt;F$230, $B109&lt;F$231)), F109, "")</f>
        <v/>
      </c>
      <c r="BO109" s="2" t="str">
        <f>IF(OR($B109&lt;G$229, AND($B109&gt;G$230, $B109&lt;G$231)), G109, "")</f>
        <v/>
      </c>
      <c r="BP109" s="2" t="str">
        <f>IF(OR($B109&lt;H$229, AND($B109&gt;H$230, $B109&lt;H$231)), H109, "")</f>
        <v/>
      </c>
      <c r="BQ109" s="2" t="str">
        <f>IF(OR($B109&lt;I$229, AND($B109&gt;I$230, $B109&lt;I$231)), I109, "")</f>
        <v/>
      </c>
      <c r="BR109" s="2" t="str">
        <f>IF(OR($B109&lt;J$229, AND($B109&gt;J$230, $B109&lt;J$231)), J109, "")</f>
        <v/>
      </c>
      <c r="BS109" s="2" t="str">
        <f>IF(OR($B109&lt;K$229, AND($B109&gt;K$230, $B109&lt;K$231)), K109, "")</f>
        <v/>
      </c>
      <c r="BT109" s="2" t="str">
        <f>IF(OR($B109&lt;L$229, AND($B109&gt;L$230, $B109&lt;L$231)), L109, "")</f>
        <v/>
      </c>
      <c r="BU109" s="2">
        <f>IF(OR($B109&lt;M$229, AND($B109&gt;M$230, $B109&lt;M$231)), M109, "")</f>
        <v>91.895499999999998</v>
      </c>
      <c r="BV109" s="2">
        <f>IF(OR($B109&lt;N$229, AND($B109&gt;N$230, $B109&lt;N$231)), N109, "")</f>
        <v>81.238799999999998</v>
      </c>
      <c r="BW109" s="2">
        <f>IF(OR($B109&lt;O$229, AND($B109&gt;O$230, $B109&lt;O$231)), O109, "")</f>
        <v>70.537300000000002</v>
      </c>
      <c r="BZ109" s="2">
        <f>IF(OR(AND($B109&gt;C$230, $B109&lt;C$231), $B109&gt;C$232), C109, "")</f>
        <v>99.6571</v>
      </c>
      <c r="CA109" s="2" t="str">
        <f>IF(OR(AND($B109&gt;D$230, $B109&lt;D$231), $B109&gt;D$232), D109, "")</f>
        <v/>
      </c>
      <c r="CB109" s="2" t="str">
        <f>IF(OR(AND($B109&gt;E$230, $B109&lt;E$231), $B109&gt;E$232), E109, "")</f>
        <v/>
      </c>
      <c r="CC109" s="2" t="str">
        <f>IF(OR(AND($B109&gt;F$230, $B109&lt;F$231), $B109&gt;F$232), F109, "")</f>
        <v/>
      </c>
      <c r="CD109" s="2" t="str">
        <f>IF(OR(AND($B109&gt;G$230, $B109&lt;G$231), $B109&gt;G$232), G109, "")</f>
        <v/>
      </c>
      <c r="CE109" s="2" t="str">
        <f>IF(OR(AND($B109&gt;H$230, $B109&lt;H$231), $B109&gt;H$232), H109, "")</f>
        <v/>
      </c>
      <c r="CF109" s="2" t="str">
        <f>IF(OR(AND($B109&gt;I$230, $B109&lt;I$231), $B109&gt;I$232), I109, "")</f>
        <v/>
      </c>
      <c r="CG109" s="2" t="str">
        <f>IF(OR(AND($B109&gt;J$230, $B109&lt;J$231), $B109&gt;J$232), J109, "")</f>
        <v/>
      </c>
      <c r="CH109" s="2" t="str">
        <f>IF(OR(AND($B109&gt;K$230, $B109&lt;K$231), $B109&gt;K$232), K109, "")</f>
        <v/>
      </c>
      <c r="CI109" s="2" t="str">
        <f>IF(OR(AND($B109&gt;L$230, $B109&lt;L$231), $B109&gt;L$232), L109, "")</f>
        <v/>
      </c>
      <c r="CJ109" s="2">
        <f>IF(OR(AND($B109&gt;M$230, $B109&lt;M$231), $B109&gt;M$232), M109, "")</f>
        <v>91.895499999999998</v>
      </c>
      <c r="CK109" s="2">
        <f>IF(OR(AND($B109&gt;N$230, $B109&lt;N$231), $B109&gt;N$232), N109, "")</f>
        <v>81.238799999999998</v>
      </c>
      <c r="CL109" s="2">
        <f>IF(OR(AND($B109&gt;O$230, $B109&lt;O$231), $B109&gt;O$232), O109, "")</f>
        <v>70.537300000000002</v>
      </c>
      <c r="CO109" s="2">
        <f>BK$207*$B109+BK$209</f>
        <v>100.70647487962368</v>
      </c>
      <c r="CP109" s="2">
        <f>BL$207*$B109+BL$209</f>
        <v>102.17334975545342</v>
      </c>
      <c r="CQ109" s="2">
        <f>BM$207*$B109+BM$209</f>
        <v>105.00387208669297</v>
      </c>
      <c r="CR109" s="2">
        <f>BN$207*$B109+BN$209</f>
        <v>104.53973487678519</v>
      </c>
      <c r="CS109" s="2">
        <f>BO$207*$B109+BO$209</f>
        <v>104.24673402321602</v>
      </c>
      <c r="CT109" s="2">
        <f>BP$207*$B109+BP$209</f>
        <v>106.97996651283563</v>
      </c>
      <c r="CU109" s="2">
        <f>BQ$207*$B109+BQ$209</f>
        <v>108.16834416339182</v>
      </c>
      <c r="CV109" s="2">
        <f>BR$207*$B109+BR$209</f>
        <v>106.56577255032194</v>
      </c>
      <c r="CW109" s="2">
        <f>BS$207*$B109+BS$209</f>
        <v>103.78406193079169</v>
      </c>
      <c r="CX109" s="2">
        <f>BT$207*$B109+BT$209</f>
        <v>98.776520943031997</v>
      </c>
      <c r="CY109" s="2">
        <f>BU$207*$B109+BU$209</f>
        <v>90.540336975883349</v>
      </c>
      <c r="CZ109" s="2">
        <f>BV$207*$B109+BV$209</f>
        <v>79.972139138602884</v>
      </c>
      <c r="DA109" s="2">
        <f>BW$207*$B109+BW$209</f>
        <v>68.90791854294298</v>
      </c>
      <c r="DD109" s="2">
        <f>BZ$207*$B109+BZ$209</f>
        <v>99.866993550161098</v>
      </c>
      <c r="DE109" s="2">
        <f>CA$207*$B109+CA$209</f>
        <v>101.72782999518043</v>
      </c>
      <c r="DF109" s="2">
        <f>CB$207*$B109+CB$209</f>
        <v>104.19962417547549</v>
      </c>
      <c r="DG109" s="2">
        <f>CC$207*$B109+CC$209</f>
        <v>104.17641134494805</v>
      </c>
      <c r="DH109" s="2">
        <f>CD$207*$B109+CD$209</f>
        <v>103.7591156591906</v>
      </c>
      <c r="DI109" s="2">
        <f>CE$207*$B109+CE$209</f>
        <v>106.29317876412519</v>
      </c>
      <c r="DJ109" s="2">
        <f>CF$207*$B109+CF$209</f>
        <v>107.33475581923754</v>
      </c>
      <c r="DK109" s="2">
        <f>CG$207*$B109+CG$209</f>
        <v>105.82590101981626</v>
      </c>
      <c r="DL109" s="2">
        <f>CH$207*$B109+CH$209</f>
        <v>102.93527566456612</v>
      </c>
      <c r="DM109" s="2">
        <f>CI$207*$B109+CI$209</f>
        <v>97.740895222984093</v>
      </c>
      <c r="DN109" s="2">
        <f>CJ$207*$B109+CJ$209</f>
        <v>89.587200793616404</v>
      </c>
      <c r="DO109" s="2">
        <f>CK$207*$B109+CK$209</f>
        <v>79.434018924134222</v>
      </c>
      <c r="DP109" s="2">
        <f>CL$207*$B109+CL$209</f>
        <v>68.368379339691458</v>
      </c>
      <c r="DS109" s="2">
        <f>POWER(10,($B109-C$227)/C$228)/(1+POWER(10,($B109-C$227)/C$228))</f>
        <v>0.61743991065200843</v>
      </c>
      <c r="DT109" s="2">
        <f>POWER(10,($B109-D$227)/D$228)/(1+POWER(10,($B109-D$227)/D$228))</f>
        <v>0.68455895011414813</v>
      </c>
      <c r="DU109" s="2">
        <f>POWER(10,($B109-E$227)/E$228)/(1+POWER(10,($B109-E$227)/E$228))</f>
        <v>0.70549662488705223</v>
      </c>
      <c r="DV109" s="2">
        <f>POWER(10,($B109-F$227)/F$228)/(1+POWER(10,($B109-F$227)/F$228))</f>
        <v>0.73298241076209125</v>
      </c>
      <c r="DW109" s="2">
        <f>POWER(10,($B109-G$227)/G$228)/(1+POWER(10,($B109-G$227)/G$228))</f>
        <v>0.72391044193455145</v>
      </c>
      <c r="DX109" s="2">
        <f>POWER(10,($B109-H$227)/H$228)/(1+POWER(10,($B109-H$227)/H$228))</f>
        <v>0.73017004864485513</v>
      </c>
      <c r="DY109" s="2">
        <f>POWER(10,($B109-I$227)/I$228)/(1+POWER(10,($B109-I$227)/I$228))</f>
        <v>0.74429655227213398</v>
      </c>
      <c r="DZ109" s="2">
        <f>POWER(10,($B109-J$227)/J$228)/(1+POWER(10,($B109-J$227)/J$228))</f>
        <v>0.73820456556873071</v>
      </c>
      <c r="EA109" s="2">
        <f>POWER(10,($B109-K$227)/K$228)/(1+POWER(10,($B109-K$227)/K$228))</f>
        <v>0.71383436177759718</v>
      </c>
      <c r="EB109" s="2">
        <f>POWER(10,($B109-L$227)/L$228)/(1+POWER(10,($B109-L$227)/L$228))</f>
        <v>0.69412711279460382</v>
      </c>
      <c r="EC109" s="2">
        <f>POWER(10,($B109-M$227)/M$228)/(1+POWER(10,($B109-M$227)/M$228))</f>
        <v>0.67447691583916602</v>
      </c>
      <c r="ED109" s="2">
        <f>POWER(10,($B109-N$227)/N$228)/(1+POWER(10,($B109-N$227)/N$228))</f>
        <v>0.6661978138365281</v>
      </c>
      <c r="EE109" s="2">
        <f>POWER(10,($B109-O$227)/O$228)/(1+POWER(10,($B109-O$227)/O$228))</f>
        <v>0.63282440321850131</v>
      </c>
    </row>
    <row r="110" spans="2:135" x14ac:dyDescent="0.25">
      <c r="B110" s="2">
        <v>104</v>
      </c>
      <c r="C110">
        <v>100.0286</v>
      </c>
      <c r="D110">
        <v>101.429</v>
      </c>
      <c r="E110">
        <v>105.61199999999999</v>
      </c>
      <c r="F110">
        <v>104.687</v>
      </c>
      <c r="G110">
        <v>105.55200000000001</v>
      </c>
      <c r="H110">
        <v>107.44799999999999</v>
      </c>
      <c r="I110">
        <v>108.70099999999999</v>
      </c>
      <c r="J110">
        <v>109.791</v>
      </c>
      <c r="K110">
        <v>106.29900000000001</v>
      </c>
      <c r="L110">
        <v>101.44799999999999</v>
      </c>
      <c r="M110">
        <v>91.447800000000001</v>
      </c>
      <c r="N110">
        <v>80.7761</v>
      </c>
      <c r="O110">
        <v>70.761200000000002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100.13230920414524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101.83206860576082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104.4429562626126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104.4017637091389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104.20832515255856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106.88090538859932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108.4056204888368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106.89796757408105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103.61065785402214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98.283454288145805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89.998317531397149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79.691076833056812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68.568359014515323</v>
      </c>
      <c r="AE110" s="5"/>
      <c r="AG110" s="5">
        <f t="shared" si="26"/>
        <v>-0.10370920414524676</v>
      </c>
      <c r="AH110" s="5">
        <f t="shared" si="27"/>
        <v>-0.40306860576082215</v>
      </c>
      <c r="AI110" s="5">
        <f t="shared" si="28"/>
        <v>1.1690437373873976</v>
      </c>
      <c r="AJ110" s="5">
        <f t="shared" si="29"/>
        <v>0.28523629086109281</v>
      </c>
      <c r="AK110" s="5">
        <f t="shared" si="30"/>
        <v>1.3436748474414486</v>
      </c>
      <c r="AL110" s="5">
        <f t="shared" si="31"/>
        <v>0.56709461140067674</v>
      </c>
      <c r="AM110" s="5">
        <f t="shared" si="32"/>
        <v>0.2953795111631905</v>
      </c>
      <c r="AN110" s="5">
        <f t="shared" si="33"/>
        <v>2.8930324259189462</v>
      </c>
      <c r="AO110" s="5">
        <f t="shared" si="34"/>
        <v>2.6883421459778702</v>
      </c>
      <c r="AP110" s="5">
        <f t="shared" si="35"/>
        <v>3.1645457118541884</v>
      </c>
      <c r="AQ110" s="5">
        <f t="shared" si="36"/>
        <v>1.4494824686028522</v>
      </c>
      <c r="AR110" s="5">
        <f t="shared" si="37"/>
        <v>1.0850231669431878</v>
      </c>
      <c r="AS110" s="5">
        <f t="shared" si="38"/>
        <v>2.1928409854846791</v>
      </c>
      <c r="AV110" s="2">
        <f t="shared" si="39"/>
        <v>100.13230912695019</v>
      </c>
      <c r="AW110" s="2">
        <f t="shared" si="40"/>
        <v>101.82346137697303</v>
      </c>
      <c r="AX110" s="2">
        <f t="shared" si="41"/>
        <v>104.37892011705367</v>
      </c>
      <c r="AY110" s="2">
        <f t="shared" si="42"/>
        <v>104.21722668847514</v>
      </c>
      <c r="AZ110" s="2">
        <f t="shared" si="43"/>
        <v>103.86858528311092</v>
      </c>
      <c r="BA110" s="2">
        <f t="shared" si="44"/>
        <v>106.45910319737305</v>
      </c>
      <c r="BB110" s="2">
        <f t="shared" si="45"/>
        <v>107.51975707493904</v>
      </c>
      <c r="BC110" s="2">
        <f t="shared" si="46"/>
        <v>105.99054262703942</v>
      </c>
      <c r="BD110" s="2">
        <f t="shared" si="47"/>
        <v>103.14030087766693</v>
      </c>
      <c r="BE110" s="2">
        <f t="shared" si="48"/>
        <v>98.016963805989406</v>
      </c>
      <c r="BF110" s="2">
        <f t="shared" si="49"/>
        <v>89.868638864782127</v>
      </c>
      <c r="BG110" s="2">
        <f t="shared" si="50"/>
        <v>79.595710743007274</v>
      </c>
      <c r="BH110" s="2">
        <f t="shared" si="51"/>
        <v>68.551295767476034</v>
      </c>
      <c r="BK110" s="2">
        <f>IF(OR($B110&lt;C$229, AND($B110&gt;C$230, $B110&lt;C$231)), C110, "")</f>
        <v>100.0286</v>
      </c>
      <c r="BL110" s="2" t="str">
        <f>IF(OR($B110&lt;D$229, AND($B110&gt;D$230, $B110&lt;D$231)), D110, "")</f>
        <v/>
      </c>
      <c r="BM110" s="2" t="str">
        <f>IF(OR($B110&lt;E$229, AND($B110&gt;E$230, $B110&lt;E$231)), E110, "")</f>
        <v/>
      </c>
      <c r="BN110" s="2" t="str">
        <f>IF(OR($B110&lt;F$229, AND($B110&gt;F$230, $B110&lt;F$231)), F110, "")</f>
        <v/>
      </c>
      <c r="BO110" s="2" t="str">
        <f>IF(OR($B110&lt;G$229, AND($B110&gt;G$230, $B110&lt;G$231)), G110, "")</f>
        <v/>
      </c>
      <c r="BP110" s="2" t="str">
        <f>IF(OR($B110&lt;H$229, AND($B110&gt;H$230, $B110&lt;H$231)), H110, "")</f>
        <v/>
      </c>
      <c r="BQ110" s="2" t="str">
        <f>IF(OR($B110&lt;I$229, AND($B110&gt;I$230, $B110&lt;I$231)), I110, "")</f>
        <v/>
      </c>
      <c r="BR110" s="2" t="str">
        <f>IF(OR($B110&lt;J$229, AND($B110&gt;J$230, $B110&lt;J$231)), J110, "")</f>
        <v/>
      </c>
      <c r="BS110" s="2" t="str">
        <f>IF(OR($B110&lt;K$229, AND($B110&gt;K$230, $B110&lt;K$231)), K110, "")</f>
        <v/>
      </c>
      <c r="BT110" s="2" t="str">
        <f>IF(OR($B110&lt;L$229, AND($B110&gt;L$230, $B110&lt;L$231)), L110, "")</f>
        <v/>
      </c>
      <c r="BU110" s="2" t="str">
        <f>IF(OR($B110&lt;M$229, AND($B110&gt;M$230, $B110&lt;M$231)), M110, "")</f>
        <v/>
      </c>
      <c r="BV110" s="2" t="str">
        <f>IF(OR($B110&lt;N$229, AND($B110&gt;N$230, $B110&lt;N$231)), N110, "")</f>
        <v/>
      </c>
      <c r="BW110" s="2">
        <f>IF(OR($B110&lt;O$229, AND($B110&gt;O$230, $B110&lt;O$231)), O110, "")</f>
        <v>70.761200000000002</v>
      </c>
      <c r="BZ110" s="2">
        <f>IF(OR(AND($B110&gt;C$230, $B110&lt;C$231), $B110&gt;C$232), C110, "")</f>
        <v>100.0286</v>
      </c>
      <c r="CA110" s="2" t="str">
        <f>IF(OR(AND($B110&gt;D$230, $B110&lt;D$231), $B110&gt;D$232), D110, "")</f>
        <v/>
      </c>
      <c r="CB110" s="2" t="str">
        <f>IF(OR(AND($B110&gt;E$230, $B110&lt;E$231), $B110&gt;E$232), E110, "")</f>
        <v/>
      </c>
      <c r="CC110" s="2" t="str">
        <f>IF(OR(AND($B110&gt;F$230, $B110&lt;F$231), $B110&gt;F$232), F110, "")</f>
        <v/>
      </c>
      <c r="CD110" s="2" t="str">
        <f>IF(OR(AND($B110&gt;G$230, $B110&lt;G$231), $B110&gt;G$232), G110, "")</f>
        <v/>
      </c>
      <c r="CE110" s="2" t="str">
        <f>IF(OR(AND($B110&gt;H$230, $B110&lt;H$231), $B110&gt;H$232), H110, "")</f>
        <v/>
      </c>
      <c r="CF110" s="2" t="str">
        <f>IF(OR(AND($B110&gt;I$230, $B110&lt;I$231), $B110&gt;I$232), I110, "")</f>
        <v/>
      </c>
      <c r="CG110" s="2" t="str">
        <f>IF(OR(AND($B110&gt;J$230, $B110&lt;J$231), $B110&gt;J$232), J110, "")</f>
        <v/>
      </c>
      <c r="CH110" s="2" t="str">
        <f>IF(OR(AND($B110&gt;K$230, $B110&lt;K$231), $B110&gt;K$232), K110, "")</f>
        <v/>
      </c>
      <c r="CI110" s="2" t="str">
        <f>IF(OR(AND($B110&gt;L$230, $B110&lt;L$231), $B110&gt;L$232), L110, "")</f>
        <v/>
      </c>
      <c r="CJ110" s="2" t="str">
        <f>IF(OR(AND($B110&gt;M$230, $B110&lt;M$231), $B110&gt;M$232), M110, "")</f>
        <v/>
      </c>
      <c r="CK110" s="2" t="str">
        <f>IF(OR(AND($B110&gt;N$230, $B110&lt;N$231), $B110&gt;N$232), N110, "")</f>
        <v/>
      </c>
      <c r="CL110" s="2">
        <f>IF(OR(AND($B110&gt;O$230, $B110&lt;O$231), $B110&gt;O$232), O110, "")</f>
        <v>70.761200000000002</v>
      </c>
      <c r="CO110" s="2">
        <f>BK$207*$B110+BK$209</f>
        <v>100.69475352057374</v>
      </c>
      <c r="CP110" s="2">
        <f>BL$207*$B110+BL$209</f>
        <v>102.14364976809631</v>
      </c>
      <c r="CQ110" s="2">
        <f>BM$207*$B110+BM$209</f>
        <v>104.98621350273676</v>
      </c>
      <c r="CR110" s="2">
        <f>BN$207*$B110+BN$209</f>
        <v>104.49569362651202</v>
      </c>
      <c r="CS110" s="2">
        <f>BO$207*$B110+BO$209</f>
        <v>104.24114717897953</v>
      </c>
      <c r="CT110" s="2">
        <f>BP$207*$B110+BP$209</f>
        <v>107.01069283400389</v>
      </c>
      <c r="CU110" s="2">
        <f>BQ$207*$B110+BQ$209</f>
        <v>108.19635040503996</v>
      </c>
      <c r="CV110" s="2">
        <f>BR$207*$B110+BR$209</f>
        <v>106.5918073407976</v>
      </c>
      <c r="CW110" s="2">
        <f>BS$207*$B110+BS$209</f>
        <v>103.80788698528227</v>
      </c>
      <c r="CX110" s="2">
        <f>BT$207*$B110+BT$209</f>
        <v>98.793518125010237</v>
      </c>
      <c r="CY110" s="2">
        <f>BU$207*$B110+BU$209</f>
        <v>90.567786044321721</v>
      </c>
      <c r="CZ110" s="2">
        <f>BV$207*$B110+BV$209</f>
        <v>79.992825637363012</v>
      </c>
      <c r="DA110" s="2">
        <f>BW$207*$B110+BW$209</f>
        <v>68.934122252040567</v>
      </c>
      <c r="DD110" s="2">
        <f>BZ$207*$B110+BZ$209</f>
        <v>99.814486689551231</v>
      </c>
      <c r="DE110" s="2">
        <f>CA$207*$B110+CA$209</f>
        <v>101.68890231884627</v>
      </c>
      <c r="DF110" s="2">
        <f>CB$207*$B110+CB$209</f>
        <v>104.1477168924368</v>
      </c>
      <c r="DG110" s="2">
        <f>CC$207*$B110+CC$209</f>
        <v>104.12471002607516</v>
      </c>
      <c r="DH110" s="2">
        <f>CD$207*$B110+CD$209</f>
        <v>103.73899764469438</v>
      </c>
      <c r="DI110" s="2">
        <f>CE$207*$B110+CE$209</f>
        <v>106.2732019778862</v>
      </c>
      <c r="DJ110" s="2">
        <f>CF$207*$B110+CF$209</f>
        <v>107.30776565261296</v>
      </c>
      <c r="DK110" s="2">
        <f>CG$207*$B110+CG$209</f>
        <v>105.79607332349369</v>
      </c>
      <c r="DL110" s="2">
        <f>CH$207*$B110+CH$209</f>
        <v>102.89622361459951</v>
      </c>
      <c r="DM110" s="2">
        <f>CI$207*$B110+CI$209</f>
        <v>97.704878146096647</v>
      </c>
      <c r="DN110" s="2">
        <f>CJ$207*$B110+CJ$209</f>
        <v>89.56089931707875</v>
      </c>
      <c r="DO110" s="2">
        <f>CK$207*$B110+CK$209</f>
        <v>79.414241866835908</v>
      </c>
      <c r="DP110" s="2">
        <f>CL$207*$B110+CL$209</f>
        <v>68.348717633427029</v>
      </c>
      <c r="DS110" s="2">
        <f>POWER(10,($B110-C$227)/C$228)/(1+POWER(10,($B110-C$227)/C$228))</f>
        <v>0.6389476165655712</v>
      </c>
      <c r="DT110" s="2">
        <f>POWER(10,($B110-D$227)/D$228)/(1+POWER(10,($B110-D$227)/D$228))</f>
        <v>0.70410156593804685</v>
      </c>
      <c r="DU110" s="2">
        <f>POWER(10,($B110-E$227)/E$228)/(1+POWER(10,($B110-E$227)/E$228))</f>
        <v>0.7242645685423329</v>
      </c>
      <c r="DV110" s="2">
        <f>POWER(10,($B110-F$227)/F$228)/(1+POWER(10,($B110-F$227)/F$228))</f>
        <v>0.75061791871388783</v>
      </c>
      <c r="DW110" s="2">
        <f>POWER(10,($B110-G$227)/G$228)/(1+POWER(10,($B110-G$227)/G$228))</f>
        <v>0.74193416588346894</v>
      </c>
      <c r="DX110" s="2">
        <f>POWER(10,($B110-H$227)/H$228)/(1+POWER(10,($B110-H$227)/H$228))</f>
        <v>0.74792742453041339</v>
      </c>
      <c r="DY110" s="2">
        <f>POWER(10,($B110-I$227)/I$228)/(1+POWER(10,($B110-I$227)/I$228))</f>
        <v>0.76142802164108836</v>
      </c>
      <c r="DZ110" s="2">
        <f>POWER(10,($B110-J$227)/J$228)/(1+POWER(10,($B110-J$227)/J$228))</f>
        <v>0.75561016706986583</v>
      </c>
      <c r="EA110" s="2">
        <f>POWER(10,($B110-K$227)/K$228)/(1+POWER(10,($B110-K$227)/K$228))</f>
        <v>0.73227260092216906</v>
      </c>
      <c r="EB110" s="2">
        <f>POWER(10,($B110-L$227)/L$228)/(1+POWER(10,($B110-L$227)/L$228))</f>
        <v>0.71332518928415867</v>
      </c>
      <c r="EC110" s="2">
        <f>POWER(10,($B110-M$227)/M$228)/(1+POWER(10,($B110-M$227)/M$228))</f>
        <v>0.69436527528173686</v>
      </c>
      <c r="ED110" s="2">
        <f>POWER(10,($B110-N$227)/N$228)/(1+POWER(10,($B110-N$227)/N$228))</f>
        <v>0.68635678113465948</v>
      </c>
      <c r="EE110" s="2">
        <f>POWER(10,($B110-O$227)/O$228)/(1+POWER(10,($B110-O$227)/O$228))</f>
        <v>0.65395193750128977</v>
      </c>
    </row>
    <row r="111" spans="2:135" x14ac:dyDescent="0.25">
      <c r="B111" s="2">
        <v>105</v>
      </c>
      <c r="C111">
        <v>99.7</v>
      </c>
      <c r="D111">
        <v>100.614</v>
      </c>
      <c r="E111">
        <v>105.52200000000001</v>
      </c>
      <c r="F111">
        <v>104.94</v>
      </c>
      <c r="G111">
        <v>105.194</v>
      </c>
      <c r="H111">
        <v>106.881</v>
      </c>
      <c r="I111">
        <v>109.672</v>
      </c>
      <c r="J111">
        <v>111.119</v>
      </c>
      <c r="K111">
        <v>107.687</v>
      </c>
      <c r="L111">
        <v>102.194</v>
      </c>
      <c r="M111">
        <v>91.059700000000007</v>
      </c>
      <c r="N111">
        <v>80.522400000000005</v>
      </c>
      <c r="O111">
        <v>70.716399999999993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100.07521853996583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101.79407402989635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104.42975396460234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104.4520248649907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104.39277969720726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107.10456546917808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108.81748273251344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107.36285651285868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103.88108249613704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98.442289023329835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90.079892465922953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79.759361236675559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68.570399888570435</v>
      </c>
      <c r="AE111" s="5"/>
      <c r="AG111" s="5">
        <f t="shared" si="26"/>
        <v>-0.37521853996582877</v>
      </c>
      <c r="AH111" s="5">
        <f t="shared" si="27"/>
        <v>-1.1800740298963461</v>
      </c>
      <c r="AI111" s="5">
        <f t="shared" si="28"/>
        <v>1.0922460353976646</v>
      </c>
      <c r="AJ111" s="5">
        <f t="shared" si="29"/>
        <v>0.48797513500929313</v>
      </c>
      <c r="AK111" s="5">
        <f t="shared" si="30"/>
        <v>0.8012203027927427</v>
      </c>
      <c r="AL111" s="5">
        <f t="shared" si="31"/>
        <v>-0.22356546917808373</v>
      </c>
      <c r="AM111" s="5">
        <f t="shared" si="32"/>
        <v>0.85451726748655688</v>
      </c>
      <c r="AN111" s="5">
        <f t="shared" si="33"/>
        <v>3.7561434871413155</v>
      </c>
      <c r="AO111" s="5">
        <f t="shared" si="34"/>
        <v>3.8059175038629576</v>
      </c>
      <c r="AP111" s="5">
        <f t="shared" si="35"/>
        <v>3.751710976670168</v>
      </c>
      <c r="AQ111" s="5">
        <f t="shared" si="36"/>
        <v>0.97980753407705379</v>
      </c>
      <c r="AR111" s="5">
        <f t="shared" si="37"/>
        <v>0.76303876332444531</v>
      </c>
      <c r="AS111" s="5">
        <f t="shared" si="38"/>
        <v>2.1460001114295579</v>
      </c>
      <c r="AV111" s="2">
        <f t="shared" si="39"/>
        <v>100.07521852204951</v>
      </c>
      <c r="AW111" s="2">
        <f t="shared" si="40"/>
        <v>101.77853125120865</v>
      </c>
      <c r="AX111" s="2">
        <f t="shared" si="41"/>
        <v>104.32073928640611</v>
      </c>
      <c r="AY111" s="2">
        <f t="shared" si="42"/>
        <v>104.16105919041995</v>
      </c>
      <c r="AZ111" s="2">
        <f t="shared" si="43"/>
        <v>103.84331045058498</v>
      </c>
      <c r="BA111" s="2">
        <f t="shared" si="44"/>
        <v>106.43853552344541</v>
      </c>
      <c r="BB111" s="2">
        <f t="shared" si="45"/>
        <v>107.49048220275333</v>
      </c>
      <c r="BC111" s="2">
        <f t="shared" si="46"/>
        <v>105.96022600336065</v>
      </c>
      <c r="BD111" s="2">
        <f t="shared" si="47"/>
        <v>103.10086613459542</v>
      </c>
      <c r="BE111" s="2">
        <f t="shared" si="48"/>
        <v>97.975071106658604</v>
      </c>
      <c r="BF111" s="2">
        <f t="shared" si="49"/>
        <v>89.83841253770052</v>
      </c>
      <c r="BG111" s="2">
        <f t="shared" si="50"/>
        <v>79.576566323127722</v>
      </c>
      <c r="BH111" s="2">
        <f t="shared" si="51"/>
        <v>68.53454120119838</v>
      </c>
      <c r="BK111" s="2">
        <f>IF(OR($B111&lt;C$229, AND($B111&gt;C$230, $B111&lt;C$231)), C111, "")</f>
        <v>99.7</v>
      </c>
      <c r="BL111" s="2" t="str">
        <f>IF(OR($B111&lt;D$229, AND($B111&gt;D$230, $B111&lt;D$231)), D111, "")</f>
        <v/>
      </c>
      <c r="BM111" s="2" t="str">
        <f>IF(OR($B111&lt;E$229, AND($B111&gt;E$230, $B111&lt;E$231)), E111, "")</f>
        <v/>
      </c>
      <c r="BN111" s="2" t="str">
        <f>IF(OR($B111&lt;F$229, AND($B111&gt;F$230, $B111&lt;F$231)), F111, "")</f>
        <v/>
      </c>
      <c r="BO111" s="2" t="str">
        <f>IF(OR($B111&lt;G$229, AND($B111&gt;G$230, $B111&lt;G$231)), G111, "")</f>
        <v/>
      </c>
      <c r="BP111" s="2" t="str">
        <f>IF(OR($B111&lt;H$229, AND($B111&gt;H$230, $B111&lt;H$231)), H111, "")</f>
        <v/>
      </c>
      <c r="BQ111" s="2" t="str">
        <f>IF(OR($B111&lt;I$229, AND($B111&gt;I$230, $B111&lt;I$231)), I111, "")</f>
        <v/>
      </c>
      <c r="BR111" s="2" t="str">
        <f>IF(OR($B111&lt;J$229, AND($B111&gt;J$230, $B111&lt;J$231)), J111, "")</f>
        <v/>
      </c>
      <c r="BS111" s="2" t="str">
        <f>IF(OR($B111&lt;K$229, AND($B111&gt;K$230, $B111&lt;K$231)), K111, "")</f>
        <v/>
      </c>
      <c r="BT111" s="2" t="str">
        <f>IF(OR($B111&lt;L$229, AND($B111&gt;L$230, $B111&lt;L$231)), L111, "")</f>
        <v/>
      </c>
      <c r="BU111" s="2" t="str">
        <f>IF(OR($B111&lt;M$229, AND($B111&gt;M$230, $B111&lt;M$231)), M111, "")</f>
        <v/>
      </c>
      <c r="BV111" s="2" t="str">
        <f>IF(OR($B111&lt;N$229, AND($B111&gt;N$230, $B111&lt;N$231)), N111, "")</f>
        <v/>
      </c>
      <c r="BW111" s="2">
        <f>IF(OR($B111&lt;O$229, AND($B111&gt;O$230, $B111&lt;O$231)), O111, "")</f>
        <v>70.716399999999993</v>
      </c>
      <c r="BZ111" s="2">
        <f>IF(OR(AND($B111&gt;C$230, $B111&lt;C$231), $B111&gt;C$232), C111, "")</f>
        <v>99.7</v>
      </c>
      <c r="CA111" s="2" t="str">
        <f>IF(OR(AND($B111&gt;D$230, $B111&lt;D$231), $B111&gt;D$232), D111, "")</f>
        <v/>
      </c>
      <c r="CB111" s="2" t="str">
        <f>IF(OR(AND($B111&gt;E$230, $B111&lt;E$231), $B111&gt;E$232), E111, "")</f>
        <v/>
      </c>
      <c r="CC111" s="2" t="str">
        <f>IF(OR(AND($B111&gt;F$230, $B111&lt;F$231), $B111&gt;F$232), F111, "")</f>
        <v/>
      </c>
      <c r="CD111" s="2" t="str">
        <f>IF(OR(AND($B111&gt;G$230, $B111&lt;G$231), $B111&gt;G$232), G111, "")</f>
        <v/>
      </c>
      <c r="CE111" s="2" t="str">
        <f>IF(OR(AND($B111&gt;H$230, $B111&lt;H$231), $B111&gt;H$232), H111, "")</f>
        <v/>
      </c>
      <c r="CF111" s="2" t="str">
        <f>IF(OR(AND($B111&gt;I$230, $B111&lt;I$231), $B111&gt;I$232), I111, "")</f>
        <v/>
      </c>
      <c r="CG111" s="2" t="str">
        <f>IF(OR(AND($B111&gt;J$230, $B111&lt;J$231), $B111&gt;J$232), J111, "")</f>
        <v/>
      </c>
      <c r="CH111" s="2" t="str">
        <f>IF(OR(AND($B111&gt;K$230, $B111&lt;K$231), $B111&gt;K$232), K111, "")</f>
        <v/>
      </c>
      <c r="CI111" s="2" t="str">
        <f>IF(OR(AND($B111&gt;L$230, $B111&lt;L$231), $B111&gt;L$232), L111, "")</f>
        <v/>
      </c>
      <c r="CJ111" s="2" t="str">
        <f>IF(OR(AND($B111&gt;M$230, $B111&lt;M$231), $B111&gt;M$232), M111, "")</f>
        <v/>
      </c>
      <c r="CK111" s="2" t="str">
        <f>IF(OR(AND($B111&gt;N$230, $B111&lt;N$231), $B111&gt;N$232), N111, "")</f>
        <v/>
      </c>
      <c r="CL111" s="2">
        <f>IF(OR(AND($B111&gt;O$230, $B111&lt;O$231), $B111&gt;O$232), O111, "")</f>
        <v>70.716399999999993</v>
      </c>
      <c r="CO111" s="2">
        <f>BK$207*$B111+BK$209</f>
        <v>100.68303216152381</v>
      </c>
      <c r="CP111" s="2">
        <f>BL$207*$B111+BL$209</f>
        <v>102.11394978073922</v>
      </c>
      <c r="CQ111" s="2">
        <f>BM$207*$B111+BM$209</f>
        <v>104.96855491878054</v>
      </c>
      <c r="CR111" s="2">
        <f>BN$207*$B111+BN$209</f>
        <v>104.45165237623885</v>
      </c>
      <c r="CS111" s="2">
        <f>BO$207*$B111+BO$209</f>
        <v>104.23556033474306</v>
      </c>
      <c r="CT111" s="2">
        <f>BP$207*$B111+BP$209</f>
        <v>107.04141915517215</v>
      </c>
      <c r="CU111" s="2">
        <f>BQ$207*$B111+BQ$209</f>
        <v>108.22435664668812</v>
      </c>
      <c r="CV111" s="2">
        <f>BR$207*$B111+BR$209</f>
        <v>106.61784213127328</v>
      </c>
      <c r="CW111" s="2">
        <f>BS$207*$B111+BS$209</f>
        <v>103.83171203977285</v>
      </c>
      <c r="CX111" s="2">
        <f>BT$207*$B111+BT$209</f>
        <v>98.810515306988478</v>
      </c>
      <c r="CY111" s="2">
        <f>BU$207*$B111+BU$209</f>
        <v>90.595235112760079</v>
      </c>
      <c r="CZ111" s="2">
        <f>BV$207*$B111+BV$209</f>
        <v>80.01351213612314</v>
      </c>
      <c r="DA111" s="2">
        <f>BW$207*$B111+BW$209</f>
        <v>68.960325961138167</v>
      </c>
      <c r="DD111" s="2">
        <f>BZ$207*$B111+BZ$209</f>
        <v>99.761979828941364</v>
      </c>
      <c r="DE111" s="2">
        <f>CA$207*$B111+CA$209</f>
        <v>101.64997464251211</v>
      </c>
      <c r="DF111" s="2">
        <f>CB$207*$B111+CB$209</f>
        <v>104.09580960939812</v>
      </c>
      <c r="DG111" s="2">
        <f>CC$207*$B111+CC$209</f>
        <v>104.07300870720226</v>
      </c>
      <c r="DH111" s="2">
        <f>CD$207*$B111+CD$209</f>
        <v>103.71887963019815</v>
      </c>
      <c r="DI111" s="2">
        <f>CE$207*$B111+CE$209</f>
        <v>106.2532251916472</v>
      </c>
      <c r="DJ111" s="2">
        <f>CF$207*$B111+CF$209</f>
        <v>107.28077548598837</v>
      </c>
      <c r="DK111" s="2">
        <f>CG$207*$B111+CG$209</f>
        <v>105.76624562717113</v>
      </c>
      <c r="DL111" s="2">
        <f>CH$207*$B111+CH$209</f>
        <v>102.85717156463289</v>
      </c>
      <c r="DM111" s="2">
        <f>CI$207*$B111+CI$209</f>
        <v>97.6688610692092</v>
      </c>
      <c r="DN111" s="2">
        <f>CJ$207*$B111+CJ$209</f>
        <v>89.534597840541096</v>
      </c>
      <c r="DO111" s="2">
        <f>CK$207*$B111+CK$209</f>
        <v>79.39446480953761</v>
      </c>
      <c r="DP111" s="2">
        <f>CL$207*$B111+CL$209</f>
        <v>68.329055927162585</v>
      </c>
      <c r="DS111" s="2">
        <f>POWER(10,($B111-C$227)/C$228)/(1+POWER(10,($B111-C$227)/C$228))</f>
        <v>0.65991216565307353</v>
      </c>
      <c r="DT111" s="2">
        <f>POWER(10,($B111-D$227)/D$228)/(1+POWER(10,($B111-D$227)/D$228))</f>
        <v>0.72292349717750037</v>
      </c>
      <c r="DU111" s="2">
        <f>POWER(10,($B111-E$227)/E$228)/(1+POWER(10,($B111-E$227)/E$228))</f>
        <v>0.74227340486405624</v>
      </c>
      <c r="DV111" s="2">
        <f>POWER(10,($B111-F$227)/F$228)/(1+POWER(10,($B111-F$227)/F$228))</f>
        <v>0.76745819244325586</v>
      </c>
      <c r="DW111" s="2">
        <f>POWER(10,($B111-G$227)/G$228)/(1+POWER(10,($B111-G$227)/G$228))</f>
        <v>0.75917269738874393</v>
      </c>
      <c r="DX111" s="2">
        <f>POWER(10,($B111-H$227)/H$228)/(1+POWER(10,($B111-H$227)/H$228))</f>
        <v>0.76489247523609394</v>
      </c>
      <c r="DY111" s="2">
        <f>POWER(10,($B111-I$227)/I$228)/(1+POWER(10,($B111-I$227)/I$228))</f>
        <v>0.77775444710083952</v>
      </c>
      <c r="DZ111" s="2">
        <f>POWER(10,($B111-J$227)/J$228)/(1+POWER(10,($B111-J$227)/J$228))</f>
        <v>0.77221562646733444</v>
      </c>
      <c r="EA111" s="2">
        <f>POWER(10,($B111-K$227)/K$228)/(1+POWER(10,($B111-K$227)/K$228))</f>
        <v>0.74993899568149358</v>
      </c>
      <c r="EB111" s="2">
        <f>POWER(10,($B111-L$227)/L$228)/(1+POWER(10,($B111-L$227)/L$228))</f>
        <v>0.73178390854568909</v>
      </c>
      <c r="EC111" s="2">
        <f>POWER(10,($B111-M$227)/M$228)/(1+POWER(10,($B111-M$227)/M$228))</f>
        <v>0.71355457222071361</v>
      </c>
      <c r="ED111" s="2">
        <f>POWER(10,($B111-N$227)/N$228)/(1+POWER(10,($B111-N$227)/N$228))</f>
        <v>0.70583587753373611</v>
      </c>
      <c r="EE111" s="2">
        <f>POWER(10,($B111-O$227)/O$228)/(1+POWER(10,($B111-O$227)/O$228))</f>
        <v>0.67448910454105926</v>
      </c>
    </row>
    <row r="112" spans="2:135" x14ac:dyDescent="0.25">
      <c r="B112" s="2">
        <v>106</v>
      </c>
      <c r="C112">
        <v>100.8857</v>
      </c>
      <c r="D112">
        <v>101.357</v>
      </c>
      <c r="E112">
        <v>106.806</v>
      </c>
      <c r="F112">
        <v>105.687</v>
      </c>
      <c r="G112">
        <v>105.358</v>
      </c>
      <c r="H112">
        <v>108.06</v>
      </c>
      <c r="I112">
        <v>109.791</v>
      </c>
      <c r="J112">
        <v>111.06</v>
      </c>
      <c r="K112">
        <v>106.46299999999999</v>
      </c>
      <c r="L112">
        <v>100.73099999999999</v>
      </c>
      <c r="M112">
        <v>92.164199999999994</v>
      </c>
      <c r="N112">
        <v>81.7761</v>
      </c>
      <c r="O112">
        <v>69.403000000000006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100.01700277660957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101.7602235975574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104.43797175264005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104.53994272714762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104.6604935941364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107.4135304252185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109.34250871823478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107.98379905476804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104.28666415516801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98.708534452802212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90.233483547948239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79.888947999610394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68.587971170464868</v>
      </c>
      <c r="AE112" s="5"/>
      <c r="AG112" s="5">
        <f t="shared" si="26"/>
        <v>0.8686972233904271</v>
      </c>
      <c r="AH112" s="5">
        <f t="shared" si="27"/>
        <v>-0.40322359755739967</v>
      </c>
      <c r="AI112" s="5">
        <f t="shared" si="28"/>
        <v>2.3680282473599448</v>
      </c>
      <c r="AJ112" s="5">
        <f t="shared" si="29"/>
        <v>1.1470572728523791</v>
      </c>
      <c r="AK112" s="5">
        <f t="shared" si="30"/>
        <v>0.69750640586360646</v>
      </c>
      <c r="AL112" s="5">
        <f t="shared" si="31"/>
        <v>0.64646957478150568</v>
      </c>
      <c r="AM112" s="5">
        <f t="shared" si="32"/>
        <v>0.44849128176521447</v>
      </c>
      <c r="AN112" s="5">
        <f t="shared" si="33"/>
        <v>3.0762009452319603</v>
      </c>
      <c r="AO112" s="5">
        <f t="shared" si="34"/>
        <v>2.1763358448319821</v>
      </c>
      <c r="AP112" s="5">
        <f t="shared" si="35"/>
        <v>2.0224655471977826</v>
      </c>
      <c r="AQ112" s="5">
        <f t="shared" si="36"/>
        <v>1.9307164520517546</v>
      </c>
      <c r="AR112" s="5">
        <f t="shared" si="37"/>
        <v>1.8871520003896052</v>
      </c>
      <c r="AS112" s="5">
        <f t="shared" si="38"/>
        <v>0.81502882953513733</v>
      </c>
      <c r="AV112" s="2">
        <f t="shared" si="39"/>
        <v>100.01700277265999</v>
      </c>
      <c r="AW112" s="2">
        <f t="shared" si="40"/>
        <v>101.73361189372351</v>
      </c>
      <c r="AX112" s="2">
        <f t="shared" si="41"/>
        <v>104.26203744992506</v>
      </c>
      <c r="AY112" s="2">
        <f t="shared" si="42"/>
        <v>104.1049462844625</v>
      </c>
      <c r="AZ112" s="2">
        <f t="shared" si="43"/>
        <v>103.81796132157072</v>
      </c>
      <c r="BA112" s="2">
        <f t="shared" si="44"/>
        <v>106.41692492831262</v>
      </c>
      <c r="BB112" s="2">
        <f t="shared" si="45"/>
        <v>107.46022431534226</v>
      </c>
      <c r="BC112" s="2">
        <f t="shared" si="46"/>
        <v>105.92879075415659</v>
      </c>
      <c r="BD112" s="2">
        <f t="shared" si="47"/>
        <v>103.06003401440967</v>
      </c>
      <c r="BE112" s="2">
        <f t="shared" si="48"/>
        <v>97.932142477424136</v>
      </c>
      <c r="BF112" s="2">
        <f t="shared" si="49"/>
        <v>89.80694776265058</v>
      </c>
      <c r="BG112" s="2">
        <f t="shared" si="50"/>
        <v>79.556323221474941</v>
      </c>
      <c r="BH112" s="2">
        <f t="shared" si="51"/>
        <v>68.516342349915277</v>
      </c>
      <c r="BK112" s="2">
        <f>IF(OR($B112&lt;C$229, AND($B112&gt;C$230, $B112&lt;C$231)), C112, "")</f>
        <v>100.8857</v>
      </c>
      <c r="BL112" s="2" t="str">
        <f>IF(OR($B112&lt;D$229, AND($B112&gt;D$230, $B112&lt;D$231)), D112, "")</f>
        <v/>
      </c>
      <c r="BM112" s="2" t="str">
        <f>IF(OR($B112&lt;E$229, AND($B112&gt;E$230, $B112&lt;E$231)), E112, "")</f>
        <v/>
      </c>
      <c r="BN112" s="2" t="str">
        <f>IF(OR($B112&lt;F$229, AND($B112&gt;F$230, $B112&lt;F$231)), F112, "")</f>
        <v/>
      </c>
      <c r="BO112" s="2" t="str">
        <f>IF(OR($B112&lt;G$229, AND($B112&gt;G$230, $B112&lt;G$231)), G112, "")</f>
        <v/>
      </c>
      <c r="BP112" s="2" t="str">
        <f>IF(OR($B112&lt;H$229, AND($B112&gt;H$230, $B112&lt;H$231)), H112, "")</f>
        <v/>
      </c>
      <c r="BQ112" s="2" t="str">
        <f>IF(OR($B112&lt;I$229, AND($B112&gt;I$230, $B112&lt;I$231)), I112, "")</f>
        <v/>
      </c>
      <c r="BR112" s="2" t="str">
        <f>IF(OR($B112&lt;J$229, AND($B112&gt;J$230, $B112&lt;J$231)), J112, "")</f>
        <v/>
      </c>
      <c r="BS112" s="2" t="str">
        <f>IF(OR($B112&lt;K$229, AND($B112&gt;K$230, $B112&lt;K$231)), K112, "")</f>
        <v/>
      </c>
      <c r="BT112" s="2" t="str">
        <f>IF(OR($B112&lt;L$229, AND($B112&gt;L$230, $B112&lt;L$231)), L112, "")</f>
        <v/>
      </c>
      <c r="BU112" s="2" t="str">
        <f>IF(OR($B112&lt;M$229, AND($B112&gt;M$230, $B112&lt;M$231)), M112, "")</f>
        <v/>
      </c>
      <c r="BV112" s="2" t="str">
        <f>IF(OR($B112&lt;N$229, AND($B112&gt;N$230, $B112&lt;N$231)), N112, "")</f>
        <v/>
      </c>
      <c r="BW112" s="2" t="str">
        <f>IF(OR($B112&lt;O$229, AND($B112&gt;O$230, $B112&lt;O$231)), O112, "")</f>
        <v/>
      </c>
      <c r="BZ112" s="2">
        <f>IF(OR(AND($B112&gt;C$230, $B112&lt;C$231), $B112&gt;C$232), C112, "")</f>
        <v>100.8857</v>
      </c>
      <c r="CA112" s="2" t="str">
        <f>IF(OR(AND($B112&gt;D$230, $B112&lt;D$231), $B112&gt;D$232), D112, "")</f>
        <v/>
      </c>
      <c r="CB112" s="2" t="str">
        <f>IF(OR(AND($B112&gt;E$230, $B112&lt;E$231), $B112&gt;E$232), E112, "")</f>
        <v/>
      </c>
      <c r="CC112" s="2" t="str">
        <f>IF(OR(AND($B112&gt;F$230, $B112&lt;F$231), $B112&gt;F$232), F112, "")</f>
        <v/>
      </c>
      <c r="CD112" s="2" t="str">
        <f>IF(OR(AND($B112&gt;G$230, $B112&lt;G$231), $B112&gt;G$232), G112, "")</f>
        <v/>
      </c>
      <c r="CE112" s="2" t="str">
        <f>IF(OR(AND($B112&gt;H$230, $B112&lt;H$231), $B112&gt;H$232), H112, "")</f>
        <v/>
      </c>
      <c r="CF112" s="2" t="str">
        <f>IF(OR(AND($B112&gt;I$230, $B112&lt;I$231), $B112&gt;I$232), I112, "")</f>
        <v/>
      </c>
      <c r="CG112" s="2" t="str">
        <f>IF(OR(AND($B112&gt;J$230, $B112&lt;J$231), $B112&gt;J$232), J112, "")</f>
        <v/>
      </c>
      <c r="CH112" s="2" t="str">
        <f>IF(OR(AND($B112&gt;K$230, $B112&lt;K$231), $B112&gt;K$232), K112, "")</f>
        <v/>
      </c>
      <c r="CI112" s="2" t="str">
        <f>IF(OR(AND($B112&gt;L$230, $B112&lt;L$231), $B112&gt;L$232), L112, "")</f>
        <v/>
      </c>
      <c r="CJ112" s="2" t="str">
        <f>IF(OR(AND($B112&gt;M$230, $B112&lt;M$231), $B112&gt;M$232), M112, "")</f>
        <v/>
      </c>
      <c r="CK112" s="2" t="str">
        <f>IF(OR(AND($B112&gt;N$230, $B112&lt;N$231), $B112&gt;N$232), N112, "")</f>
        <v/>
      </c>
      <c r="CL112" s="2" t="str">
        <f>IF(OR(AND($B112&gt;O$230, $B112&lt;O$231), $B112&gt;O$232), O112, "")</f>
        <v/>
      </c>
      <c r="CO112" s="2">
        <f>BK$207*$B112+BK$209</f>
        <v>100.67131080247387</v>
      </c>
      <c r="CP112" s="2">
        <f>BL$207*$B112+BL$209</f>
        <v>102.08424979338213</v>
      </c>
      <c r="CQ112" s="2">
        <f>BM$207*$B112+BM$209</f>
        <v>104.95089633482434</v>
      </c>
      <c r="CR112" s="2">
        <f>BN$207*$B112+BN$209</f>
        <v>104.40761112596569</v>
      </c>
      <c r="CS112" s="2">
        <f>BO$207*$B112+BO$209</f>
        <v>104.22997349050658</v>
      </c>
      <c r="CT112" s="2">
        <f>BP$207*$B112+BP$209</f>
        <v>107.07214547634041</v>
      </c>
      <c r="CU112" s="2">
        <f>BQ$207*$B112+BQ$209</f>
        <v>108.25236288833628</v>
      </c>
      <c r="CV112" s="2">
        <f>BR$207*$B112+BR$209</f>
        <v>106.64387692174894</v>
      </c>
      <c r="CW112" s="2">
        <f>BS$207*$B112+BS$209</f>
        <v>103.85553709426343</v>
      </c>
      <c r="CX112" s="2">
        <f>BT$207*$B112+BT$209</f>
        <v>98.827512488966718</v>
      </c>
      <c r="CY112" s="2">
        <f>BU$207*$B112+BU$209</f>
        <v>90.622684181198451</v>
      </c>
      <c r="CZ112" s="2">
        <f>BV$207*$B112+BV$209</f>
        <v>80.034198634883268</v>
      </c>
      <c r="DA112" s="2">
        <f>BW$207*$B112+BW$209</f>
        <v>68.986529670235754</v>
      </c>
      <c r="DD112" s="2">
        <f>BZ$207*$B112+BZ$209</f>
        <v>99.709472968331511</v>
      </c>
      <c r="DE112" s="2">
        <f>CA$207*$B112+CA$209</f>
        <v>101.61104696617795</v>
      </c>
      <c r="DF112" s="2">
        <f>CB$207*$B112+CB$209</f>
        <v>104.04390232635943</v>
      </c>
      <c r="DG112" s="2">
        <f>CC$207*$B112+CC$209</f>
        <v>104.02130738832938</v>
      </c>
      <c r="DH112" s="2">
        <f>CD$207*$B112+CD$209</f>
        <v>103.69876161570193</v>
      </c>
      <c r="DI112" s="2">
        <f>CE$207*$B112+CE$209</f>
        <v>106.23324840540822</v>
      </c>
      <c r="DJ112" s="2">
        <f>CF$207*$B112+CF$209</f>
        <v>107.25378531936377</v>
      </c>
      <c r="DK112" s="2">
        <f>CG$207*$B112+CG$209</f>
        <v>105.73641793084856</v>
      </c>
      <c r="DL112" s="2">
        <f>CH$207*$B112+CH$209</f>
        <v>102.81811951466626</v>
      </c>
      <c r="DM112" s="2">
        <f>CI$207*$B112+CI$209</f>
        <v>97.632843992321753</v>
      </c>
      <c r="DN112" s="2">
        <f>CJ$207*$B112+CJ$209</f>
        <v>89.508296364003442</v>
      </c>
      <c r="DO112" s="2">
        <f>CK$207*$B112+CK$209</f>
        <v>79.374687752239296</v>
      </c>
      <c r="DP112" s="2">
        <f>CL$207*$B112+CL$209</f>
        <v>68.309394220898156</v>
      </c>
      <c r="DS112" s="2">
        <f>POWER(10,($B112-C$227)/C$228)/(1+POWER(10,($B112-C$227)/C$228))</f>
        <v>0.68026855108823736</v>
      </c>
      <c r="DT112" s="2">
        <f>POWER(10,($B112-D$227)/D$228)/(1+POWER(10,($B112-D$227)/D$228))</f>
        <v>0.7409885983359269</v>
      </c>
      <c r="DU112" s="2">
        <f>POWER(10,($B112-E$227)/E$228)/(1+POWER(10,($B112-E$227)/E$228))</f>
        <v>0.75949662122372985</v>
      </c>
      <c r="DV112" s="2">
        <f>POWER(10,($B112-F$227)/F$228)/(1+POWER(10,($B112-F$227)/F$228))</f>
        <v>0.78348929097892472</v>
      </c>
      <c r="DW112" s="2">
        <f>POWER(10,($B112-G$227)/G$228)/(1+POWER(10,($B112-G$227)/G$228))</f>
        <v>0.77560797956062999</v>
      </c>
      <c r="DX112" s="2">
        <f>POWER(10,($B112-H$227)/H$228)/(1+POWER(10,($B112-H$227)/H$228))</f>
        <v>0.78104998900485878</v>
      </c>
      <c r="DY112" s="2">
        <f>POWER(10,($B112-I$227)/I$228)/(1+POWER(10,($B112-I$227)/I$228))</f>
        <v>0.79326694050326496</v>
      </c>
      <c r="DZ112" s="2">
        <f>POWER(10,($B112-J$227)/J$228)/(1+POWER(10,($B112-J$227)/J$228))</f>
        <v>0.78800934781949206</v>
      </c>
      <c r="EA112" s="2">
        <f>POWER(10,($B112-K$227)/K$228)/(1+POWER(10,($B112-K$227)/K$228))</f>
        <v>0.76681087297814532</v>
      </c>
      <c r="EB112" s="2">
        <f>POWER(10,($B112-L$227)/L$228)/(1+POWER(10,($B112-L$227)/L$228))</f>
        <v>0.74947151787888133</v>
      </c>
      <c r="EC112" s="2">
        <f>POWER(10,($B112-M$227)/M$228)/(1+POWER(10,($B112-M$227)/M$228))</f>
        <v>0.73200407072031204</v>
      </c>
      <c r="ED112" s="2">
        <f>POWER(10,($B112-N$227)/N$228)/(1+POWER(10,($B112-N$227)/N$228))</f>
        <v>0.72459064131366102</v>
      </c>
      <c r="EE112" s="2">
        <f>POWER(10,($B112-O$227)/O$228)/(1+POWER(10,($B112-O$227)/O$228))</f>
        <v>0.69437705673278038</v>
      </c>
    </row>
    <row r="113" spans="2:135" x14ac:dyDescent="0.25">
      <c r="B113" s="2">
        <v>107</v>
      </c>
      <c r="C113">
        <v>100.5286</v>
      </c>
      <c r="D113">
        <v>101.414</v>
      </c>
      <c r="E113">
        <v>106.28400000000001</v>
      </c>
      <c r="F113">
        <v>104.209</v>
      </c>
      <c r="G113">
        <v>106.38800000000001</v>
      </c>
      <c r="H113">
        <v>109.194</v>
      </c>
      <c r="I113">
        <v>108.925</v>
      </c>
      <c r="J113">
        <v>109.791</v>
      </c>
      <c r="K113">
        <v>104.97</v>
      </c>
      <c r="L113">
        <v>101.761</v>
      </c>
      <c r="M113">
        <v>91.417900000000003</v>
      </c>
      <c r="N113">
        <v>82.059700000000007</v>
      </c>
      <c r="O113">
        <v>70.209000000000003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99.957792742681733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101.73193851297516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104.47207917662789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104.66552576613931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105.01740879974217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107.80758045608815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109.95730634161873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108.75016410213273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104.84574757341954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99.111159886534537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90.489048231373715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80.109693855290615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68.632825471377188</v>
      </c>
      <c r="AE113" s="5"/>
      <c r="AG113" s="5">
        <f t="shared" si="26"/>
        <v>0.57080725731826476</v>
      </c>
      <c r="AH113" s="5">
        <f t="shared" si="27"/>
        <v>-0.31793851297516085</v>
      </c>
      <c r="AI113" s="5">
        <f t="shared" si="28"/>
        <v>1.8119208233721196</v>
      </c>
      <c r="AJ113" s="5">
        <f t="shared" si="29"/>
        <v>-0.45652576613930762</v>
      </c>
      <c r="AK113" s="5">
        <f t="shared" si="30"/>
        <v>1.3705912002578344</v>
      </c>
      <c r="AL113" s="5">
        <f t="shared" si="31"/>
        <v>1.3864195439118561</v>
      </c>
      <c r="AM113" s="5">
        <f t="shared" si="32"/>
        <v>-1.0323063416187352</v>
      </c>
      <c r="AN113" s="5">
        <f t="shared" si="33"/>
        <v>1.040835897867268</v>
      </c>
      <c r="AO113" s="5">
        <f t="shared" si="34"/>
        <v>0.12425242658045477</v>
      </c>
      <c r="AP113" s="5">
        <f t="shared" si="35"/>
        <v>2.6498401134654586</v>
      </c>
      <c r="AQ113" s="5">
        <f t="shared" si="36"/>
        <v>0.92885176862628782</v>
      </c>
      <c r="AR113" s="5">
        <f t="shared" si="37"/>
        <v>1.9500061447093913</v>
      </c>
      <c r="AS113" s="5">
        <f t="shared" si="38"/>
        <v>1.5761745286228148</v>
      </c>
      <c r="AV113" s="2">
        <f t="shared" si="39"/>
        <v>99.957792741854746</v>
      </c>
      <c r="AW113" s="2">
        <f t="shared" si="40"/>
        <v>101.68873735668809</v>
      </c>
      <c r="AX113" s="2">
        <f t="shared" si="41"/>
        <v>104.20291217089753</v>
      </c>
      <c r="AY113" s="2">
        <f t="shared" si="42"/>
        <v>104.04890897491489</v>
      </c>
      <c r="AZ113" s="2">
        <f t="shared" si="43"/>
        <v>103.79257833411526</v>
      </c>
      <c r="BA113" s="2">
        <f t="shared" si="44"/>
        <v>106.3944007316011</v>
      </c>
      <c r="BB113" s="2">
        <f t="shared" si="45"/>
        <v>107.42911926088169</v>
      </c>
      <c r="BC113" s="2">
        <f t="shared" si="46"/>
        <v>105.89637672795368</v>
      </c>
      <c r="BD113" s="2">
        <f t="shared" si="47"/>
        <v>103.01797007952389</v>
      </c>
      <c r="BE113" s="2">
        <f t="shared" si="48"/>
        <v>97.888329138663778</v>
      </c>
      <c r="BF113" s="2">
        <f t="shared" si="49"/>
        <v>89.774400796821794</v>
      </c>
      <c r="BG113" s="2">
        <f t="shared" si="50"/>
        <v>79.535094089928251</v>
      </c>
      <c r="BH113" s="2">
        <f t="shared" si="51"/>
        <v>68.496824602798497</v>
      </c>
      <c r="BK113" s="2" t="str">
        <f>IF(OR($B113&lt;C$229, AND($B113&gt;C$230, $B113&lt;C$231)), C113, "")</f>
        <v/>
      </c>
      <c r="BL113" s="2" t="str">
        <f>IF(OR($B113&lt;D$229, AND($B113&gt;D$230, $B113&lt;D$231)), D113, "")</f>
        <v/>
      </c>
      <c r="BM113" s="2" t="str">
        <f>IF(OR($B113&lt;E$229, AND($B113&gt;E$230, $B113&lt;E$231)), E113, "")</f>
        <v/>
      </c>
      <c r="BN113" s="2" t="str">
        <f>IF(OR($B113&lt;F$229, AND($B113&gt;F$230, $B113&lt;F$231)), F113, "")</f>
        <v/>
      </c>
      <c r="BO113" s="2" t="str">
        <f>IF(OR($B113&lt;G$229, AND($B113&gt;G$230, $B113&lt;G$231)), G113, "")</f>
        <v/>
      </c>
      <c r="BP113" s="2" t="str">
        <f>IF(OR($B113&lt;H$229, AND($B113&gt;H$230, $B113&lt;H$231)), H113, "")</f>
        <v/>
      </c>
      <c r="BQ113" s="2" t="str">
        <f>IF(OR($B113&lt;I$229, AND($B113&gt;I$230, $B113&lt;I$231)), I113, "")</f>
        <v/>
      </c>
      <c r="BR113" s="2" t="str">
        <f>IF(OR($B113&lt;J$229, AND($B113&gt;J$230, $B113&lt;J$231)), J113, "")</f>
        <v/>
      </c>
      <c r="BS113" s="2" t="str">
        <f>IF(OR($B113&lt;K$229, AND($B113&gt;K$230, $B113&lt;K$231)), K113, "")</f>
        <v/>
      </c>
      <c r="BT113" s="2" t="str">
        <f>IF(OR($B113&lt;L$229, AND($B113&gt;L$230, $B113&lt;L$231)), L113, "")</f>
        <v/>
      </c>
      <c r="BU113" s="2" t="str">
        <f>IF(OR($B113&lt;M$229, AND($B113&gt;M$230, $B113&lt;M$231)), M113, "")</f>
        <v/>
      </c>
      <c r="BV113" s="2" t="str">
        <f>IF(OR($B113&lt;N$229, AND($B113&gt;N$230, $B113&lt;N$231)), N113, "")</f>
        <v/>
      </c>
      <c r="BW113" s="2" t="str">
        <f>IF(OR($B113&lt;O$229, AND($B113&gt;O$230, $B113&lt;O$231)), O113, "")</f>
        <v/>
      </c>
      <c r="BZ113" s="2" t="str">
        <f>IF(OR(AND($B113&gt;C$230, $B113&lt;C$231), $B113&gt;C$232), C113, "")</f>
        <v/>
      </c>
      <c r="CA113" s="2" t="str">
        <f>IF(OR(AND($B113&gt;D$230, $B113&lt;D$231), $B113&gt;D$232), D113, "")</f>
        <v/>
      </c>
      <c r="CB113" s="2" t="str">
        <f>IF(OR(AND($B113&gt;E$230, $B113&lt;E$231), $B113&gt;E$232), E113, "")</f>
        <v/>
      </c>
      <c r="CC113" s="2" t="str">
        <f>IF(OR(AND($B113&gt;F$230, $B113&lt;F$231), $B113&gt;F$232), F113, "")</f>
        <v/>
      </c>
      <c r="CD113" s="2" t="str">
        <f>IF(OR(AND($B113&gt;G$230, $B113&lt;G$231), $B113&gt;G$232), G113, "")</f>
        <v/>
      </c>
      <c r="CE113" s="2" t="str">
        <f>IF(OR(AND($B113&gt;H$230, $B113&lt;H$231), $B113&gt;H$232), H113, "")</f>
        <v/>
      </c>
      <c r="CF113" s="2" t="str">
        <f>IF(OR(AND($B113&gt;I$230, $B113&lt;I$231), $B113&gt;I$232), I113, "")</f>
        <v/>
      </c>
      <c r="CG113" s="2" t="str">
        <f>IF(OR(AND($B113&gt;J$230, $B113&lt;J$231), $B113&gt;J$232), J113, "")</f>
        <v/>
      </c>
      <c r="CH113" s="2" t="str">
        <f>IF(OR(AND($B113&gt;K$230, $B113&lt;K$231), $B113&gt;K$232), K113, "")</f>
        <v/>
      </c>
      <c r="CI113" s="2" t="str">
        <f>IF(OR(AND($B113&gt;L$230, $B113&lt;L$231), $B113&gt;L$232), L113, "")</f>
        <v/>
      </c>
      <c r="CJ113" s="2" t="str">
        <f>IF(OR(AND($B113&gt;M$230, $B113&lt;M$231), $B113&gt;M$232), M113, "")</f>
        <v/>
      </c>
      <c r="CK113" s="2" t="str">
        <f>IF(OR(AND($B113&gt;N$230, $B113&lt;N$231), $B113&gt;N$232), N113, "")</f>
        <v/>
      </c>
      <c r="CL113" s="2" t="str">
        <f>IF(OR(AND($B113&gt;O$230, $B113&lt;O$231), $B113&gt;O$232), O113, "")</f>
        <v/>
      </c>
      <c r="CO113" s="2">
        <f>BK$207*$B113+BK$209</f>
        <v>100.65958944342393</v>
      </c>
      <c r="CP113" s="2">
        <f>BL$207*$B113+BL$209</f>
        <v>102.05454980602504</v>
      </c>
      <c r="CQ113" s="2">
        <f>BM$207*$B113+BM$209</f>
        <v>104.93323775086812</v>
      </c>
      <c r="CR113" s="2">
        <f>BN$207*$B113+BN$209</f>
        <v>104.36356987569252</v>
      </c>
      <c r="CS113" s="2">
        <f>BO$207*$B113+BO$209</f>
        <v>104.2243866462701</v>
      </c>
      <c r="CT113" s="2">
        <f>BP$207*$B113+BP$209</f>
        <v>107.10287179750867</v>
      </c>
      <c r="CU113" s="2">
        <f>BQ$207*$B113+BQ$209</f>
        <v>108.28036912998442</v>
      </c>
      <c r="CV113" s="2">
        <f>BR$207*$B113+BR$209</f>
        <v>106.6699117122246</v>
      </c>
      <c r="CW113" s="2">
        <f>BS$207*$B113+BS$209</f>
        <v>103.87936214875401</v>
      </c>
      <c r="CX113" s="2">
        <f>BT$207*$B113+BT$209</f>
        <v>98.844509670944959</v>
      </c>
      <c r="CY113" s="2">
        <f>BU$207*$B113+BU$209</f>
        <v>90.650133249636824</v>
      </c>
      <c r="CZ113" s="2">
        <f>BV$207*$B113+BV$209</f>
        <v>80.054885133643381</v>
      </c>
      <c r="DA113" s="2">
        <f>BW$207*$B113+BW$209</f>
        <v>69.012733379333355</v>
      </c>
      <c r="DD113" s="2">
        <f>BZ$207*$B113+BZ$209</f>
        <v>99.656966107721644</v>
      </c>
      <c r="DE113" s="2">
        <f>CA$207*$B113+CA$209</f>
        <v>101.57211928984378</v>
      </c>
      <c r="DF113" s="2">
        <f>CB$207*$B113+CB$209</f>
        <v>103.99199504332074</v>
      </c>
      <c r="DG113" s="2">
        <f>CC$207*$B113+CC$209</f>
        <v>103.96960606945647</v>
      </c>
      <c r="DH113" s="2">
        <f>CD$207*$B113+CD$209</f>
        <v>103.67864360120571</v>
      </c>
      <c r="DI113" s="2">
        <f>CE$207*$B113+CE$209</f>
        <v>106.21327161916922</v>
      </c>
      <c r="DJ113" s="2">
        <f>CF$207*$B113+CF$209</f>
        <v>107.22679515273919</v>
      </c>
      <c r="DK113" s="2">
        <f>CG$207*$B113+CG$209</f>
        <v>105.70659023452599</v>
      </c>
      <c r="DL113" s="2">
        <f>CH$207*$B113+CH$209</f>
        <v>102.77906746469965</v>
      </c>
      <c r="DM113" s="2">
        <f>CI$207*$B113+CI$209</f>
        <v>97.59682691543432</v>
      </c>
      <c r="DN113" s="2">
        <f>CJ$207*$B113+CJ$209</f>
        <v>89.481994887465788</v>
      </c>
      <c r="DO113" s="2">
        <f>CK$207*$B113+CK$209</f>
        <v>79.354910694940997</v>
      </c>
      <c r="DP113" s="2">
        <f>CL$207*$B113+CL$209</f>
        <v>68.289732514633727</v>
      </c>
      <c r="DS113" s="2">
        <f>POWER(10,($B113-C$227)/C$228)/(1+POWER(10,($B113-C$227)/C$228))</f>
        <v>0.69996047027731534</v>
      </c>
      <c r="DT113" s="2">
        <f>POWER(10,($B113-D$227)/D$228)/(1+POWER(10,($B113-D$227)/D$228))</f>
        <v>0.75826971360059303</v>
      </c>
      <c r="DU113" s="2">
        <f>POWER(10,($B113-E$227)/E$228)/(1+POWER(10,($B113-E$227)/E$228))</f>
        <v>0.77591632223490836</v>
      </c>
      <c r="DV113" s="2">
        <f>POWER(10,($B113-F$227)/F$228)/(1+POWER(10,($B113-F$227)/F$228))</f>
        <v>0.79870509878537543</v>
      </c>
      <c r="DW113" s="2">
        <f>POWER(10,($B113-G$227)/G$228)/(1+POWER(10,($B113-G$227)/G$228))</f>
        <v>0.79123007807435808</v>
      </c>
      <c r="DX113" s="2">
        <f>POWER(10,($B113-H$227)/H$228)/(1+POWER(10,($B113-H$227)/H$228))</f>
        <v>0.79639267522407853</v>
      </c>
      <c r="DY113" s="2">
        <f>POWER(10,($B113-I$227)/I$228)/(1+POWER(10,($B113-I$227)/I$228))</f>
        <v>0.80796402292365266</v>
      </c>
      <c r="DZ113" s="2">
        <f>POWER(10,($B113-J$227)/J$228)/(1+POWER(10,($B113-J$227)/J$228))</f>
        <v>0.80298737459784053</v>
      </c>
      <c r="EA113" s="2">
        <f>POWER(10,($B113-K$227)/K$228)/(1+POWER(10,($B113-K$227)/K$228))</f>
        <v>0.78287397159466021</v>
      </c>
      <c r="EB113" s="2">
        <f>POWER(10,($B113-L$227)/L$228)/(1+POWER(10,($B113-L$227)/L$228))</f>
        <v>0.76636511008749564</v>
      </c>
      <c r="EC113" s="2">
        <f>POWER(10,($B113-M$227)/M$228)/(1+POWER(10,($B113-M$227)/M$228))</f>
        <v>0.74968212771255704</v>
      </c>
      <c r="ED113" s="2">
        <f>POWER(10,($B113-N$227)/N$228)/(1+POWER(10,($B113-N$227)/N$228))</f>
        <v>0.7425857502435691</v>
      </c>
      <c r="EE113" s="2">
        <f>POWER(10,($B113-O$227)/O$228)/(1+POWER(10,($B113-O$227)/O$228))</f>
        <v>0.71356591910742873</v>
      </c>
    </row>
    <row r="114" spans="2:135" x14ac:dyDescent="0.25">
      <c r="B114" s="2">
        <v>108</v>
      </c>
      <c r="C114">
        <v>99.414299999999997</v>
      </c>
      <c r="D114">
        <v>102.157</v>
      </c>
      <c r="E114">
        <v>105.53700000000001</v>
      </c>
      <c r="F114">
        <v>104.881</v>
      </c>
      <c r="G114">
        <v>106.224</v>
      </c>
      <c r="H114">
        <v>108.58199999999999</v>
      </c>
      <c r="I114">
        <v>109.41800000000001</v>
      </c>
      <c r="J114">
        <v>109.134</v>
      </c>
      <c r="K114">
        <v>106.70099999999999</v>
      </c>
      <c r="L114">
        <v>100.343</v>
      </c>
      <c r="M114">
        <v>91.522400000000005</v>
      </c>
      <c r="N114">
        <v>81.626900000000006</v>
      </c>
      <c r="O114">
        <v>68.388099999999994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99.897719039509113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101.7104346272726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104.53384572246708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104.82172920672859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105.45535087557568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108.27004820278913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110.61275488619397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109.61947904259507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105.55616794412659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99.669249260769462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90.876693222608324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80.455306832871855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68.721561496493123</v>
      </c>
      <c r="AE114" s="5"/>
      <c r="AG114" s="5">
        <f t="shared" si="26"/>
        <v>-0.48341903950911558</v>
      </c>
      <c r="AH114" s="5">
        <f t="shared" si="27"/>
        <v>0.44656537272739172</v>
      </c>
      <c r="AI114" s="5">
        <f t="shared" si="28"/>
        <v>1.0031542775329285</v>
      </c>
      <c r="AJ114" s="5">
        <f t="shared" si="29"/>
        <v>5.9270793271409161E-2</v>
      </c>
      <c r="AK114" s="5">
        <f t="shared" si="30"/>
        <v>0.76864912442432853</v>
      </c>
      <c r="AL114" s="5">
        <f t="shared" si="31"/>
        <v>0.31195179721086674</v>
      </c>
      <c r="AM114" s="5">
        <f t="shared" si="32"/>
        <v>-1.1947548861939623</v>
      </c>
      <c r="AN114" s="5">
        <f t="shared" si="33"/>
        <v>-0.48547904259507391</v>
      </c>
      <c r="AO114" s="5">
        <f t="shared" si="34"/>
        <v>1.1448320558734082</v>
      </c>
      <c r="AP114" s="5">
        <f t="shared" si="35"/>
        <v>0.67375073923054174</v>
      </c>
      <c r="AQ114" s="5">
        <f t="shared" si="36"/>
        <v>0.64570677739168048</v>
      </c>
      <c r="AR114" s="5">
        <f t="shared" si="37"/>
        <v>1.171593167128151</v>
      </c>
      <c r="AS114" s="5">
        <f t="shared" si="38"/>
        <v>-0.33346149649312906</v>
      </c>
      <c r="AV114" s="2">
        <f t="shared" si="39"/>
        <v>99.897719039344651</v>
      </c>
      <c r="AW114" s="2">
        <f t="shared" si="40"/>
        <v>101.64393844250475</v>
      </c>
      <c r="AX114" s="2">
        <f t="shared" si="41"/>
        <v>104.14345555138433</v>
      </c>
      <c r="AY114" s="2">
        <f t="shared" si="42"/>
        <v>103.99296557942901</v>
      </c>
      <c r="AZ114" s="2">
        <f t="shared" si="43"/>
        <v>103.76719830156337</v>
      </c>
      <c r="BA114" s="2">
        <f t="shared" si="44"/>
        <v>106.37108689975332</v>
      </c>
      <c r="BB114" s="2">
        <f t="shared" si="45"/>
        <v>107.39729579471599</v>
      </c>
      <c r="BC114" s="2">
        <f t="shared" si="46"/>
        <v>105.86311757776954</v>
      </c>
      <c r="BD114" s="2">
        <f t="shared" si="47"/>
        <v>102.97483434839677</v>
      </c>
      <c r="BE114" s="2">
        <f t="shared" si="48"/>
        <v>97.843776209624849</v>
      </c>
      <c r="BF114" s="2">
        <f t="shared" si="49"/>
        <v>89.740923897584381</v>
      </c>
      <c r="BG114" s="2">
        <f t="shared" si="50"/>
        <v>79.512990658654189</v>
      </c>
      <c r="BH114" s="2">
        <f t="shared" si="51"/>
        <v>68.476115468227562</v>
      </c>
      <c r="BK114" s="2" t="str">
        <f>IF(OR($B114&lt;C$229, AND($B114&gt;C$230, $B114&lt;C$231)), C114, "")</f>
        <v/>
      </c>
      <c r="BL114" s="2" t="str">
        <f>IF(OR($B114&lt;D$229, AND($B114&gt;D$230, $B114&lt;D$231)), D114, "")</f>
        <v/>
      </c>
      <c r="BM114" s="2" t="str">
        <f>IF(OR($B114&lt;E$229, AND($B114&gt;E$230, $B114&lt;E$231)), E114, "")</f>
        <v/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 t="str">
        <f>IF(OR($B114&lt;L$229, AND($B114&gt;L$230, $B114&lt;L$231)), L114, "")</f>
        <v/>
      </c>
      <c r="BU114" s="2" t="str">
        <f>IF(OR($B114&lt;M$229, AND($B114&gt;M$230, $B114&lt;M$231)), M114, "")</f>
        <v/>
      </c>
      <c r="BV114" s="2" t="str">
        <f>IF(OR($B114&lt;N$229, AND($B114&gt;N$230, $B114&lt;N$231)), N114, "")</f>
        <v/>
      </c>
      <c r="BW114" s="2" t="str">
        <f>IF(OR($B114&lt;O$229, AND($B114&gt;O$230, $B114&lt;O$231)), O114, "")</f>
        <v/>
      </c>
      <c r="BZ114" s="2" t="str">
        <f>IF(OR(AND($B114&gt;C$230, $B114&lt;C$231), $B114&gt;C$232), C114, "")</f>
        <v/>
      </c>
      <c r="CA114" s="2" t="str">
        <f>IF(OR(AND($B114&gt;D$230, $B114&lt;D$231), $B114&gt;D$232), D114, "")</f>
        <v/>
      </c>
      <c r="CB114" s="2" t="str">
        <f>IF(OR(AND($B114&gt;E$230, $B114&lt;E$231), $B114&gt;E$232), E114, "")</f>
        <v/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 t="str">
        <f>IF(OR(AND($B114&gt;L$230, $B114&lt;L$231), $B114&gt;L$232), L114, "")</f>
        <v/>
      </c>
      <c r="CJ114" s="2" t="str">
        <f>IF(OR(AND($B114&gt;M$230, $B114&lt;M$231), $B114&gt;M$232), M114, "")</f>
        <v/>
      </c>
      <c r="CK114" s="2" t="str">
        <f>IF(OR(AND($B114&gt;N$230, $B114&lt;N$231), $B114&gt;N$232), N114, "")</f>
        <v/>
      </c>
      <c r="CL114" s="2" t="str">
        <f>IF(OR(AND($B114&gt;O$230, $B114&lt;O$231), $B114&gt;O$232), O114, "")</f>
        <v/>
      </c>
      <c r="CO114" s="2">
        <f>BK$207*$B114+BK$209</f>
        <v>100.64786808437398</v>
      </c>
      <c r="CP114" s="2">
        <f>BL$207*$B114+BL$209</f>
        <v>102.02484981866795</v>
      </c>
      <c r="CQ114" s="2">
        <f>BM$207*$B114+BM$209</f>
        <v>104.91557916691191</v>
      </c>
      <c r="CR114" s="2">
        <f>BN$207*$B114+BN$209</f>
        <v>104.31952862541935</v>
      </c>
      <c r="CS114" s="2">
        <f>BO$207*$B114+BO$209</f>
        <v>104.21879980203362</v>
      </c>
      <c r="CT114" s="2">
        <f>BP$207*$B114+BP$209</f>
        <v>107.13359811867693</v>
      </c>
      <c r="CU114" s="2">
        <f>BQ$207*$B114+BQ$209</f>
        <v>108.30837537163258</v>
      </c>
      <c r="CV114" s="2">
        <f>BR$207*$B114+BR$209</f>
        <v>106.69594650270027</v>
      </c>
      <c r="CW114" s="2">
        <f>BS$207*$B114+BS$209</f>
        <v>103.90318720324458</v>
      </c>
      <c r="CX114" s="2">
        <f>BT$207*$B114+BT$209</f>
        <v>98.861506852923199</v>
      </c>
      <c r="CY114" s="2">
        <f>BU$207*$B114+BU$209</f>
        <v>90.677582318075181</v>
      </c>
      <c r="CZ114" s="2">
        <f>BV$207*$B114+BV$209</f>
        <v>80.075571632403509</v>
      </c>
      <c r="DA114" s="2">
        <f>BW$207*$B114+BW$209</f>
        <v>69.038937088430956</v>
      </c>
      <c r="DD114" s="2">
        <f>BZ$207*$B114+BZ$209</f>
        <v>99.604459247111777</v>
      </c>
      <c r="DE114" s="2">
        <f>CA$207*$B114+CA$209</f>
        <v>101.53319161350963</v>
      </c>
      <c r="DF114" s="2">
        <f>CB$207*$B114+CB$209</f>
        <v>103.94008776028205</v>
      </c>
      <c r="DG114" s="2">
        <f>CC$207*$B114+CC$209</f>
        <v>103.91790475058359</v>
      </c>
      <c r="DH114" s="2">
        <f>CD$207*$B114+CD$209</f>
        <v>103.65852558670947</v>
      </c>
      <c r="DI114" s="2">
        <f>CE$207*$B114+CE$209</f>
        <v>106.19329483293023</v>
      </c>
      <c r="DJ114" s="2">
        <f>CF$207*$B114+CF$209</f>
        <v>107.1998049861146</v>
      </c>
      <c r="DK114" s="2">
        <f>CG$207*$B114+CG$209</f>
        <v>105.67676253820343</v>
      </c>
      <c r="DL114" s="2">
        <f>CH$207*$B114+CH$209</f>
        <v>102.74001541473302</v>
      </c>
      <c r="DM114" s="2">
        <f>CI$207*$B114+CI$209</f>
        <v>97.560809838546874</v>
      </c>
      <c r="DN114" s="2">
        <f>CJ$207*$B114+CJ$209</f>
        <v>89.455693410928134</v>
      </c>
      <c r="DO114" s="2">
        <f>CK$207*$B114+CK$209</f>
        <v>79.335133637642684</v>
      </c>
      <c r="DP114" s="2">
        <f>CL$207*$B114+CL$209</f>
        <v>68.270070808369297</v>
      </c>
      <c r="DS114" s="2">
        <f>POWER(10,($B114-C$227)/C$228)/(1+POWER(10,($B114-C$227)/C$228))</f>
        <v>0.71894066663039513</v>
      </c>
      <c r="DT114" s="2">
        <f>POWER(10,($B114-D$227)/D$228)/(1+POWER(10,($B114-D$227)/D$228))</f>
        <v>0.77474833566652823</v>
      </c>
      <c r="DU114" s="2">
        <f>POWER(10,($B114-E$227)/E$228)/(1+POWER(10,($B114-E$227)/E$228))</f>
        <v>0.79152272411617131</v>
      </c>
      <c r="DV114" s="2">
        <f>POWER(10,($B114-F$227)/F$228)/(1+POWER(10,($B114-F$227)/F$228))</f>
        <v>0.81310665638063973</v>
      </c>
      <c r="DW114" s="2">
        <f>POWER(10,($B114-G$227)/G$228)/(1+POWER(10,($B114-G$227)/G$228))</f>
        <v>0.80603655873932512</v>
      </c>
      <c r="DX114" s="2">
        <f>POWER(10,($B114-H$227)/H$228)/(1+POWER(10,($B114-H$227)/H$228))</f>
        <v>0.81092050882082167</v>
      </c>
      <c r="DY114" s="2">
        <f>POWER(10,($B114-I$227)/I$228)/(1+POWER(10,($B114-I$227)/I$228))</f>
        <v>0.82185090709498121</v>
      </c>
      <c r="DZ114" s="2">
        <f>POWER(10,($B114-J$227)/J$228)/(1+POWER(10,($B114-J$227)/J$228))</f>
        <v>0.81715269661046064</v>
      </c>
      <c r="EA114" s="2">
        <f>POWER(10,($B114-K$227)/K$228)/(1+POWER(10,($B114-K$227)/K$228))</f>
        <v>0.79812188020462405</v>
      </c>
      <c r="EB114" s="2">
        <f>POWER(10,($B114-L$227)/L$228)/(1+POWER(10,($B114-L$227)/L$228))</f>
        <v>0.78245020327530213</v>
      </c>
      <c r="EC114" s="2">
        <f>POWER(10,($B114-M$227)/M$228)/(1+POWER(10,($B114-M$227)/M$228))</f>
        <v>0.76656594147971513</v>
      </c>
      <c r="ED114" s="2">
        <f>POWER(10,($B114-N$227)/N$228)/(1+POWER(10,($B114-N$227)/N$228))</f>
        <v>0.75979484808994524</v>
      </c>
      <c r="EE114" s="2">
        <f>POWER(10,($B114-O$227)/O$228)/(1+POWER(10,($B114-O$227)/O$228))</f>
        <v>0.73201496124690857</v>
      </c>
    </row>
    <row r="115" spans="2:135" x14ac:dyDescent="0.25">
      <c r="B115" s="2">
        <v>109</v>
      </c>
      <c r="C115">
        <v>100.67140000000001</v>
      </c>
      <c r="D115">
        <v>102.857</v>
      </c>
      <c r="E115">
        <v>106.29900000000001</v>
      </c>
      <c r="F115">
        <v>104.254</v>
      </c>
      <c r="G115">
        <v>106.55200000000001</v>
      </c>
      <c r="H115">
        <v>108.224</v>
      </c>
      <c r="I115">
        <v>110.71599999999999</v>
      </c>
      <c r="J115">
        <v>109.70099999999999</v>
      </c>
      <c r="K115">
        <v>104.866</v>
      </c>
      <c r="L115">
        <v>99.103999999999999</v>
      </c>
      <c r="M115">
        <v>91.044799999999995</v>
      </c>
      <c r="N115">
        <v>83.477599999999995</v>
      </c>
      <c r="O115">
        <v>70.119399999999999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99.836910062232349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101.69628835498384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104.62051536992456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104.99329661369586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105.94779424814583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108.76522972636353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111.23733147569506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110.5156639363524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106.3860024452396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100.38152522974703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91.41884719679291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80.957183300055291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68.87538971335691</v>
      </c>
      <c r="AE115" s="5"/>
      <c r="AG115" s="5">
        <f t="shared" si="26"/>
        <v>0.8344899377676569</v>
      </c>
      <c r="AH115" s="5">
        <f t="shared" si="27"/>
        <v>1.1607116450161641</v>
      </c>
      <c r="AI115" s="5">
        <f t="shared" si="28"/>
        <v>1.6784846300754452</v>
      </c>
      <c r="AJ115" s="5">
        <f t="shared" si="29"/>
        <v>-0.73929661369585631</v>
      </c>
      <c r="AK115" s="5">
        <f t="shared" si="30"/>
        <v>0.60420575185418102</v>
      </c>
      <c r="AL115" s="5">
        <f t="shared" si="31"/>
        <v>-0.54122972636352529</v>
      </c>
      <c r="AM115" s="5">
        <f t="shared" si="32"/>
        <v>-0.52133147569506377</v>
      </c>
      <c r="AN115" s="5">
        <f t="shared" si="33"/>
        <v>-0.81466393635240308</v>
      </c>
      <c r="AO115" s="5">
        <f t="shared" si="34"/>
        <v>-1.5200024452395979</v>
      </c>
      <c r="AP115" s="5">
        <f t="shared" si="35"/>
        <v>-1.2775252297470274</v>
      </c>
      <c r="AQ115" s="5">
        <f t="shared" si="36"/>
        <v>-0.37404719679291532</v>
      </c>
      <c r="AR115" s="5">
        <f t="shared" si="37"/>
        <v>2.520416699944704</v>
      </c>
      <c r="AS115" s="5">
        <f t="shared" si="38"/>
        <v>1.2440102866430891</v>
      </c>
      <c r="AV115" s="2">
        <f t="shared" si="39"/>
        <v>99.836910062201284</v>
      </c>
      <c r="AW115" s="2">
        <f t="shared" si="40"/>
        <v>101.59924255305643</v>
      </c>
      <c r="AX115" s="2">
        <f t="shared" si="41"/>
        <v>104.08375347364105</v>
      </c>
      <c r="AY115" s="2">
        <f t="shared" si="42"/>
        <v>103.93713175751239</v>
      </c>
      <c r="AZ115" s="2">
        <f t="shared" si="43"/>
        <v>103.74185427486459</v>
      </c>
      <c r="BA115" s="2">
        <f t="shared" si="44"/>
        <v>106.34710092805416</v>
      </c>
      <c r="BB115" s="2">
        <f t="shared" si="45"/>
        <v>107.36487463265223</v>
      </c>
      <c r="BC115" s="2">
        <f t="shared" si="46"/>
        <v>105.82913963134418</v>
      </c>
      <c r="BD115" s="2">
        <f t="shared" si="47"/>
        <v>102.93077964415306</v>
      </c>
      <c r="BE115" s="2">
        <f t="shared" si="48"/>
        <v>97.798621231422715</v>
      </c>
      <c r="BF115" s="2">
        <f t="shared" si="49"/>
        <v>89.706663484788081</v>
      </c>
      <c r="BG115" s="2">
        <f t="shared" si="50"/>
        <v>79.490122200512715</v>
      </c>
      <c r="BH115" s="2">
        <f t="shared" si="51"/>
        <v>68.45434251888129</v>
      </c>
      <c r="BK115" s="2" t="str">
        <f>IF(OR($B115&lt;C$229, AND($B115&gt;C$230, $B115&lt;C$231)), C115, "")</f>
        <v/>
      </c>
      <c r="BL115" s="2" t="str">
        <f>IF(OR($B115&lt;D$229, AND($B115&gt;D$230, $B115&lt;D$231)), D115, "")</f>
        <v/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 t="str">
        <f>IF(OR($B115&lt;N$229, AND($B115&gt;N$230, $B115&lt;N$231)), N115, "")</f>
        <v/>
      </c>
      <c r="BW115" s="2" t="str">
        <f>IF(OR($B115&lt;O$229, AND($B115&gt;O$230, $B115&lt;O$231)), O115, "")</f>
        <v/>
      </c>
      <c r="BZ115" s="2" t="str">
        <f>IF(OR(AND($B115&gt;C$230, $B115&lt;C$231), $B115&gt;C$232), C115, "")</f>
        <v/>
      </c>
      <c r="CA115" s="2" t="str">
        <f>IF(OR(AND($B115&gt;D$230, $B115&lt;D$231), $B115&gt;D$232), D115, "")</f>
        <v/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 t="str">
        <f>IF(OR(AND($B115&gt;N$230, $B115&lt;N$231), $B115&gt;N$232), N115, "")</f>
        <v/>
      </c>
      <c r="CL115" s="2" t="str">
        <f>IF(OR(AND($B115&gt;O$230, $B115&lt;O$231), $B115&gt;O$232), O115, "")</f>
        <v/>
      </c>
      <c r="CO115" s="2">
        <f>BK$207*$B115+BK$209</f>
        <v>100.63614672532404</v>
      </c>
      <c r="CP115" s="2">
        <f>BL$207*$B115+BL$209</f>
        <v>101.99514983131084</v>
      </c>
      <c r="CQ115" s="2">
        <f>BM$207*$B115+BM$209</f>
        <v>104.89792058295569</v>
      </c>
      <c r="CR115" s="2">
        <f>BN$207*$B115+BN$209</f>
        <v>104.27548737514618</v>
      </c>
      <c r="CS115" s="2">
        <f>BO$207*$B115+BO$209</f>
        <v>104.21321295779714</v>
      </c>
      <c r="CT115" s="2">
        <f>BP$207*$B115+BP$209</f>
        <v>107.16432443984519</v>
      </c>
      <c r="CU115" s="2">
        <f>BQ$207*$B115+BQ$209</f>
        <v>108.33638161328072</v>
      </c>
      <c r="CV115" s="2">
        <f>BR$207*$B115+BR$209</f>
        <v>106.72198129317593</v>
      </c>
      <c r="CW115" s="2">
        <f>BS$207*$B115+BS$209</f>
        <v>103.92701225773517</v>
      </c>
      <c r="CX115" s="2">
        <f>BT$207*$B115+BT$209</f>
        <v>98.878504034901439</v>
      </c>
      <c r="CY115" s="2">
        <f>BU$207*$B115+BU$209</f>
        <v>90.705031386513554</v>
      </c>
      <c r="CZ115" s="2">
        <f>BV$207*$B115+BV$209</f>
        <v>80.096258131163637</v>
      </c>
      <c r="DA115" s="2">
        <f>BW$207*$B115+BW$209</f>
        <v>69.065140797528542</v>
      </c>
      <c r="DD115" s="2">
        <f>BZ$207*$B115+BZ$209</f>
        <v>99.55195238650191</v>
      </c>
      <c r="DE115" s="2">
        <f>CA$207*$B115+CA$209</f>
        <v>101.49426393717548</v>
      </c>
      <c r="DF115" s="2">
        <f>CB$207*$B115+CB$209</f>
        <v>103.88818047724337</v>
      </c>
      <c r="DG115" s="2">
        <f>CC$207*$B115+CC$209</f>
        <v>103.86620343171069</v>
      </c>
      <c r="DH115" s="2">
        <f>CD$207*$B115+CD$209</f>
        <v>103.63840757221325</v>
      </c>
      <c r="DI115" s="2">
        <f>CE$207*$B115+CE$209</f>
        <v>106.17331804669124</v>
      </c>
      <c r="DJ115" s="2">
        <f>CF$207*$B115+CF$209</f>
        <v>107.17281481949</v>
      </c>
      <c r="DK115" s="2">
        <f>CG$207*$B115+CG$209</f>
        <v>105.64693484188086</v>
      </c>
      <c r="DL115" s="2">
        <f>CH$207*$B115+CH$209</f>
        <v>102.70096336476641</v>
      </c>
      <c r="DM115" s="2">
        <f>CI$207*$B115+CI$209</f>
        <v>97.524792761659427</v>
      </c>
      <c r="DN115" s="2">
        <f>CJ$207*$B115+CJ$209</f>
        <v>89.42939193439048</v>
      </c>
      <c r="DO115" s="2">
        <f>CK$207*$B115+CK$209</f>
        <v>79.315356580344385</v>
      </c>
      <c r="DP115" s="2">
        <f>CL$207*$B115+CL$209</f>
        <v>68.250409102104868</v>
      </c>
      <c r="DS115" s="2">
        <f>POWER(10,($B115-C$227)/C$228)/(1+POWER(10,($B115-C$227)/C$228))</f>
        <v>0.73717103521407956</v>
      </c>
      <c r="DT115" s="2">
        <f>POWER(10,($B115-D$227)/D$228)/(1+POWER(10,($B115-D$227)/D$228))</f>
        <v>0.79041411005962248</v>
      </c>
      <c r="DU115" s="2">
        <f>POWER(10,($B115-E$227)/E$228)/(1+POWER(10,($B115-E$227)/E$228))</f>
        <v>0.80631353029231612</v>
      </c>
      <c r="DV115" s="2">
        <f>POWER(10,($B115-F$227)/F$228)/(1+POWER(10,($B115-F$227)/F$228))</f>
        <v>0.82670142100777122</v>
      </c>
      <c r="DW115" s="2">
        <f>POWER(10,($B115-G$227)/G$228)/(1+POWER(10,($B115-G$227)/G$228))</f>
        <v>0.82003177902333579</v>
      </c>
      <c r="DX115" s="2">
        <f>POWER(10,($B115-H$227)/H$228)/(1+POWER(10,($B115-H$227)/H$228))</f>
        <v>0.82463999973819613</v>
      </c>
      <c r="DY115" s="2">
        <f>POWER(10,($B115-I$227)/I$228)/(1+POWER(10,($B115-I$227)/I$228))</f>
        <v>0.83493872961386151</v>
      </c>
      <c r="DZ115" s="2">
        <f>POWER(10,($B115-J$227)/J$228)/(1+POWER(10,($B115-J$227)/J$228))</f>
        <v>0.83051449614682826</v>
      </c>
      <c r="EA115" s="2">
        <f>POWER(10,($B115-K$227)/K$228)/(1+POWER(10,($B115-K$227)/K$228))</f>
        <v>0.81255537140107748</v>
      </c>
      <c r="EB115" s="2">
        <f>POWER(10,($B115-L$227)/L$228)/(1+POWER(10,($B115-L$227)/L$228))</f>
        <v>0.79772018215708884</v>
      </c>
      <c r="EC115" s="2">
        <f>POWER(10,($B115-M$227)/M$228)/(1+POWER(10,($B115-M$227)/M$228))</f>
        <v>0.78264112956358034</v>
      </c>
      <c r="ED115" s="2">
        <f>POWER(10,($B115-N$227)/N$228)/(1+POWER(10,($B115-N$227)/N$228))</f>
        <v>0.77620018812232161</v>
      </c>
      <c r="EE115" s="2">
        <f>POWER(10,($B115-O$227)/O$228)/(1+POWER(10,($B115-O$227)/O$228))</f>
        <v>0.74969254550681586</v>
      </c>
    </row>
    <row r="116" spans="2:135" x14ac:dyDescent="0.25">
      <c r="B116" s="2">
        <v>110</v>
      </c>
      <c r="C116">
        <v>100.12860000000001</v>
      </c>
      <c r="D116">
        <v>101.67100000000001</v>
      </c>
      <c r="E116">
        <v>104.56699999999999</v>
      </c>
      <c r="F116">
        <v>105.224</v>
      </c>
      <c r="G116">
        <v>106.239</v>
      </c>
      <c r="H116">
        <v>108</v>
      </c>
      <c r="I116">
        <v>111.045</v>
      </c>
      <c r="J116">
        <v>109.642</v>
      </c>
      <c r="K116">
        <v>105.851</v>
      </c>
      <c r="L116">
        <v>99.537000000000006</v>
      </c>
      <c r="M116">
        <v>91.582099999999997</v>
      </c>
      <c r="N116">
        <v>82.940299999999993</v>
      </c>
      <c r="O116">
        <v>69.7761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99.775490254456955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101.68896108392126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104.72351797601797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105.15761969563303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106.44946433027317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109.24056678872269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111.74807898796027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111.3366322804431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107.26943094959603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101.21688919001305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92.120103075376917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81.634897913265192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69.118171749394634</v>
      </c>
      <c r="AE116" s="5"/>
      <c r="AG116" s="5">
        <f t="shared" si="26"/>
        <v>0.35310974554305119</v>
      </c>
      <c r="AH116" s="5">
        <f t="shared" si="27"/>
        <v>-1.7961083921250065E-2</v>
      </c>
      <c r="AI116" s="5">
        <f t="shared" si="28"/>
        <v>-0.15651797601798023</v>
      </c>
      <c r="AJ116" s="5">
        <f t="shared" si="29"/>
        <v>6.6380304366973064E-2</v>
      </c>
      <c r="AK116" s="5">
        <f t="shared" si="30"/>
        <v>-0.2104643302731688</v>
      </c>
      <c r="AL116" s="5">
        <f t="shared" si="31"/>
        <v>-1.2405667887226883</v>
      </c>
      <c r="AM116" s="5">
        <f t="shared" si="32"/>
        <v>-0.70307898796026791</v>
      </c>
      <c r="AN116" s="5">
        <f t="shared" si="33"/>
        <v>-1.694632280443102</v>
      </c>
      <c r="AO116" s="5">
        <f t="shared" si="34"/>
        <v>-1.4184309495960292</v>
      </c>
      <c r="AP116" s="5">
        <f t="shared" si="35"/>
        <v>-1.6798891900130428</v>
      </c>
      <c r="AQ116" s="5">
        <f t="shared" si="36"/>
        <v>-0.53800307537692049</v>
      </c>
      <c r="AR116" s="5">
        <f t="shared" si="37"/>
        <v>1.3054020867348015</v>
      </c>
      <c r="AS116" s="5">
        <f t="shared" si="38"/>
        <v>0.65792825060536586</v>
      </c>
      <c r="AV116" s="2">
        <f t="shared" si="39"/>
        <v>99.775490254451384</v>
      </c>
      <c r="AW116" s="2">
        <f t="shared" si="40"/>
        <v>101.55467362823117</v>
      </c>
      <c r="AX116" s="2">
        <f t="shared" si="41"/>
        <v>104.02388505901934</v>
      </c>
      <c r="AY116" s="2">
        <f t="shared" si="42"/>
        <v>103.88142058949198</v>
      </c>
      <c r="AZ116" s="2">
        <f t="shared" si="43"/>
        <v>103.71657549865</v>
      </c>
      <c r="BA116" s="2">
        <f t="shared" si="44"/>
        <v>106.3225529907667</v>
      </c>
      <c r="BB116" s="2">
        <f t="shared" si="45"/>
        <v>107.33196778418274</v>
      </c>
      <c r="BC116" s="2">
        <f t="shared" si="46"/>
        <v>105.79456104934197</v>
      </c>
      <c r="BD116" s="2">
        <f t="shared" si="47"/>
        <v>102.88595028622208</v>
      </c>
      <c r="BE116" s="2">
        <f t="shared" si="48"/>
        <v>97.752993015327007</v>
      </c>
      <c r="BF116" s="2">
        <f t="shared" si="49"/>
        <v>89.671758622746395</v>
      </c>
      <c r="BG116" s="2">
        <f t="shared" si="50"/>
        <v>79.46659420648507</v>
      </c>
      <c r="BH116" s="2">
        <f t="shared" si="51"/>
        <v>68.431631523070223</v>
      </c>
      <c r="BK116" s="2" t="str">
        <f>IF(OR($B116&lt;C$229, AND($B116&gt;C$230, $B116&lt;C$231)), C116, "")</f>
        <v/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 t="str">
        <f>IF(OR($B116&lt;O$229, AND($B116&gt;O$230, $B116&lt;O$231)), O116, "")</f>
        <v/>
      </c>
      <c r="BZ116" s="2" t="str">
        <f>IF(OR(AND($B116&gt;C$230, $B116&lt;C$231), $B116&gt;C$232), C116, "")</f>
        <v/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 t="str">
        <f>IF(OR(AND($B116&gt;O$230, $B116&lt;O$231), $B116&gt;O$232), O116, "")</f>
        <v/>
      </c>
      <c r="CO116" s="2">
        <f>BK$207*$B116+BK$209</f>
        <v>100.6244253662741</v>
      </c>
      <c r="CP116" s="2">
        <f>BL$207*$B116+BL$209</f>
        <v>101.96544984395375</v>
      </c>
      <c r="CQ116" s="2">
        <f>BM$207*$B116+BM$209</f>
        <v>104.88026199899949</v>
      </c>
      <c r="CR116" s="2">
        <f>BN$207*$B116+BN$209</f>
        <v>104.231446124873</v>
      </c>
      <c r="CS116" s="2">
        <f>BO$207*$B116+BO$209</f>
        <v>104.20762611356066</v>
      </c>
      <c r="CT116" s="2">
        <f>BP$207*$B116+BP$209</f>
        <v>107.19505076101345</v>
      </c>
      <c r="CU116" s="2">
        <f>BQ$207*$B116+BQ$209</f>
        <v>108.36438785492888</v>
      </c>
      <c r="CV116" s="2">
        <f>BR$207*$B116+BR$209</f>
        <v>106.74801608365159</v>
      </c>
      <c r="CW116" s="2">
        <f>BS$207*$B116+BS$209</f>
        <v>103.95083731222574</v>
      </c>
      <c r="CX116" s="2">
        <f>BT$207*$B116+BT$209</f>
        <v>98.89550121687968</v>
      </c>
      <c r="CY116" s="2">
        <f>BU$207*$B116+BU$209</f>
        <v>90.732480454951911</v>
      </c>
      <c r="CZ116" s="2">
        <f>BV$207*$B116+BV$209</f>
        <v>80.116944629923765</v>
      </c>
      <c r="DA116" s="2">
        <f>BW$207*$B116+BW$209</f>
        <v>69.091344506626143</v>
      </c>
      <c r="DD116" s="2">
        <f>BZ$207*$B116+BZ$209</f>
        <v>99.499445525892057</v>
      </c>
      <c r="DE116" s="2">
        <f>CA$207*$B116+CA$209</f>
        <v>101.45533626084131</v>
      </c>
      <c r="DF116" s="2">
        <f>CB$207*$B116+CB$209</f>
        <v>103.83627319420468</v>
      </c>
      <c r="DG116" s="2">
        <f>CC$207*$B116+CC$209</f>
        <v>103.8145021128378</v>
      </c>
      <c r="DH116" s="2">
        <f>CD$207*$B116+CD$209</f>
        <v>103.61828955771702</v>
      </c>
      <c r="DI116" s="2">
        <f>CE$207*$B116+CE$209</f>
        <v>106.15334126045225</v>
      </c>
      <c r="DJ116" s="2">
        <f>CF$207*$B116+CF$209</f>
        <v>107.14582465286541</v>
      </c>
      <c r="DK116" s="2">
        <f>CG$207*$B116+CG$209</f>
        <v>105.61710714555829</v>
      </c>
      <c r="DL116" s="2">
        <f>CH$207*$B116+CH$209</f>
        <v>102.66191131479978</v>
      </c>
      <c r="DM116" s="2">
        <f>CI$207*$B116+CI$209</f>
        <v>97.48877568477198</v>
      </c>
      <c r="DN116" s="2">
        <f>CJ$207*$B116+CJ$209</f>
        <v>89.403090457852826</v>
      </c>
      <c r="DO116" s="2">
        <f>CK$207*$B116+CK$209</f>
        <v>79.295579523046072</v>
      </c>
      <c r="DP116" s="2">
        <f>CL$207*$B116+CL$209</f>
        <v>68.230747395840424</v>
      </c>
      <c r="DS116" s="2">
        <f>POWER(10,($B116-C$227)/C$228)/(1+POWER(10,($B116-C$227)/C$228))</f>
        <v>0.75462251086598942</v>
      </c>
      <c r="DT116" s="2">
        <f>POWER(10,($B116-D$227)/D$228)/(1+POWER(10,($B116-D$227)/D$228))</f>
        <v>0.80526421824768923</v>
      </c>
      <c r="DU116" s="2">
        <f>POWER(10,($B116-E$227)/E$228)/(1+POWER(10,($B116-E$227)/E$228))</f>
        <v>0.82029322158148743</v>
      </c>
      <c r="DV116" s="2">
        <f>POWER(10,($B116-F$227)/F$228)/(1+POWER(10,($B116-F$227)/F$228))</f>
        <v>0.83950248780995607</v>
      </c>
      <c r="DW116" s="2">
        <f>POWER(10,($B116-G$227)/G$228)/(1+POWER(10,($B116-G$227)/G$228))</f>
        <v>0.83322612527865347</v>
      </c>
      <c r="DX116" s="2">
        <f>POWER(10,($B116-H$227)/H$228)/(1+POWER(10,($B116-H$227)/H$228))</f>
        <v>0.83756341837789261</v>
      </c>
      <c r="DY116" s="2">
        <f>POWER(10,($B116-I$227)/I$228)/(1+POWER(10,($B116-I$227)/I$228))</f>
        <v>0.84724376133949098</v>
      </c>
      <c r="DZ116" s="2">
        <f>POWER(10,($B116-J$227)/J$228)/(1+POWER(10,($B116-J$227)/J$228))</f>
        <v>0.84308736291106512</v>
      </c>
      <c r="EA116" s="2">
        <f>POWER(10,($B116-K$227)/K$228)/(1+POWER(10,($B116-K$227)/K$228))</f>
        <v>0.82618166452556252</v>
      </c>
      <c r="EB116" s="2">
        <f>POWER(10,($B116-L$227)/L$228)/(1+POWER(10,($B116-L$227)/L$228))</f>
        <v>0.81217563446143648</v>
      </c>
      <c r="EC116" s="2">
        <f>POWER(10,($B116-M$227)/M$228)/(1+POWER(10,($B116-M$227)/M$228))</f>
        <v>0.79790116859625126</v>
      </c>
      <c r="ED116" s="2">
        <f>POWER(10,($B116-N$227)/N$228)/(1+POWER(10,($B116-N$227)/N$228))</f>
        <v>0.79179212507689212</v>
      </c>
      <c r="EE116" s="2">
        <f>POWER(10,($B116-O$227)/O$228)/(1+POWER(10,($B116-O$227)/O$228))</f>
        <v>0.76657587538680017</v>
      </c>
    </row>
    <row r="117" spans="2:135" x14ac:dyDescent="0.25">
      <c r="B117" s="2">
        <v>111</v>
      </c>
      <c r="C117">
        <v>99.942899999999995</v>
      </c>
      <c r="D117">
        <v>102.071</v>
      </c>
      <c r="E117">
        <v>103.851</v>
      </c>
      <c r="F117">
        <v>104.179</v>
      </c>
      <c r="G117">
        <v>106.09</v>
      </c>
      <c r="H117">
        <v>109.179</v>
      </c>
      <c r="I117">
        <v>111.164</v>
      </c>
      <c r="J117">
        <v>110.791</v>
      </c>
      <c r="K117">
        <v>106.313</v>
      </c>
      <c r="L117">
        <v>101.224</v>
      </c>
      <c r="M117">
        <v>91.2239</v>
      </c>
      <c r="N117">
        <v>83.417900000000003</v>
      </c>
      <c r="O117">
        <v>69.835800000000006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99.713578617760064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101.68643873599115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104.8284214246591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105.28798907880031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106.90132454147734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109.63441967090506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112.06741361647695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111.9714857982994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108.11124119713118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102.10997578366705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92.9572459931357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82.484879722272638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69.472153833682626</v>
      </c>
      <c r="AE117" s="5"/>
      <c r="AG117" s="5">
        <f t="shared" si="26"/>
        <v>0.22932138223993093</v>
      </c>
      <c r="AH117" s="5">
        <f t="shared" si="27"/>
        <v>0.38456126400885182</v>
      </c>
      <c r="AI117" s="5">
        <f t="shared" si="28"/>
        <v>-0.97742142465909865</v>
      </c>
      <c r="AJ117" s="5">
        <f t="shared" si="29"/>
        <v>-1.1089890788003061</v>
      </c>
      <c r="AK117" s="5">
        <f t="shared" si="30"/>
        <v>-0.81132454147733313</v>
      </c>
      <c r="AL117" s="5">
        <f t="shared" si="31"/>
        <v>-0.45541967090505864</v>
      </c>
      <c r="AM117" s="5">
        <f t="shared" si="32"/>
        <v>-0.90341361647695351</v>
      </c>
      <c r="AN117" s="5">
        <f t="shared" si="33"/>
        <v>-1.1804857982994008</v>
      </c>
      <c r="AO117" s="5">
        <f t="shared" si="34"/>
        <v>-1.7982411971311762</v>
      </c>
      <c r="AP117" s="5">
        <f t="shared" si="35"/>
        <v>-0.88597578366704965</v>
      </c>
      <c r="AQ117" s="5">
        <f t="shared" si="36"/>
        <v>-1.7333459931356998</v>
      </c>
      <c r="AR117" s="5">
        <f t="shared" si="37"/>
        <v>0.93302027772736551</v>
      </c>
      <c r="AS117" s="5">
        <f t="shared" si="38"/>
        <v>0.36364616631738045</v>
      </c>
      <c r="AV117" s="2">
        <f t="shared" si="39"/>
        <v>99.713578617759111</v>
      </c>
      <c r="AW117" s="2">
        <f t="shared" si="40"/>
        <v>101.51025216420163</v>
      </c>
      <c r="AX117" s="2">
        <f t="shared" si="41"/>
        <v>103.96392233064356</v>
      </c>
      <c r="AY117" s="2">
        <f t="shared" si="42"/>
        <v>103.82584269653131</v>
      </c>
      <c r="AZ117" s="2">
        <f t="shared" si="43"/>
        <v>103.69138744916243</v>
      </c>
      <c r="BA117" s="2">
        <f t="shared" si="44"/>
        <v>106.29754534476413</v>
      </c>
      <c r="BB117" s="2">
        <f t="shared" si="45"/>
        <v>107.29867814267314</v>
      </c>
      <c r="BC117" s="2">
        <f t="shared" si="46"/>
        <v>105.75949125287504</v>
      </c>
      <c r="BD117" s="2">
        <f t="shared" si="47"/>
        <v>102.84048111501642</v>
      </c>
      <c r="BE117" s="2">
        <f t="shared" si="48"/>
        <v>97.707010807321893</v>
      </c>
      <c r="BF117" s="2">
        <f t="shared" si="49"/>
        <v>89.636339827416094</v>
      </c>
      <c r="BG117" s="2">
        <f t="shared" si="50"/>
        <v>79.442507286281227</v>
      </c>
      <c r="BH117" s="2">
        <f t="shared" si="51"/>
        <v>68.40810479991697</v>
      </c>
      <c r="BK117" s="2" t="str">
        <f>IF(OR($B117&lt;C$229, AND($B117&gt;C$230, $B117&lt;C$231)), C117, "")</f>
        <v/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100.61270400722415</v>
      </c>
      <c r="CP117" s="2">
        <f>BL$207*$B117+BL$209</f>
        <v>101.93574985659666</v>
      </c>
      <c r="CQ117" s="2">
        <f>BM$207*$B117+BM$209</f>
        <v>104.86260341504327</v>
      </c>
      <c r="CR117" s="2">
        <f>BN$207*$B117+BN$209</f>
        <v>104.18740487459985</v>
      </c>
      <c r="CS117" s="2">
        <f>BO$207*$B117+BO$209</f>
        <v>104.20203926932417</v>
      </c>
      <c r="CT117" s="2">
        <f>BP$207*$B117+BP$209</f>
        <v>107.22577708218171</v>
      </c>
      <c r="CU117" s="2">
        <f>BQ$207*$B117+BQ$209</f>
        <v>108.39239409657702</v>
      </c>
      <c r="CV117" s="2">
        <f>BR$207*$B117+BR$209</f>
        <v>106.77405087412725</v>
      </c>
      <c r="CW117" s="2">
        <f>BS$207*$B117+BS$209</f>
        <v>103.97466236671633</v>
      </c>
      <c r="CX117" s="2">
        <f>BT$207*$B117+BT$209</f>
        <v>98.91249839885792</v>
      </c>
      <c r="CY117" s="2">
        <f>BU$207*$B117+BU$209</f>
        <v>90.759929523390284</v>
      </c>
      <c r="CZ117" s="2">
        <f>BV$207*$B117+BV$209</f>
        <v>80.137631128683893</v>
      </c>
      <c r="DA117" s="2">
        <f>BW$207*$B117+BW$209</f>
        <v>69.11754821572373</v>
      </c>
      <c r="DD117" s="2">
        <f>BZ$207*$B117+BZ$209</f>
        <v>99.44693866528219</v>
      </c>
      <c r="DE117" s="2">
        <f>CA$207*$B117+CA$209</f>
        <v>101.41640858450715</v>
      </c>
      <c r="DF117" s="2">
        <f>CB$207*$B117+CB$209</f>
        <v>103.78436591116599</v>
      </c>
      <c r="DG117" s="2">
        <f>CC$207*$B117+CC$209</f>
        <v>103.7628007939649</v>
      </c>
      <c r="DH117" s="2">
        <f>CD$207*$B117+CD$209</f>
        <v>103.5981715432208</v>
      </c>
      <c r="DI117" s="2">
        <f>CE$207*$B117+CE$209</f>
        <v>106.13336447421325</v>
      </c>
      <c r="DJ117" s="2">
        <f>CF$207*$B117+CF$209</f>
        <v>107.11883448624083</v>
      </c>
      <c r="DK117" s="2">
        <f>CG$207*$B117+CG$209</f>
        <v>105.58727944923574</v>
      </c>
      <c r="DL117" s="2">
        <f>CH$207*$B117+CH$209</f>
        <v>102.62285926483317</v>
      </c>
      <c r="DM117" s="2">
        <f>CI$207*$B117+CI$209</f>
        <v>97.452758607884533</v>
      </c>
      <c r="DN117" s="2">
        <f>CJ$207*$B117+CJ$209</f>
        <v>89.376788981315173</v>
      </c>
      <c r="DO117" s="2">
        <f>CK$207*$B117+CK$209</f>
        <v>79.275802465747773</v>
      </c>
      <c r="DP117" s="2">
        <f>CL$207*$B117+CL$209</f>
        <v>68.211085689575995</v>
      </c>
      <c r="DS117" s="2">
        <f>POWER(10,($B117-C$227)/C$228)/(1+POWER(10,($B117-C$227)/C$228))</f>
        <v>0.77127476441120468</v>
      </c>
      <c r="DT117" s="2">
        <f>POWER(10,($B117-D$227)/D$228)/(1+POWER(10,($B117-D$227)/D$228))</f>
        <v>0.81930267294777337</v>
      </c>
      <c r="DU117" s="2">
        <f>POWER(10,($B117-E$227)/E$228)/(1+POWER(10,($B117-E$227)/E$228))</f>
        <v>0.83347229267031708</v>
      </c>
      <c r="DV117" s="2">
        <f>POWER(10,($B117-F$227)/F$228)/(1+POWER(10,($B117-F$227)/F$228))</f>
        <v>0.85152779862091221</v>
      </c>
      <c r="DW117" s="2">
        <f>POWER(10,($B117-G$227)/G$228)/(1+POWER(10,($B117-G$227)/G$228))</f>
        <v>0.8456352245496872</v>
      </c>
      <c r="DX117" s="2">
        <f>POWER(10,($B117-H$227)/H$228)/(1+POWER(10,($B117-H$227)/H$228))</f>
        <v>0.84970800469228402</v>
      </c>
      <c r="DY117" s="2">
        <f>POWER(10,($B117-I$227)/I$228)/(1+POWER(10,($B117-I$227)/I$228))</f>
        <v>0.85878662060833122</v>
      </c>
      <c r="DZ117" s="2">
        <f>POWER(10,($B117-J$227)/J$228)/(1+POWER(10,($B117-J$227)/J$228))</f>
        <v>0.85489050374208042</v>
      </c>
      <c r="EA117" s="2">
        <f>POWER(10,($B117-K$227)/K$228)/(1+POWER(10,($B117-K$227)/K$228))</f>
        <v>0.83901364786033916</v>
      </c>
      <c r="EB117" s="2">
        <f>POWER(10,($B117-L$227)/L$228)/(1+POWER(10,($B117-L$227)/L$228))</f>
        <v>0.82582361527062342</v>
      </c>
      <c r="EC117" s="2">
        <f>POWER(10,($B117-M$227)/M$228)/(1+POWER(10,($B117-M$227)/M$228))</f>
        <v>0.81234672963057775</v>
      </c>
      <c r="ED117" s="2">
        <f>POWER(10,($B117-N$227)/N$228)/(1+POWER(10,($B117-N$227)/N$228))</f>
        <v>0.80656848895520772</v>
      </c>
      <c r="EE117" s="2">
        <f>POWER(10,($B117-O$227)/O$228)/(1+POWER(10,($B117-O$227)/O$228))</f>
        <v>0.78265057334662613</v>
      </c>
    </row>
    <row r="118" spans="2:135" x14ac:dyDescent="0.25">
      <c r="B118" s="2">
        <v>112</v>
      </c>
      <c r="C118">
        <v>101.87139999999999</v>
      </c>
      <c r="D118">
        <v>104.014</v>
      </c>
      <c r="E118">
        <v>104.955</v>
      </c>
      <c r="F118">
        <v>105.52200000000001</v>
      </c>
      <c r="G118">
        <v>106.746</v>
      </c>
      <c r="H118">
        <v>108.821</v>
      </c>
      <c r="I118">
        <v>111.209</v>
      </c>
      <c r="J118">
        <v>110.627</v>
      </c>
      <c r="K118">
        <v>107.29900000000001</v>
      </c>
      <c r="L118">
        <v>100.821</v>
      </c>
      <c r="M118">
        <v>92.880600000000001</v>
      </c>
      <c r="N118">
        <v>83.761200000000002</v>
      </c>
      <c r="O118">
        <v>69.761200000000002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99.651287491250613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101.68516919870692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104.91659226895017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105.35876648187507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107.24082885847888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109.888243033894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112.14124058834453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112.32378478961088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108.80123243185791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102.96534365735485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93.873230363131356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83.470474720742288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69.951416590182504</v>
      </c>
      <c r="AE118" s="5"/>
      <c r="AG118" s="5">
        <f t="shared" si="26"/>
        <v>2.2201125087493807</v>
      </c>
      <c r="AH118" s="5">
        <f t="shared" si="27"/>
        <v>2.3288308012930798</v>
      </c>
      <c r="AI118" s="5">
        <f t="shared" si="28"/>
        <v>3.8407731049829863E-2</v>
      </c>
      <c r="AJ118" s="5">
        <f t="shared" si="29"/>
        <v>0.16323351812494025</v>
      </c>
      <c r="AK118" s="5">
        <f t="shared" si="30"/>
        <v>-0.49482885847888269</v>
      </c>
      <c r="AL118" s="5">
        <f t="shared" si="31"/>
        <v>-1.0672430338940018</v>
      </c>
      <c r="AM118" s="5">
        <f t="shared" si="32"/>
        <v>-0.93224058834452705</v>
      </c>
      <c r="AN118" s="5">
        <f t="shared" si="33"/>
        <v>-1.6967847896108879</v>
      </c>
      <c r="AO118" s="5">
        <f t="shared" si="34"/>
        <v>-1.5022324318579052</v>
      </c>
      <c r="AP118" s="5">
        <f t="shared" si="35"/>
        <v>-2.1443436573548524</v>
      </c>
      <c r="AQ118" s="5">
        <f t="shared" si="36"/>
        <v>-0.99263036313135444</v>
      </c>
      <c r="AR118" s="5">
        <f t="shared" si="37"/>
        <v>0.29072527925771396</v>
      </c>
      <c r="AS118" s="5">
        <f t="shared" si="38"/>
        <v>-0.19021659018250148</v>
      </c>
      <c r="AV118" s="2">
        <f t="shared" si="39"/>
        <v>99.651287491250457</v>
      </c>
      <c r="AW118" s="2">
        <f t="shared" si="40"/>
        <v>101.46599530028583</v>
      </c>
      <c r="AX118" s="2">
        <f t="shared" si="41"/>
        <v>103.90393006068319</v>
      </c>
      <c r="AY118" s="2">
        <f t="shared" si="42"/>
        <v>103.77040639237239</v>
      </c>
      <c r="AZ118" s="2">
        <f t="shared" si="43"/>
        <v>103.66631194106319</v>
      </c>
      <c r="BA118" s="2">
        <f t="shared" si="44"/>
        <v>106.27217196529242</v>
      </c>
      <c r="BB118" s="2">
        <f t="shared" si="45"/>
        <v>107.26509930432805</v>
      </c>
      <c r="BC118" s="2">
        <f t="shared" si="46"/>
        <v>105.72403059519351</v>
      </c>
      <c r="BD118" s="2">
        <f t="shared" si="47"/>
        <v>102.79449682897508</v>
      </c>
      <c r="BE118" s="2">
        <f t="shared" si="48"/>
        <v>97.660783749333191</v>
      </c>
      <c r="BF118" s="2">
        <f t="shared" si="49"/>
        <v>89.600528190922333</v>
      </c>
      <c r="BG118" s="2">
        <f t="shared" si="50"/>
        <v>79.417956297521727</v>
      </c>
      <c r="BH118" s="2">
        <f t="shared" si="51"/>
        <v>68.38387982219497</v>
      </c>
      <c r="BK118" s="2" t="str">
        <f>IF(OR($B118&lt;C$229, AND($B118&gt;C$230, $B118&lt;C$231)), C118, "")</f>
        <v/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100.60098264817422</v>
      </c>
      <c r="CP118" s="2">
        <f>BL$207*$B118+BL$209</f>
        <v>101.90604986923957</v>
      </c>
      <c r="CQ118" s="2">
        <f>BM$207*$B118+BM$209</f>
        <v>104.84494483108706</v>
      </c>
      <c r="CR118" s="2">
        <f>BN$207*$B118+BN$209</f>
        <v>104.14336362432667</v>
      </c>
      <c r="CS118" s="2">
        <f>BO$207*$B118+BO$209</f>
        <v>104.1964524250877</v>
      </c>
      <c r="CT118" s="2">
        <f>BP$207*$B118+BP$209</f>
        <v>107.25650340334997</v>
      </c>
      <c r="CU118" s="2">
        <f>BQ$207*$B118+BQ$209</f>
        <v>108.42040033822518</v>
      </c>
      <c r="CV118" s="2">
        <f>BR$207*$B118+BR$209</f>
        <v>106.80008566460292</v>
      </c>
      <c r="CW118" s="2">
        <f>BS$207*$B118+BS$209</f>
        <v>103.9984874212069</v>
      </c>
      <c r="CX118" s="2">
        <f>BT$207*$B118+BT$209</f>
        <v>98.929495580836161</v>
      </c>
      <c r="CY118" s="2">
        <f>BU$207*$B118+BU$209</f>
        <v>90.787378591828656</v>
      </c>
      <c r="CZ118" s="2">
        <f>BV$207*$B118+BV$209</f>
        <v>80.158317627444021</v>
      </c>
      <c r="DA118" s="2">
        <f>BW$207*$B118+BW$209</f>
        <v>69.143751924821331</v>
      </c>
      <c r="DD118" s="2">
        <f>BZ$207*$B118+BZ$209</f>
        <v>99.394431804672323</v>
      </c>
      <c r="DE118" s="2">
        <f>CA$207*$B118+CA$209</f>
        <v>101.37748090817298</v>
      </c>
      <c r="DF118" s="2">
        <f>CB$207*$B118+CB$209</f>
        <v>103.73245862812732</v>
      </c>
      <c r="DG118" s="2">
        <f>CC$207*$B118+CC$209</f>
        <v>103.71109947509201</v>
      </c>
      <c r="DH118" s="2">
        <f>CD$207*$B118+CD$209</f>
        <v>103.57805352872457</v>
      </c>
      <c r="DI118" s="2">
        <f>CE$207*$B118+CE$209</f>
        <v>106.11338768797427</v>
      </c>
      <c r="DJ118" s="2">
        <f>CF$207*$B118+CF$209</f>
        <v>107.09184431961624</v>
      </c>
      <c r="DK118" s="2">
        <f>CG$207*$B118+CG$209</f>
        <v>105.55745175291317</v>
      </c>
      <c r="DL118" s="2">
        <f>CH$207*$B118+CH$209</f>
        <v>102.58380721486654</v>
      </c>
      <c r="DM118" s="2">
        <f>CI$207*$B118+CI$209</f>
        <v>97.416741530997086</v>
      </c>
      <c r="DN118" s="2">
        <f>CJ$207*$B118+CJ$209</f>
        <v>89.350487504777519</v>
      </c>
      <c r="DO118" s="2">
        <f>CK$207*$B118+CK$209</f>
        <v>79.25602540844946</v>
      </c>
      <c r="DP118" s="2">
        <f>CL$207*$B118+CL$209</f>
        <v>68.191423983311566</v>
      </c>
      <c r="DS118" s="2">
        <f>POWER(10,($B118-C$227)/C$228)/(1+POWER(10,($B118-C$227)/C$228))</f>
        <v>0.78711573742500229</v>
      </c>
      <c r="DT118" s="2">
        <f>POWER(10,($B118-D$227)/D$228)/(1+POWER(10,($B118-D$227)/D$228))</f>
        <v>0.83253955749835395</v>
      </c>
      <c r="DU118" s="2">
        <f>POWER(10,($B118-E$227)/E$228)/(1+POWER(10,($B118-E$227)/E$228))</f>
        <v>0.84586646369214769</v>
      </c>
      <c r="DV118" s="2">
        <f>POWER(10,($B118-F$227)/F$228)/(1+POWER(10,($B118-F$227)/F$228))</f>
        <v>0.86279936148906067</v>
      </c>
      <c r="DW118" s="2">
        <f>POWER(10,($B118-G$227)/G$228)/(1+POWER(10,($B118-G$227)/G$228))</f>
        <v>0.85727915612774863</v>
      </c>
      <c r="DX118" s="2">
        <f>POWER(10,($B118-H$227)/H$228)/(1+POWER(10,($B118-H$227)/H$228))</f>
        <v>0.86109518469356217</v>
      </c>
      <c r="DY118" s="2">
        <f>POWER(10,($B118-I$227)/I$228)/(1+POWER(10,($B118-I$227)/I$228))</f>
        <v>0.86959150966535659</v>
      </c>
      <c r="DZ118" s="2">
        <f>POWER(10,($B118-J$227)/J$228)/(1+POWER(10,($B118-J$227)/J$228))</f>
        <v>0.86594696900406865</v>
      </c>
      <c r="EA118" s="2">
        <f>POWER(10,($B118-K$227)/K$228)/(1+POWER(10,($B118-K$227)/K$228))</f>
        <v>0.85106908744161458</v>
      </c>
      <c r="EB118" s="2">
        <f>POWER(10,($B118-L$227)/L$228)/(1+POWER(10,($B118-L$227)/L$228))</f>
        <v>0.83867686993661705</v>
      </c>
      <c r="EC118" s="2">
        <f>POWER(10,($B118-M$227)/M$228)/(1+POWER(10,($B118-M$227)/M$228))</f>
        <v>0.82598494179684201</v>
      </c>
      <c r="ED118" s="2">
        <f>POWER(10,($B118-N$227)/N$228)/(1+POWER(10,($B118-N$227)/N$228))</f>
        <v>0.82053387398960853</v>
      </c>
      <c r="EE118" s="2">
        <f>POWER(10,($B118-O$227)/O$228)/(1+POWER(10,($B118-O$227)/O$228))</f>
        <v>0.79791012056383914</v>
      </c>
    </row>
    <row r="119" spans="2:135" x14ac:dyDescent="0.25">
      <c r="B119" s="2">
        <v>113</v>
      </c>
      <c r="C119">
        <v>101.4571</v>
      </c>
      <c r="D119">
        <v>102.04300000000001</v>
      </c>
      <c r="E119">
        <v>104.71599999999999</v>
      </c>
      <c r="F119">
        <v>105.56699999999999</v>
      </c>
      <c r="G119">
        <v>107.06</v>
      </c>
      <c r="H119">
        <v>108.41800000000001</v>
      </c>
      <c r="I119">
        <v>112.40300000000001</v>
      </c>
      <c r="J119">
        <v>111.164</v>
      </c>
      <c r="K119">
        <v>107.97</v>
      </c>
      <c r="L119">
        <v>102.791</v>
      </c>
      <c r="M119">
        <v>94.268699999999995</v>
      </c>
      <c r="N119">
        <v>84.552199999999999</v>
      </c>
      <c r="O119">
        <v>71.194000000000003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99.588721605395818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101.68043064068193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104.96849414634188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105.35115354293826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107.41521588491979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109.9599776301182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111.95258893551652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112.33429858007085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109.23617222582411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103.67168502735221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94.778909552872321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84.517606104473714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70.554066805986068</v>
      </c>
      <c r="AE119" s="5"/>
      <c r="AG119" s="5">
        <f t="shared" si="26"/>
        <v>1.8683783946041785</v>
      </c>
      <c r="AH119" s="5">
        <f t="shared" si="27"/>
        <v>0.36256935931807277</v>
      </c>
      <c r="AI119" s="5">
        <f t="shared" si="28"/>
        <v>-0.25249414634188838</v>
      </c>
      <c r="AJ119" s="5">
        <f t="shared" si="29"/>
        <v>0.21584645706172978</v>
      </c>
      <c r="AK119" s="5">
        <f t="shared" si="30"/>
        <v>-0.35521588491978662</v>
      </c>
      <c r="AL119" s="5">
        <f t="shared" si="31"/>
        <v>-1.5419776301181969</v>
      </c>
      <c r="AM119" s="5">
        <f t="shared" si="32"/>
        <v>0.45041106448348955</v>
      </c>
      <c r="AN119" s="5">
        <f t="shared" si="33"/>
        <v>-1.170298580070849</v>
      </c>
      <c r="AO119" s="5">
        <f t="shared" si="34"/>
        <v>-1.266172225824107</v>
      </c>
      <c r="AP119" s="5">
        <f t="shared" si="35"/>
        <v>-0.88068502735221443</v>
      </c>
      <c r="AQ119" s="5">
        <f t="shared" si="36"/>
        <v>-0.51020955287232539</v>
      </c>
      <c r="AR119" s="5">
        <f t="shared" si="37"/>
        <v>3.4593895526285223E-2</v>
      </c>
      <c r="AS119" s="5">
        <f t="shared" si="38"/>
        <v>0.63993319401393478</v>
      </c>
      <c r="AV119" s="2">
        <f t="shared" si="39"/>
        <v>99.58872160539579</v>
      </c>
      <c r="AW119" s="2">
        <f t="shared" si="40"/>
        <v>101.42191696237568</v>
      </c>
      <c r="AX119" s="2">
        <f t="shared" si="41"/>
        <v>103.8439657794206</v>
      </c>
      <c r="AY119" s="2">
        <f t="shared" si="42"/>
        <v>103.71511785794478</v>
      </c>
      <c r="AZ119" s="2">
        <f t="shared" si="43"/>
        <v>103.64136728986176</v>
      </c>
      <c r="BA119" s="2">
        <f t="shared" si="44"/>
        <v>106.24651838795117</v>
      </c>
      <c r="BB119" s="2">
        <f t="shared" si="45"/>
        <v>107.23131558475579</v>
      </c>
      <c r="BC119" s="2">
        <f t="shared" si="46"/>
        <v>105.68827024822048</v>
      </c>
      <c r="BD119" s="2">
        <f t="shared" si="47"/>
        <v>102.74811160545802</v>
      </c>
      <c r="BE119" s="2">
        <f t="shared" si="48"/>
        <v>97.614410609659046</v>
      </c>
      <c r="BF119" s="2">
        <f t="shared" si="49"/>
        <v>89.564434804775857</v>
      </c>
      <c r="BG119" s="2">
        <f t="shared" si="50"/>
        <v>79.393029697674535</v>
      </c>
      <c r="BH119" s="2">
        <f t="shared" si="51"/>
        <v>68.359068077633324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100.58926128912428</v>
      </c>
      <c r="CP119" s="2">
        <f>BL$207*$B119+BL$209</f>
        <v>101.87634988188248</v>
      </c>
      <c r="CQ119" s="2">
        <f>BM$207*$B119+BM$209</f>
        <v>104.82728624713084</v>
      </c>
      <c r="CR119" s="2">
        <f>BN$207*$B119+BN$209</f>
        <v>104.0993223740535</v>
      </c>
      <c r="CS119" s="2">
        <f>BO$207*$B119+BO$209</f>
        <v>104.19086558085122</v>
      </c>
      <c r="CT119" s="2">
        <f>BP$207*$B119+BP$209</f>
        <v>107.28722972451823</v>
      </c>
      <c r="CU119" s="2">
        <f>BQ$207*$B119+BQ$209</f>
        <v>108.44840657987334</v>
      </c>
      <c r="CV119" s="2">
        <f>BR$207*$B119+BR$209</f>
        <v>106.82612045507858</v>
      </c>
      <c r="CW119" s="2">
        <f>BS$207*$B119+BS$209</f>
        <v>104.02231247569749</v>
      </c>
      <c r="CX119" s="2">
        <f>BT$207*$B119+BT$209</f>
        <v>98.946492762814401</v>
      </c>
      <c r="CY119" s="2">
        <f>BU$207*$B119+BU$209</f>
        <v>90.814827660267014</v>
      </c>
      <c r="CZ119" s="2">
        <f>BV$207*$B119+BV$209</f>
        <v>80.179004126204148</v>
      </c>
      <c r="DA119" s="2">
        <f>BW$207*$B119+BW$209</f>
        <v>69.169955633918931</v>
      </c>
      <c r="DD119" s="2">
        <f>BZ$207*$B119+BZ$209</f>
        <v>99.34192494406247</v>
      </c>
      <c r="DE119" s="2">
        <f>CA$207*$B119+CA$209</f>
        <v>101.33855323183883</v>
      </c>
      <c r="DF119" s="2">
        <f>CB$207*$B119+CB$209</f>
        <v>103.68055134508863</v>
      </c>
      <c r="DG119" s="2">
        <f>CC$207*$B119+CC$209</f>
        <v>103.65939815621911</v>
      </c>
      <c r="DH119" s="2">
        <f>CD$207*$B119+CD$209</f>
        <v>103.55793551422835</v>
      </c>
      <c r="DI119" s="2">
        <f>CE$207*$B119+CE$209</f>
        <v>106.09341090173527</v>
      </c>
      <c r="DJ119" s="2">
        <f>CF$207*$B119+CF$209</f>
        <v>107.06485415299164</v>
      </c>
      <c r="DK119" s="2">
        <f>CG$207*$B119+CG$209</f>
        <v>105.5276240565906</v>
      </c>
      <c r="DL119" s="2">
        <f>CH$207*$B119+CH$209</f>
        <v>102.54475516489993</v>
      </c>
      <c r="DM119" s="2">
        <f>CI$207*$B119+CI$209</f>
        <v>97.380724454109654</v>
      </c>
      <c r="DN119" s="2">
        <f>CJ$207*$B119+CJ$209</f>
        <v>89.324186028239865</v>
      </c>
      <c r="DO119" s="2">
        <f>CK$207*$B119+CK$209</f>
        <v>79.236248351151161</v>
      </c>
      <c r="DP119" s="2">
        <f>CL$207*$B119+CL$209</f>
        <v>68.171762277047137</v>
      </c>
      <c r="DS119" s="2">
        <f>POWER(10,($B119-C$227)/C$228)/(1+POWER(10,($B119-C$227)/C$228))</f>
        <v>0.80214104855488177</v>
      </c>
      <c r="DT119" s="2">
        <f>POWER(10,($B119-D$227)/D$228)/(1+POWER(10,($B119-D$227)/D$228))</f>
        <v>0.84499023835480624</v>
      </c>
      <c r="DU119" s="2">
        <f>POWER(10,($B119-E$227)/E$228)/(1+POWER(10,($B119-E$227)/E$228))</f>
        <v>0.85749589199653353</v>
      </c>
      <c r="DV119" s="2">
        <f>POWER(10,($B119-F$227)/F$228)/(1+POWER(10,($B119-F$227)/F$228))</f>
        <v>0.87334249976062572</v>
      </c>
      <c r="DW119" s="2">
        <f>POWER(10,($B119-G$227)/G$228)/(1+POWER(10,($B119-G$227)/G$228))</f>
        <v>0.86818168383342809</v>
      </c>
      <c r="DX119" s="2">
        <f>POWER(10,($B119-H$227)/H$228)/(1+POWER(10,($B119-H$227)/H$228))</f>
        <v>0.87174981387963169</v>
      </c>
      <c r="DY119" s="2">
        <f>POWER(10,($B119-I$227)/I$228)/(1+POWER(10,($B119-I$227)/I$228))</f>
        <v>0.87968549038699217</v>
      </c>
      <c r="DZ119" s="2">
        <f>POWER(10,($B119-J$227)/J$228)/(1+POWER(10,($B119-J$227)/J$228))</f>
        <v>0.87628291320873464</v>
      </c>
      <c r="EA119" s="2">
        <f>POWER(10,($B119-K$227)/K$228)/(1+POWER(10,($B119-K$227)/K$228))</f>
        <v>0.86236984577720288</v>
      </c>
      <c r="EB119" s="2">
        <f>POWER(10,($B119-L$227)/L$228)/(1+POWER(10,($B119-L$227)/L$228))</f>
        <v>0.8507530429309148</v>
      </c>
      <c r="EC119" s="2">
        <f>POWER(10,($B119-M$227)/M$228)/(1+POWER(10,($B119-M$227)/M$228))</f>
        <v>0.8388286148903058</v>
      </c>
      <c r="ED119" s="2">
        <f>POWER(10,($B119-N$227)/N$228)/(1+POWER(10,($B119-N$227)/N$228))</f>
        <v>0.83369887443588353</v>
      </c>
      <c r="EE119" s="2">
        <f>POWER(10,($B119-O$227)/O$228)/(1+POWER(10,($B119-O$227)/O$228))</f>
        <v>0.81235519221128127</v>
      </c>
    </row>
    <row r="120" spans="2:135" x14ac:dyDescent="0.25">
      <c r="B120" s="2">
        <v>114</v>
      </c>
      <c r="C120">
        <v>100.0286</v>
      </c>
      <c r="D120">
        <v>101.31399999999999</v>
      </c>
      <c r="E120">
        <v>104.179</v>
      </c>
      <c r="F120">
        <v>105.866</v>
      </c>
      <c r="G120">
        <v>107.627</v>
      </c>
      <c r="H120">
        <v>109.896</v>
      </c>
      <c r="I120">
        <v>109.851</v>
      </c>
      <c r="J120">
        <v>111.41800000000001</v>
      </c>
      <c r="K120">
        <v>108.94</v>
      </c>
      <c r="L120">
        <v>103.866</v>
      </c>
      <c r="M120">
        <v>94.925399999999996</v>
      </c>
      <c r="N120">
        <v>83.373099999999994</v>
      </c>
      <c r="O120">
        <v>70.477599999999995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99.525977403423198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101.66713390722792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104.96788985510615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105.25778079961111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107.39401106956956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109.83446879983121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111.52604578898162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111.99587121347427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109.34348289068829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104.12382816335156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95.564594309083276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85.519737933452745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71.25531025022643</v>
      </c>
      <c r="AE120" s="5"/>
      <c r="AG120" s="5">
        <f t="shared" si="26"/>
        <v>0.5026225965767992</v>
      </c>
      <c r="AH120" s="5">
        <f t="shared" si="27"/>
        <v>-0.35313390722792803</v>
      </c>
      <c r="AI120" s="5">
        <f t="shared" si="28"/>
        <v>-0.78888985510614873</v>
      </c>
      <c r="AJ120" s="5">
        <f t="shared" si="29"/>
        <v>0.60821920038888777</v>
      </c>
      <c r="AK120" s="5">
        <f t="shared" si="30"/>
        <v>0.23298893043043734</v>
      </c>
      <c r="AL120" s="5">
        <f t="shared" si="31"/>
        <v>6.1531200168786881E-2</v>
      </c>
      <c r="AM120" s="5">
        <f t="shared" si="32"/>
        <v>-1.6750457889816204</v>
      </c>
      <c r="AN120" s="5">
        <f t="shared" si="33"/>
        <v>-0.57787121347426762</v>
      </c>
      <c r="AO120" s="5">
        <f t="shared" si="34"/>
        <v>-0.40348289068829502</v>
      </c>
      <c r="AP120" s="5">
        <f t="shared" si="35"/>
        <v>-0.25782816335156156</v>
      </c>
      <c r="AQ120" s="5">
        <f t="shared" si="36"/>
        <v>-0.63919430908327968</v>
      </c>
      <c r="AR120" s="5">
        <f t="shared" si="37"/>
        <v>-2.1466379334527517</v>
      </c>
      <c r="AS120" s="5">
        <f t="shared" si="38"/>
        <v>-0.77771025022643414</v>
      </c>
      <c r="AV120" s="2">
        <f t="shared" si="39"/>
        <v>99.525977403423198</v>
      </c>
      <c r="AW120" s="2">
        <f t="shared" si="40"/>
        <v>101.37802805078522</v>
      </c>
      <c r="AX120" s="2">
        <f t="shared" si="41"/>
        <v>103.78407992138814</v>
      </c>
      <c r="AY120" s="2">
        <f t="shared" si="42"/>
        <v>103.65998133075441</v>
      </c>
      <c r="AZ120" s="2">
        <f t="shared" si="43"/>
        <v>103.61656851707858</v>
      </c>
      <c r="BA120" s="2">
        <f t="shared" si="44"/>
        <v>106.22066172844053</v>
      </c>
      <c r="BB120" s="2">
        <f t="shared" si="45"/>
        <v>107.19740220088764</v>
      </c>
      <c r="BC120" s="2">
        <f t="shared" si="46"/>
        <v>105.65229227251962</v>
      </c>
      <c r="BD120" s="2">
        <f t="shared" si="47"/>
        <v>102.7014289718696</v>
      </c>
      <c r="BE120" s="2">
        <f t="shared" si="48"/>
        <v>97.567979749950226</v>
      </c>
      <c r="BF120" s="2">
        <f t="shared" si="49"/>
        <v>89.528160455053921</v>
      </c>
      <c r="BG120" s="2">
        <f t="shared" si="50"/>
        <v>79.367809105534775</v>
      </c>
      <c r="BH120" s="2">
        <f t="shared" si="51"/>
        <v>68.333774187959818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100.57753993007434</v>
      </c>
      <c r="CP120" s="2">
        <f>BL$207*$B120+BL$209</f>
        <v>101.84664989452537</v>
      </c>
      <c r="CQ120" s="2">
        <f>BM$207*$B120+BM$209</f>
        <v>104.80962766317464</v>
      </c>
      <c r="CR120" s="2">
        <f>BN$207*$B120+BN$209</f>
        <v>104.05528112378033</v>
      </c>
      <c r="CS120" s="2">
        <f>BO$207*$B120+BO$209</f>
        <v>104.18527873661473</v>
      </c>
      <c r="CT120" s="2">
        <f>BP$207*$B120+BP$209</f>
        <v>107.31795604568649</v>
      </c>
      <c r="CU120" s="2">
        <f>BQ$207*$B120+BQ$209</f>
        <v>108.47641282152148</v>
      </c>
      <c r="CV120" s="2">
        <f>BR$207*$B120+BR$209</f>
        <v>106.85215524555424</v>
      </c>
      <c r="CW120" s="2">
        <f>BS$207*$B120+BS$209</f>
        <v>104.04613753018806</v>
      </c>
      <c r="CX120" s="2">
        <f>BT$207*$B120+BT$209</f>
        <v>98.963489944792641</v>
      </c>
      <c r="CY120" s="2">
        <f>BU$207*$B120+BU$209</f>
        <v>90.842276728705386</v>
      </c>
      <c r="CZ120" s="2">
        <f>BV$207*$B120+BV$209</f>
        <v>80.199690624964276</v>
      </c>
      <c r="DA120" s="2">
        <f>BW$207*$B120+BW$209</f>
        <v>69.196159343016518</v>
      </c>
      <c r="DD120" s="2">
        <f>BZ$207*$B120+BZ$209</f>
        <v>99.289418083452603</v>
      </c>
      <c r="DE120" s="2">
        <f>CA$207*$B120+CA$209</f>
        <v>101.29962555550468</v>
      </c>
      <c r="DF120" s="2">
        <f>CB$207*$B120+CB$209</f>
        <v>103.62864406204994</v>
      </c>
      <c r="DG120" s="2">
        <f>CC$207*$B120+CC$209</f>
        <v>103.60769683734623</v>
      </c>
      <c r="DH120" s="2">
        <f>CD$207*$B120+CD$209</f>
        <v>103.53781749973211</v>
      </c>
      <c r="DI120" s="2">
        <f>CE$207*$B120+CE$209</f>
        <v>106.07343411549628</v>
      </c>
      <c r="DJ120" s="2">
        <f>CF$207*$B120+CF$209</f>
        <v>107.03786398636706</v>
      </c>
      <c r="DK120" s="2">
        <f>CG$207*$B120+CG$209</f>
        <v>105.49779636026804</v>
      </c>
      <c r="DL120" s="2">
        <f>CH$207*$B120+CH$209</f>
        <v>102.5057031149333</v>
      </c>
      <c r="DM120" s="2">
        <f>CI$207*$B120+CI$209</f>
        <v>97.344707377222207</v>
      </c>
      <c r="DN120" s="2">
        <f>CJ$207*$B120+CJ$209</f>
        <v>89.297884551702211</v>
      </c>
      <c r="DO120" s="2">
        <f>CK$207*$B120+CK$209</f>
        <v>79.216471293852848</v>
      </c>
      <c r="DP120" s="2">
        <f>CL$207*$B120+CL$209</f>
        <v>68.152100570782707</v>
      </c>
      <c r="DS120" s="2">
        <f>POWER(10,($B120-C$227)/C$228)/(1+POWER(10,($B120-C$227)/C$228))</f>
        <v>0.81635330493694336</v>
      </c>
      <c r="DT120" s="2">
        <f>POWER(10,($B120-D$227)/D$228)/(1+POWER(10,($B120-D$227)/D$228))</f>
        <v>0.85667457608758546</v>
      </c>
      <c r="DU120" s="2">
        <f>POWER(10,($B120-E$227)/E$228)/(1+POWER(10,($B120-E$227)/E$228))</f>
        <v>0.86838440500767555</v>
      </c>
      <c r="DV120" s="2">
        <f>POWER(10,($B120-F$227)/F$228)/(1+POWER(10,($B120-F$227)/F$228))</f>
        <v>0.88318514524998881</v>
      </c>
      <c r="DW120" s="2">
        <f>POWER(10,($B120-G$227)/G$228)/(1+POWER(10,($B120-G$227)/G$228))</f>
        <v>0.87836952567906446</v>
      </c>
      <c r="DX120" s="2">
        <f>POWER(10,($B120-H$227)/H$228)/(1+POWER(10,($B120-H$227)/H$228))</f>
        <v>0.88169946276338496</v>
      </c>
      <c r="DY120" s="2">
        <f>POWER(10,($B120-I$227)/I$228)/(1+POWER(10,($B120-I$227)/I$228))</f>
        <v>0.88909781119564768</v>
      </c>
      <c r="DZ120" s="2">
        <f>POWER(10,($B120-J$227)/J$228)/(1+POWER(10,($B120-J$227)/J$228))</f>
        <v>0.88592690317904177</v>
      </c>
      <c r="EA120" s="2">
        <f>POWER(10,($B120-K$227)/K$228)/(1+POWER(10,($B120-K$227)/K$228))</f>
        <v>0.87294112946447888</v>
      </c>
      <c r="EB120" s="2">
        <f>POWER(10,($B120-L$227)/L$228)/(1+POWER(10,($B120-L$227)/L$228))</f>
        <v>0.86207389602476026</v>
      </c>
      <c r="EC120" s="2">
        <f>POWER(10,($B120-M$227)/M$228)/(1+POWER(10,($B120-M$227)/M$228))</f>
        <v>0.85089544820244667</v>
      </c>
      <c r="ED120" s="2">
        <f>POWER(10,($B120-N$227)/N$228)/(1+POWER(10,($B120-N$227)/N$228))</f>
        <v>0.84607929594828546</v>
      </c>
      <c r="EE120" s="2">
        <f>POWER(10,($B120-O$227)/O$228)/(1+POWER(10,($B120-O$227)/O$228))</f>
        <v>0.82599292108008471</v>
      </c>
    </row>
    <row r="121" spans="2:135" x14ac:dyDescent="0.25">
      <c r="B121" s="2">
        <v>115</v>
      </c>
      <c r="C121">
        <v>100.3</v>
      </c>
      <c r="D121">
        <v>101.086</v>
      </c>
      <c r="E121">
        <v>104.806</v>
      </c>
      <c r="F121">
        <v>104.134</v>
      </c>
      <c r="G121">
        <v>105.59699999999999</v>
      </c>
      <c r="H121">
        <v>109.28400000000001</v>
      </c>
      <c r="I121">
        <v>112.43300000000001</v>
      </c>
      <c r="J121">
        <v>111.47799999999999</v>
      </c>
      <c r="K121">
        <v>109.254</v>
      </c>
      <c r="L121">
        <v>103.70099999999999</v>
      </c>
      <c r="M121">
        <v>94.328400000000002</v>
      </c>
      <c r="N121">
        <v>85.358199999999997</v>
      </c>
      <c r="O121">
        <v>70.880600000000001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99.463142614407246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101.64089202429258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104.9057224225327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105.08457594489732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107.1766666148727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109.52736809823713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110.92140442189441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111.35527578470129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109.0992167192132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104.24675559897543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96.120249664670482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86.353450089318201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72.004237479505477</v>
      </c>
      <c r="AE121" s="5"/>
      <c r="AG121" s="5">
        <f t="shared" si="26"/>
        <v>0.8368573855927508</v>
      </c>
      <c r="AH121" s="5">
        <f t="shared" si="27"/>
        <v>-0.55489202429258455</v>
      </c>
      <c r="AI121" s="5">
        <f t="shared" si="28"/>
        <v>-9.9722422532707355E-2</v>
      </c>
      <c r="AJ121" s="5">
        <f t="shared" si="29"/>
        <v>-0.95057594489732367</v>
      </c>
      <c r="AK121" s="5">
        <f t="shared" si="30"/>
        <v>-1.579666614872707</v>
      </c>
      <c r="AL121" s="5">
        <f t="shared" si="31"/>
        <v>-0.24336809823712713</v>
      </c>
      <c r="AM121" s="5">
        <f t="shared" si="32"/>
        <v>1.5115955781055987</v>
      </c>
      <c r="AN121" s="5">
        <f t="shared" si="33"/>
        <v>0.12272421529870314</v>
      </c>
      <c r="AO121" s="5">
        <f t="shared" si="34"/>
        <v>0.15478328078680192</v>
      </c>
      <c r="AP121" s="5">
        <f t="shared" si="35"/>
        <v>-0.54575559897543258</v>
      </c>
      <c r="AQ121" s="5">
        <f t="shared" si="36"/>
        <v>-1.7918496646704796</v>
      </c>
      <c r="AR121" s="5">
        <f t="shared" si="37"/>
        <v>-0.9952500893182048</v>
      </c>
      <c r="AS121" s="5">
        <f t="shared" si="38"/>
        <v>-1.1236374795054758</v>
      </c>
      <c r="AV121" s="2">
        <f t="shared" si="39"/>
        <v>99.463142614407246</v>
      </c>
      <c r="AW121" s="2">
        <f t="shared" si="40"/>
        <v>101.33433666081731</v>
      </c>
      <c r="AX121" s="2">
        <f t="shared" si="41"/>
        <v>103.72431608338316</v>
      </c>
      <c r="AY121" s="2">
        <f t="shared" si="42"/>
        <v>103.60499930192736</v>
      </c>
      <c r="AZ121" s="2">
        <f t="shared" si="43"/>
        <v>103.59192758609977</v>
      </c>
      <c r="BA121" s="2">
        <f t="shared" si="44"/>
        <v>106.19467085079343</v>
      </c>
      <c r="BB121" s="2">
        <f t="shared" si="45"/>
        <v>107.16342558650361</v>
      </c>
      <c r="BC121" s="2">
        <f t="shared" si="46"/>
        <v>105.61616983893586</v>
      </c>
      <c r="BD121" s="2">
        <f t="shared" si="47"/>
        <v>102.65454189073259</v>
      </c>
      <c r="BE121" s="2">
        <f t="shared" si="48"/>
        <v>97.521569293324092</v>
      </c>
      <c r="BF121" s="2">
        <f t="shared" si="49"/>
        <v>89.4917955574102</v>
      </c>
      <c r="BG121" s="2">
        <f t="shared" si="50"/>
        <v>79.342369053554748</v>
      </c>
      <c r="BH121" s="2">
        <f t="shared" si="51"/>
        <v>68.308095275332391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100.56581857102439</v>
      </c>
      <c r="CP121" s="2">
        <f>BL$207*$B121+BL$209</f>
        <v>101.81694990716828</v>
      </c>
      <c r="CQ121" s="2">
        <f>BM$207*$B121+BM$209</f>
        <v>104.79196907921842</v>
      </c>
      <c r="CR121" s="2">
        <f>BN$207*$B121+BN$209</f>
        <v>104.01123987350717</v>
      </c>
      <c r="CS121" s="2">
        <f>BO$207*$B121+BO$209</f>
        <v>104.17969189237826</v>
      </c>
      <c r="CT121" s="2">
        <f>BP$207*$B121+BP$209</f>
        <v>107.34868236685475</v>
      </c>
      <c r="CU121" s="2">
        <f>BQ$207*$B121+BQ$209</f>
        <v>108.50441906316964</v>
      </c>
      <c r="CV121" s="2">
        <f>BR$207*$B121+BR$209</f>
        <v>106.87819003602991</v>
      </c>
      <c r="CW121" s="2">
        <f>BS$207*$B121+BS$209</f>
        <v>104.06996258467865</v>
      </c>
      <c r="CX121" s="2">
        <f>BT$207*$B121+BT$209</f>
        <v>98.980487126770882</v>
      </c>
      <c r="CY121" s="2">
        <f>BU$207*$B121+BU$209</f>
        <v>90.869725797143758</v>
      </c>
      <c r="CZ121" s="2">
        <f>BV$207*$B121+BV$209</f>
        <v>80.220377123724404</v>
      </c>
      <c r="DA121" s="2">
        <f>BW$207*$B121+BW$209</f>
        <v>69.222363052114119</v>
      </c>
      <c r="DD121" s="2">
        <f>BZ$207*$B121+BZ$209</f>
        <v>99.236911222842735</v>
      </c>
      <c r="DE121" s="2">
        <f>CA$207*$B121+CA$209</f>
        <v>101.26069787917051</v>
      </c>
      <c r="DF121" s="2">
        <f>CB$207*$B121+CB$209</f>
        <v>103.57673677901126</v>
      </c>
      <c r="DG121" s="2">
        <f>CC$207*$B121+CC$209</f>
        <v>103.55599551847332</v>
      </c>
      <c r="DH121" s="2">
        <f>CD$207*$B121+CD$209</f>
        <v>103.51769948523589</v>
      </c>
      <c r="DI121" s="2">
        <f>CE$207*$B121+CE$209</f>
        <v>106.0534573292573</v>
      </c>
      <c r="DJ121" s="2">
        <f>CF$207*$B121+CF$209</f>
        <v>107.01087381974247</v>
      </c>
      <c r="DK121" s="2">
        <f>CG$207*$B121+CG$209</f>
        <v>105.46796866394547</v>
      </c>
      <c r="DL121" s="2">
        <f>CH$207*$B121+CH$209</f>
        <v>102.46665106496668</v>
      </c>
      <c r="DM121" s="2">
        <f>CI$207*$B121+CI$209</f>
        <v>97.30869030033476</v>
      </c>
      <c r="DN121" s="2">
        <f>CJ$207*$B121+CJ$209</f>
        <v>89.271583075164557</v>
      </c>
      <c r="DO121" s="2">
        <f>CK$207*$B121+CK$209</f>
        <v>79.196694236554549</v>
      </c>
      <c r="DP121" s="2">
        <f>CL$207*$B121+CL$209</f>
        <v>68.132438864518264</v>
      </c>
      <c r="DS121" s="2">
        <f>POWER(10,($B121-C$227)/C$228)/(1+POWER(10,($B121-C$227)/C$228))</f>
        <v>0.82976135102716586</v>
      </c>
      <c r="DT121" s="2">
        <f>POWER(10,($B121-D$227)/D$228)/(1+POWER(10,($B121-D$227)/D$228))</f>
        <v>0.8676161560940836</v>
      </c>
      <c r="DU121" s="2">
        <f>POWER(10,($B121-E$227)/E$228)/(1+POWER(10,($B121-E$227)/E$228))</f>
        <v>0.87855877074141331</v>
      </c>
      <c r="DV121" s="2">
        <f>POWER(10,($B121-F$227)/F$228)/(1+POWER(10,($B121-F$227)/F$228))</f>
        <v>0.89235718595478986</v>
      </c>
      <c r="DW121" s="2">
        <f>POWER(10,($B121-G$227)/G$228)/(1+POWER(10,($B121-G$227)/G$228))</f>
        <v>0.887871673356046</v>
      </c>
      <c r="DX121" s="2">
        <f>POWER(10,($B121-H$227)/H$228)/(1+POWER(10,($B121-H$227)/H$228))</f>
        <v>0.89097375557372049</v>
      </c>
      <c r="DY121" s="2">
        <f>POWER(10,($B121-I$227)/I$228)/(1+POWER(10,($B121-I$227)/I$228))</f>
        <v>0.89785929322697666</v>
      </c>
      <c r="DZ121" s="2">
        <f>POWER(10,($B121-J$227)/J$228)/(1+POWER(10,($B121-J$227)/J$228))</f>
        <v>0.89490928309266515</v>
      </c>
      <c r="EA121" s="2">
        <f>POWER(10,($B121-K$227)/K$228)/(1+POWER(10,($B121-K$227)/K$228))</f>
        <v>0.88281078040301286</v>
      </c>
      <c r="EB121" s="2">
        <f>POWER(10,($B121-L$227)/L$228)/(1+POWER(10,($B121-L$227)/L$228))</f>
        <v>0.87266455491296313</v>
      </c>
      <c r="EC121" s="2">
        <f>POWER(10,($B121-M$227)/M$228)/(1+POWER(10,($B121-M$227)/M$228))</f>
        <v>0.86220724894149692</v>
      </c>
      <c r="ED121" s="2">
        <f>POWER(10,($B121-N$227)/N$228)/(1+POWER(10,($B121-N$227)/N$228))</f>
        <v>0.85769536755377296</v>
      </c>
      <c r="EE121" s="2">
        <f>POWER(10,($B121-O$227)/O$228)/(1+POWER(10,($B121-O$227)/O$228))</f>
        <v>0.83883612015107367</v>
      </c>
    </row>
    <row r="122" spans="2:135" x14ac:dyDescent="0.25">
      <c r="B122" s="2">
        <v>116</v>
      </c>
      <c r="C122">
        <v>100.44289999999999</v>
      </c>
      <c r="D122">
        <v>101.514</v>
      </c>
      <c r="E122">
        <v>104.791</v>
      </c>
      <c r="F122">
        <v>105.209</v>
      </c>
      <c r="G122">
        <v>106.49299999999999</v>
      </c>
      <c r="H122">
        <v>109.58199999999999</v>
      </c>
      <c r="I122">
        <v>111.075</v>
      </c>
      <c r="J122">
        <v>111.358</v>
      </c>
      <c r="K122">
        <v>109.73099999999999</v>
      </c>
      <c r="L122">
        <v>103.59699999999999</v>
      </c>
      <c r="M122">
        <v>95.328400000000002</v>
      </c>
      <c r="N122">
        <v>85.641800000000003</v>
      </c>
      <c r="O122">
        <v>73.164199999999994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99.400296055153106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101.599053279822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104.7824039451267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104.84926006915596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106.79270452379087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109.08114304654595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110.2187905644852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110.50140388401751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108.53420290264847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104.01412945308083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96.359503104153674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86.902186316101577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72.726862323529971</v>
      </c>
      <c r="AE122" s="5"/>
      <c r="AG122" s="5">
        <f t="shared" si="26"/>
        <v>1.0426039448468885</v>
      </c>
      <c r="AH122" s="5">
        <f t="shared" si="27"/>
        <v>-8.5053279822005834E-2</v>
      </c>
      <c r="AI122" s="5">
        <f t="shared" si="28"/>
        <v>8.5960548732941788E-3</v>
      </c>
      <c r="AJ122" s="5">
        <f t="shared" si="29"/>
        <v>0.35973993084404299</v>
      </c>
      <c r="AK122" s="5">
        <f t="shared" si="30"/>
        <v>-0.29970452379087931</v>
      </c>
      <c r="AL122" s="5">
        <f t="shared" si="31"/>
        <v>0.50085695345404702</v>
      </c>
      <c r="AM122" s="5">
        <f t="shared" si="32"/>
        <v>0.85620943551479911</v>
      </c>
      <c r="AN122" s="5">
        <f t="shared" si="33"/>
        <v>0.85659611598249796</v>
      </c>
      <c r="AO122" s="5">
        <f t="shared" si="34"/>
        <v>1.1967970973515207</v>
      </c>
      <c r="AP122" s="5">
        <f t="shared" si="35"/>
        <v>-0.41712945308083249</v>
      </c>
      <c r="AQ122" s="5">
        <f t="shared" si="36"/>
        <v>-1.0311031041536722</v>
      </c>
      <c r="AR122" s="5">
        <f t="shared" si="37"/>
        <v>-1.2603863161015738</v>
      </c>
      <c r="AS122" s="5">
        <f t="shared" si="38"/>
        <v>0.43733767647002253</v>
      </c>
      <c r="AV122" s="2">
        <f t="shared" si="39"/>
        <v>99.400296055153106</v>
      </c>
      <c r="AW122" s="2">
        <f t="shared" si="40"/>
        <v>101.2908483252279</v>
      </c>
      <c r="AX122" s="2">
        <f t="shared" si="41"/>
        <v>103.66471136988066</v>
      </c>
      <c r="AY122" s="2">
        <f t="shared" si="42"/>
        <v>103.55017271484816</v>
      </c>
      <c r="AZ122" s="2">
        <f t="shared" si="43"/>
        <v>103.56745365787059</v>
      </c>
      <c r="BA122" s="2">
        <f t="shared" si="44"/>
        <v>106.1686066553745</v>
      </c>
      <c r="BB122" s="2">
        <f t="shared" si="45"/>
        <v>107.12944381130853</v>
      </c>
      <c r="BC122" s="2">
        <f t="shared" si="46"/>
        <v>105.57996757118016</v>
      </c>
      <c r="BD122" s="2">
        <f t="shared" si="47"/>
        <v>102.6075330218432</v>
      </c>
      <c r="BE122" s="2">
        <f t="shared" si="48"/>
        <v>97.475247457514428</v>
      </c>
      <c r="BF122" s="2">
        <f t="shared" si="49"/>
        <v>89.455420296820691</v>
      </c>
      <c r="BG122" s="2">
        <f t="shared" si="50"/>
        <v>79.31677690869725</v>
      </c>
      <c r="BH122" s="2">
        <f t="shared" si="51"/>
        <v>68.282120558320045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100.55409721197445</v>
      </c>
      <c r="CP122" s="2">
        <f>BL$207*$B122+BL$209</f>
        <v>101.78724991981119</v>
      </c>
      <c r="CQ122" s="2">
        <f>BM$207*$B122+BM$209</f>
        <v>104.77431049526221</v>
      </c>
      <c r="CR122" s="2">
        <f>BN$207*$B122+BN$209</f>
        <v>103.967198623234</v>
      </c>
      <c r="CS122" s="2">
        <f>BO$207*$B122+BO$209</f>
        <v>104.17410504814178</v>
      </c>
      <c r="CT122" s="2">
        <f>BP$207*$B122+BP$209</f>
        <v>107.37940868802301</v>
      </c>
      <c r="CU122" s="2">
        <f>BQ$207*$B122+BQ$209</f>
        <v>108.53242530481778</v>
      </c>
      <c r="CV122" s="2">
        <f>BR$207*$B122+BR$209</f>
        <v>106.90422482650557</v>
      </c>
      <c r="CW122" s="2">
        <f>BS$207*$B122+BS$209</f>
        <v>104.09378763916922</v>
      </c>
      <c r="CX122" s="2">
        <f>BT$207*$B122+BT$209</f>
        <v>98.997484308749122</v>
      </c>
      <c r="CY122" s="2">
        <f>BU$207*$B122+BU$209</f>
        <v>90.897174865582116</v>
      </c>
      <c r="CZ122" s="2">
        <f>BV$207*$B122+BV$209</f>
        <v>80.241063622484532</v>
      </c>
      <c r="DA122" s="2">
        <f>BW$207*$B122+BW$209</f>
        <v>69.248566761211706</v>
      </c>
      <c r="DD122" s="2">
        <f>BZ$207*$B122+BZ$209</f>
        <v>99.184404362232868</v>
      </c>
      <c r="DE122" s="2">
        <f>CA$207*$B122+CA$209</f>
        <v>101.22177020283635</v>
      </c>
      <c r="DF122" s="2">
        <f>CB$207*$B122+CB$209</f>
        <v>103.52482949597257</v>
      </c>
      <c r="DG122" s="2">
        <f>CC$207*$B122+CC$209</f>
        <v>103.50429419960044</v>
      </c>
      <c r="DH122" s="2">
        <f>CD$207*$B122+CD$209</f>
        <v>103.49758147073968</v>
      </c>
      <c r="DI122" s="2">
        <f>CE$207*$B122+CE$209</f>
        <v>106.0334805430183</v>
      </c>
      <c r="DJ122" s="2">
        <f>CF$207*$B122+CF$209</f>
        <v>106.98388365311787</v>
      </c>
      <c r="DK122" s="2">
        <f>CG$207*$B122+CG$209</f>
        <v>105.4381409676229</v>
      </c>
      <c r="DL122" s="2">
        <f>CH$207*$B122+CH$209</f>
        <v>102.42759901500006</v>
      </c>
      <c r="DM122" s="2">
        <f>CI$207*$B122+CI$209</f>
        <v>97.272673223447313</v>
      </c>
      <c r="DN122" s="2">
        <f>CJ$207*$B122+CJ$209</f>
        <v>89.245281598626903</v>
      </c>
      <c r="DO122" s="2">
        <f>CK$207*$B122+CK$209</f>
        <v>79.176917179256236</v>
      </c>
      <c r="DP122" s="2">
        <f>CL$207*$B122+CL$209</f>
        <v>68.112777158253834</v>
      </c>
      <c r="DS122" s="2">
        <f>POWER(10,($B122-C$227)/C$228)/(1+POWER(10,($B122-C$227)/C$228))</f>
        <v>0.84237948459687806</v>
      </c>
      <c r="DT122" s="2">
        <f>POWER(10,($B122-D$227)/D$228)/(1+POWER(10,($B122-D$227)/D$228))</f>
        <v>0.87784155590742752</v>
      </c>
      <c r="DU122" s="2">
        <f>POWER(10,($B122-E$227)/E$228)/(1+POWER(10,($B122-E$227)/E$228))</f>
        <v>0.88804801834711344</v>
      </c>
      <c r="DV122" s="2">
        <f>POWER(10,($B122-F$227)/F$228)/(1+POWER(10,($B122-F$227)/F$228))</f>
        <v>0.9008898750899651</v>
      </c>
      <c r="DW122" s="2">
        <f>POWER(10,($B122-G$227)/G$228)/(1+POWER(10,($B122-G$227)/G$228))</f>
        <v>0.89671877009930145</v>
      </c>
      <c r="DX122" s="2">
        <f>POWER(10,($B122-H$227)/H$228)/(1+POWER(10,($B122-H$227)/H$228))</f>
        <v>0.89960376944511611</v>
      </c>
      <c r="DY122" s="2">
        <f>POWER(10,($B122-I$227)/I$228)/(1+POWER(10,($B122-I$227)/I$228))</f>
        <v>0.90600178042942214</v>
      </c>
      <c r="DZ122" s="2">
        <f>POWER(10,($B122-J$227)/J$228)/(1+POWER(10,($B122-J$227)/J$228))</f>
        <v>0.90326160219420004</v>
      </c>
      <c r="EA122" s="2">
        <f>POWER(10,($B122-K$227)/K$228)/(1+POWER(10,($B122-K$227)/K$228))</f>
        <v>0.89200862121306246</v>
      </c>
      <c r="EB122" s="2">
        <f>POWER(10,($B122-L$227)/L$228)/(1+POWER(10,($B122-L$227)/L$228))</f>
        <v>0.88255279909007356</v>
      </c>
      <c r="EC122" s="2">
        <f>POWER(10,($B122-M$227)/M$228)/(1+POWER(10,($B122-M$227)/M$228))</f>
        <v>0.87278917930265631</v>
      </c>
      <c r="ED122" s="2">
        <f>POWER(10,($B122-N$227)/N$228)/(1+POWER(10,($B122-N$227)/N$228))</f>
        <v>0.86857097504670289</v>
      </c>
      <c r="EE122" s="2">
        <f>POWER(10,($B122-O$227)/O$228)/(1+POWER(10,($B122-O$227)/O$228))</f>
        <v>0.85090249142516994</v>
      </c>
    </row>
    <row r="123" spans="2:135" x14ac:dyDescent="0.25">
      <c r="B123" s="2">
        <v>117</v>
      </c>
      <c r="C123">
        <v>99.785700000000006</v>
      </c>
      <c r="D123">
        <v>102.17100000000001</v>
      </c>
      <c r="E123">
        <v>104</v>
      </c>
      <c r="F123">
        <v>104.851</v>
      </c>
      <c r="G123">
        <v>106.61199999999999</v>
      </c>
      <c r="H123">
        <v>110.642</v>
      </c>
      <c r="I123">
        <v>110.881</v>
      </c>
      <c r="J123">
        <v>112.104</v>
      </c>
      <c r="K123">
        <v>109.358</v>
      </c>
      <c r="L123">
        <v>103.46299999999999</v>
      </c>
      <c r="M123">
        <v>96.388099999999994</v>
      </c>
      <c r="N123">
        <v>87.388099999999994</v>
      </c>
      <c r="O123">
        <v>73.283600000000007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99.337507633263044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101.54136436737514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104.60772018272414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104.57699721094376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106.29431265462263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108.55460107597278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109.50036174767688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109.54390080227429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107.726203677228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103.45503577304108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96.240318701691621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87.08209680249908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73.336412230945001</v>
      </c>
      <c r="AE123" s="5"/>
      <c r="AG123" s="5">
        <f t="shared" si="26"/>
        <v>0.44819236673696139</v>
      </c>
      <c r="AH123" s="5">
        <f t="shared" si="27"/>
        <v>0.62963563262486844</v>
      </c>
      <c r="AI123" s="5">
        <f t="shared" si="28"/>
        <v>-0.60772018272413675</v>
      </c>
      <c r="AJ123" s="5">
        <f t="shared" si="29"/>
        <v>0.2740027890562402</v>
      </c>
      <c r="AK123" s="5">
        <f t="shared" si="30"/>
        <v>0.3176873453773652</v>
      </c>
      <c r="AL123" s="5">
        <f t="shared" si="31"/>
        <v>2.0873989240272124</v>
      </c>
      <c r="AM123" s="5">
        <f t="shared" si="32"/>
        <v>1.3806382523231235</v>
      </c>
      <c r="AN123" s="5">
        <f t="shared" si="33"/>
        <v>2.5600991977257053</v>
      </c>
      <c r="AO123" s="5">
        <f t="shared" si="34"/>
        <v>1.6317963227720043</v>
      </c>
      <c r="AP123" s="5">
        <f t="shared" si="35"/>
        <v>7.9642269589186299E-3</v>
      </c>
      <c r="AQ123" s="5">
        <f t="shared" si="36"/>
        <v>0.14778129830837372</v>
      </c>
      <c r="AR123" s="5">
        <f t="shared" si="37"/>
        <v>0.30600319750091387</v>
      </c>
      <c r="AS123" s="5">
        <f t="shared" si="38"/>
        <v>-5.2812230944994099E-2</v>
      </c>
      <c r="AV123" s="2">
        <f t="shared" si="39"/>
        <v>99.337507633263044</v>
      </c>
      <c r="AW123" s="2">
        <f t="shared" si="40"/>
        <v>101.24756626894622</v>
      </c>
      <c r="AX123" s="2">
        <f t="shared" si="41"/>
        <v>103.60529680296325</v>
      </c>
      <c r="AY123" s="2">
        <f t="shared" si="42"/>
        <v>103.49550116042114</v>
      </c>
      <c r="AZ123" s="2">
        <f t="shared" si="43"/>
        <v>103.54315335696133</v>
      </c>
      <c r="BA123" s="2">
        <f t="shared" si="44"/>
        <v>106.14252245953374</v>
      </c>
      <c r="BB123" s="2">
        <f t="shared" si="45"/>
        <v>107.09550707602851</v>
      </c>
      <c r="BC123" s="2">
        <f t="shared" si="46"/>
        <v>105.54374198067465</v>
      </c>
      <c r="BD123" s="2">
        <f t="shared" si="47"/>
        <v>102.56047512570193</v>
      </c>
      <c r="BE123" s="2">
        <f t="shared" si="48"/>
        <v>97.429073017953002</v>
      </c>
      <c r="BF123" s="2">
        <f t="shared" si="49"/>
        <v>89.419104936115147</v>
      </c>
      <c r="BG123" s="2">
        <f t="shared" si="50"/>
        <v>79.291092937526514</v>
      </c>
      <c r="BH123" s="2">
        <f t="shared" si="51"/>
        <v>68.255931154261262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100.54237585292451</v>
      </c>
      <c r="CP123" s="2">
        <f>BL$207*$B123+BL$209</f>
        <v>101.7575499324541</v>
      </c>
      <c r="CQ123" s="2">
        <f>BM$207*$B123+BM$209</f>
        <v>104.75665191130599</v>
      </c>
      <c r="CR123" s="2">
        <f>BN$207*$B123+BN$209</f>
        <v>103.92315737296083</v>
      </c>
      <c r="CS123" s="2">
        <f>BO$207*$B123+BO$209</f>
        <v>104.16851820390529</v>
      </c>
      <c r="CT123" s="2">
        <f>BP$207*$B123+BP$209</f>
        <v>107.41013500919126</v>
      </c>
      <c r="CU123" s="2">
        <f>BQ$207*$B123+BQ$209</f>
        <v>108.56043154646594</v>
      </c>
      <c r="CV123" s="2">
        <f>BR$207*$B123+BR$209</f>
        <v>106.93025961698123</v>
      </c>
      <c r="CW123" s="2">
        <f>BS$207*$B123+BS$209</f>
        <v>104.11761269365979</v>
      </c>
      <c r="CX123" s="2">
        <f>BT$207*$B123+BT$209</f>
        <v>99.014481490727363</v>
      </c>
      <c r="CY123" s="2">
        <f>BU$207*$B123+BU$209</f>
        <v>90.924623934020488</v>
      </c>
      <c r="CZ123" s="2">
        <f>BV$207*$B123+BV$209</f>
        <v>80.26175012124466</v>
      </c>
      <c r="DA123" s="2">
        <f>BW$207*$B123+BW$209</f>
        <v>69.274770470309306</v>
      </c>
      <c r="DD123" s="2">
        <f>BZ$207*$B123+BZ$209</f>
        <v>99.131897501623016</v>
      </c>
      <c r="DE123" s="2">
        <f>CA$207*$B123+CA$209</f>
        <v>101.18284252650218</v>
      </c>
      <c r="DF123" s="2">
        <f>CB$207*$B123+CB$209</f>
        <v>103.47292221293388</v>
      </c>
      <c r="DG123" s="2">
        <f>CC$207*$B123+CC$209</f>
        <v>103.45259288072754</v>
      </c>
      <c r="DH123" s="2">
        <f>CD$207*$B123+CD$209</f>
        <v>103.47746345624344</v>
      </c>
      <c r="DI123" s="2">
        <f>CE$207*$B123+CE$209</f>
        <v>106.01350375677931</v>
      </c>
      <c r="DJ123" s="2">
        <f>CF$207*$B123+CF$209</f>
        <v>106.95689348649329</v>
      </c>
      <c r="DK123" s="2">
        <f>CG$207*$B123+CG$209</f>
        <v>105.40831327130034</v>
      </c>
      <c r="DL123" s="2">
        <f>CH$207*$B123+CH$209</f>
        <v>102.38854696503344</v>
      </c>
      <c r="DM123" s="2">
        <f>CI$207*$B123+CI$209</f>
        <v>97.236656146559866</v>
      </c>
      <c r="DN123" s="2">
        <f>CJ$207*$B123+CJ$209</f>
        <v>89.218980122089249</v>
      </c>
      <c r="DO123" s="2">
        <f>CK$207*$B123+CK$209</f>
        <v>79.157140121957937</v>
      </c>
      <c r="DP123" s="2">
        <f>CL$207*$B123+CL$209</f>
        <v>68.093115451989405</v>
      </c>
      <c r="DS123" s="2">
        <f>POWER(10,($B123-C$227)/C$228)/(1+POWER(10,($B123-C$227)/C$228))</f>
        <v>0.85422666611628495</v>
      </c>
      <c r="DT123" s="2">
        <f>POWER(10,($B123-D$227)/D$228)/(1+POWER(10,($B123-D$227)/D$228))</f>
        <v>0.88737966176574889</v>
      </c>
      <c r="DU123" s="2">
        <f>POWER(10,($B123-E$227)/E$228)/(1+POWER(10,($B123-E$227)/E$228))</f>
        <v>0.89688281715594964</v>
      </c>
      <c r="DV123" s="2">
        <f>POWER(10,($B123-F$227)/F$228)/(1+POWER(10,($B123-F$227)/F$228))</f>
        <v>0.90881530501808894</v>
      </c>
      <c r="DW123" s="2">
        <f>POWER(10,($B123-G$227)/G$228)/(1+POWER(10,($B123-G$227)/G$228))</f>
        <v>0.90494255203348339</v>
      </c>
      <c r="DX123" s="2">
        <f>POWER(10,($B123-H$227)/H$228)/(1+POWER(10,($B123-H$227)/H$228))</f>
        <v>0.907621498135883</v>
      </c>
      <c r="DY123" s="2">
        <f>POWER(10,($B123-I$227)/I$228)/(1+POWER(10,($B123-I$227)/I$228))</f>
        <v>0.91355765541505451</v>
      </c>
      <c r="DZ123" s="2">
        <f>POWER(10,($B123-J$227)/J$228)/(1+POWER(10,($B123-J$227)/J$228))</f>
        <v>0.9110161079208644</v>
      </c>
      <c r="EA123" s="2">
        <f>POWER(10,($B123-K$227)/K$228)/(1+POWER(10,($B123-K$227)/K$228))</f>
        <v>0.90056586177028786</v>
      </c>
      <c r="EB123" s="2">
        <f>POWER(10,($B123-L$227)/L$228)/(1+POWER(10,($B123-L$227)/L$228))</f>
        <v>0.8917684056960955</v>
      </c>
      <c r="EC123" s="2">
        <f>POWER(10,($B123-M$227)/M$228)/(1+POWER(10,($B123-M$227)/M$228))</f>
        <v>0.88266904694520587</v>
      </c>
      <c r="ED123" s="2">
        <f>POWER(10,($B123-N$227)/N$228)/(1+POWER(10,($B123-N$227)/N$228))</f>
        <v>0.87873293229729854</v>
      </c>
      <c r="EE123" s="2">
        <f>POWER(10,($B123-O$227)/O$228)/(1+POWER(10,($B123-O$227)/O$228))</f>
        <v>0.86221384435589632</v>
      </c>
    </row>
    <row r="124" spans="2:135" x14ac:dyDescent="0.25">
      <c r="B124" s="2">
        <v>118</v>
      </c>
      <c r="C124">
        <v>98.8429</v>
      </c>
      <c r="D124">
        <v>100.471</v>
      </c>
      <c r="E124">
        <v>104.224</v>
      </c>
      <c r="F124">
        <v>106</v>
      </c>
      <c r="G124">
        <v>106.70099999999999</v>
      </c>
      <c r="H124">
        <v>109.358</v>
      </c>
      <c r="I124">
        <v>111.776</v>
      </c>
      <c r="J124">
        <v>110.134</v>
      </c>
      <c r="K124">
        <v>107.776</v>
      </c>
      <c r="L124">
        <v>104.149</v>
      </c>
      <c r="M124">
        <v>96.970100000000002</v>
      </c>
      <c r="N124">
        <v>86.2239</v>
      </c>
      <c r="O124">
        <v>73.238799999999998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99.274838521155033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101.47003598547784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104.39838457318024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104.29466720779367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105.74395031272532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108.00948864924266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108.83430003886508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108.58931290574228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106.78083344699964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102.64657796472241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95.775535691596801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86.862126331190879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73.749403136239181</v>
      </c>
      <c r="AE124" s="5"/>
      <c r="AG124" s="5">
        <f t="shared" si="26"/>
        <v>-0.43193852115503262</v>
      </c>
      <c r="AH124" s="5">
        <f t="shared" si="27"/>
        <v>-0.9990359854778319</v>
      </c>
      <c r="AI124" s="5">
        <f t="shared" si="28"/>
        <v>-0.17438457318023382</v>
      </c>
      <c r="AJ124" s="5">
        <f t="shared" si="29"/>
        <v>1.7053327922063346</v>
      </c>
      <c r="AK124" s="5">
        <f t="shared" si="30"/>
        <v>0.95704968727467588</v>
      </c>
      <c r="AL124" s="5">
        <f t="shared" si="31"/>
        <v>1.3485113507573487</v>
      </c>
      <c r="AM124" s="5">
        <f t="shared" si="32"/>
        <v>2.9416999611349155</v>
      </c>
      <c r="AN124" s="5">
        <f t="shared" si="33"/>
        <v>1.5446870942577249</v>
      </c>
      <c r="AO124" s="5">
        <f t="shared" si="34"/>
        <v>0.9951665530003595</v>
      </c>
      <c r="AP124" s="5">
        <f t="shared" si="35"/>
        <v>1.5024220352775899</v>
      </c>
      <c r="AQ124" s="5">
        <f t="shared" si="36"/>
        <v>1.1945643084032014</v>
      </c>
      <c r="AR124" s="5">
        <f t="shared" si="37"/>
        <v>-0.63822633119087868</v>
      </c>
      <c r="AS124" s="5">
        <f t="shared" si="38"/>
        <v>-0.51060313623918319</v>
      </c>
      <c r="AV124" s="2">
        <f t="shared" si="39"/>
        <v>99.274838521155033</v>
      </c>
      <c r="AW124" s="2">
        <f t="shared" si="40"/>
        <v>101.20449166775933</v>
      </c>
      <c r="AX124" s="2">
        <f t="shared" si="41"/>
        <v>103.54609777609464</v>
      </c>
      <c r="AY124" s="2">
        <f t="shared" si="42"/>
        <v>103.44098306503885</v>
      </c>
      <c r="AZ124" s="2">
        <f t="shared" si="43"/>
        <v>103.51903104001653</v>
      </c>
      <c r="BA124" s="2">
        <f t="shared" si="44"/>
        <v>106.11646444614325</v>
      </c>
      <c r="BB124" s="2">
        <f t="shared" si="45"/>
        <v>107.06165825904988</v>
      </c>
      <c r="BC124" s="2">
        <f t="shared" si="46"/>
        <v>105.50754196770517</v>
      </c>
      <c r="BD124" s="2">
        <f t="shared" si="47"/>
        <v>102.51343157470146</v>
      </c>
      <c r="BE124" s="2">
        <f t="shared" si="48"/>
        <v>97.383095867930905</v>
      </c>
      <c r="BF124" s="2">
        <f t="shared" si="49"/>
        <v>89.382910258190392</v>
      </c>
      <c r="BG124" s="2">
        <f t="shared" si="50"/>
        <v>79.265370490719917</v>
      </c>
      <c r="BH124" s="2">
        <f t="shared" si="51"/>
        <v>68.229600061523499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100.53065449387456</v>
      </c>
      <c r="CP124" s="2">
        <f>BL$207*$B124+BL$209</f>
        <v>101.72784994509699</v>
      </c>
      <c r="CQ124" s="2">
        <f>BM$207*$B124+BM$209</f>
        <v>104.73899332734979</v>
      </c>
      <c r="CR124" s="2">
        <f>BN$207*$B124+BN$209</f>
        <v>103.87911612268766</v>
      </c>
      <c r="CS124" s="2">
        <f>BO$207*$B124+BO$209</f>
        <v>104.16293135966882</v>
      </c>
      <c r="CT124" s="2">
        <f>BP$207*$B124+BP$209</f>
        <v>107.44086133035951</v>
      </c>
      <c r="CU124" s="2">
        <f>BQ$207*$B124+BQ$209</f>
        <v>108.58843778811408</v>
      </c>
      <c r="CV124" s="2">
        <f>BR$207*$B124+BR$209</f>
        <v>106.95629440745689</v>
      </c>
      <c r="CW124" s="2">
        <f>BS$207*$B124+BS$209</f>
        <v>104.14143774815038</v>
      </c>
      <c r="CX124" s="2">
        <f>BT$207*$B124+BT$209</f>
        <v>99.031478672705603</v>
      </c>
      <c r="CY124" s="2">
        <f>BU$207*$B124+BU$209</f>
        <v>90.952073002458846</v>
      </c>
      <c r="CZ124" s="2">
        <f>BV$207*$B124+BV$209</f>
        <v>80.282436620004788</v>
      </c>
      <c r="DA124" s="2">
        <f>BW$207*$B124+BW$209</f>
        <v>69.300974179406893</v>
      </c>
      <c r="DD124" s="2">
        <f>BZ$207*$B124+BZ$209</f>
        <v>99.079390641013148</v>
      </c>
      <c r="DE124" s="2">
        <f>CA$207*$B124+CA$209</f>
        <v>101.14391485016803</v>
      </c>
      <c r="DF124" s="2">
        <f>CB$207*$B124+CB$209</f>
        <v>103.42101492989519</v>
      </c>
      <c r="DG124" s="2">
        <f>CC$207*$B124+CC$209</f>
        <v>103.40089156185465</v>
      </c>
      <c r="DH124" s="2">
        <f>CD$207*$B124+CD$209</f>
        <v>103.45734544174722</v>
      </c>
      <c r="DI124" s="2">
        <f>CE$207*$B124+CE$209</f>
        <v>105.99352697054032</v>
      </c>
      <c r="DJ124" s="2">
        <f>CF$207*$B124+CF$209</f>
        <v>106.9299033198687</v>
      </c>
      <c r="DK124" s="2">
        <f>CG$207*$B124+CG$209</f>
        <v>105.37848557497777</v>
      </c>
      <c r="DL124" s="2">
        <f>CH$207*$B124+CH$209</f>
        <v>102.34949491506683</v>
      </c>
      <c r="DM124" s="2">
        <f>CI$207*$B124+CI$209</f>
        <v>97.200639069672434</v>
      </c>
      <c r="DN124" s="2">
        <f>CJ$207*$B124+CJ$209</f>
        <v>89.192678645551595</v>
      </c>
      <c r="DO124" s="2">
        <f>CK$207*$B124+CK$209</f>
        <v>79.137363064659624</v>
      </c>
      <c r="DP124" s="2">
        <f>CL$207*$B124+CL$209</f>
        <v>68.073453745724976</v>
      </c>
      <c r="DS124" s="2">
        <f>POWER(10,($B124-C$227)/C$228)/(1+POWER(10,($B124-C$227)/C$228))</f>
        <v>0.86532574365680093</v>
      </c>
      <c r="DT124" s="2">
        <f>POWER(10,($B124-D$227)/D$228)/(1+POWER(10,($B124-D$227)/D$228))</f>
        <v>0.89626104319236155</v>
      </c>
      <c r="DU124" s="2">
        <f>POWER(10,($B124-E$227)/E$228)/(1+POWER(10,($B124-E$227)/E$228))</f>
        <v>0.90509491927863406</v>
      </c>
      <c r="DV124" s="2">
        <f>POWER(10,($B124-F$227)/F$228)/(1+POWER(10,($B124-F$227)/F$228))</f>
        <v>0.9161659469886595</v>
      </c>
      <c r="DW124" s="2">
        <f>POWER(10,($B124-G$227)/G$228)/(1+POWER(10,($B124-G$227)/G$228))</f>
        <v>0.91257535517287069</v>
      </c>
      <c r="DX124" s="2">
        <f>POWER(10,($B124-H$227)/H$228)/(1+POWER(10,($B124-H$227)/H$228))</f>
        <v>0.91505938156660982</v>
      </c>
      <c r="DY124" s="2">
        <f>POWER(10,($B124-I$227)/I$228)/(1+POWER(10,($B124-I$227)/I$228))</f>
        <v>0.92055942055846685</v>
      </c>
      <c r="DZ124" s="2">
        <f>POWER(10,($B124-J$227)/J$228)/(1+POWER(10,($B124-J$227)/J$228))</f>
        <v>0.91820530467901629</v>
      </c>
      <c r="EA124" s="2">
        <f>POWER(10,($B124-K$227)/K$228)/(1+POWER(10,($B124-K$227)/K$228))</f>
        <v>0.90851457054992979</v>
      </c>
      <c r="EB124" s="2">
        <f>POWER(10,($B124-L$227)/L$228)/(1+POWER(10,($B124-L$227)/L$228))</f>
        <v>0.90034255433616983</v>
      </c>
      <c r="EC124" s="2">
        <f>POWER(10,($B124-M$227)/M$228)/(1+POWER(10,($B124-M$227)/M$228))</f>
        <v>0.8918766495459256</v>
      </c>
      <c r="ED124" s="2">
        <f>POWER(10,($B124-N$227)/N$228)/(1+POWER(10,($B124-N$227)/N$228))</f>
        <v>0.88821030276809243</v>
      </c>
      <c r="EE124" s="2">
        <f>POWER(10,($B124-O$227)/O$228)/(1+POWER(10,($B124-O$227)/O$228))</f>
        <v>0.87279534294173333</v>
      </c>
    </row>
    <row r="125" spans="2:135" x14ac:dyDescent="0.25">
      <c r="B125" s="2">
        <v>119</v>
      </c>
      <c r="C125">
        <v>97.6571</v>
      </c>
      <c r="D125">
        <v>100.714</v>
      </c>
      <c r="E125">
        <v>105.313</v>
      </c>
      <c r="F125">
        <v>104.075</v>
      </c>
      <c r="G125">
        <v>105.791</v>
      </c>
      <c r="H125">
        <v>108.776</v>
      </c>
      <c r="I125">
        <v>109.925</v>
      </c>
      <c r="J125">
        <v>109.806</v>
      </c>
      <c r="K125">
        <v>105.746</v>
      </c>
      <c r="L125">
        <v>102.94</v>
      </c>
      <c r="M125">
        <v>97.611900000000006</v>
      </c>
      <c r="N125">
        <v>86.358199999999997</v>
      </c>
      <c r="O125">
        <v>73.477599999999995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99.212341470026089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101.38918798428412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104.17408604993052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104.02554867085905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105.20101067178041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107.49835178248108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108.26520088050016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107.72181756612781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105.80768896775817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101.69492012876384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95.029641208303588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86.271727686066683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73.903558698607426</v>
      </c>
      <c r="AE125" s="5"/>
      <c r="AG125" s="5">
        <f t="shared" si="26"/>
        <v>-1.5552414700260897</v>
      </c>
      <c r="AH125" s="5">
        <f t="shared" si="27"/>
        <v>-0.67518798428412197</v>
      </c>
      <c r="AI125" s="5">
        <f t="shared" si="28"/>
        <v>1.1389139500694796</v>
      </c>
      <c r="AJ125" s="5">
        <f t="shared" si="29"/>
        <v>4.9451329140950406E-2</v>
      </c>
      <c r="AK125" s="5">
        <f t="shared" si="30"/>
        <v>0.58998932821958761</v>
      </c>
      <c r="AL125" s="5">
        <f t="shared" si="31"/>
        <v>1.2776482175189159</v>
      </c>
      <c r="AM125" s="5">
        <f t="shared" si="32"/>
        <v>1.6597991194998372</v>
      </c>
      <c r="AN125" s="5">
        <f t="shared" si="33"/>
        <v>2.0841824338721864</v>
      </c>
      <c r="AO125" s="5">
        <f t="shared" si="34"/>
        <v>-6.1688967758172453E-2</v>
      </c>
      <c r="AP125" s="5">
        <f t="shared" si="35"/>
        <v>1.2450798712361575</v>
      </c>
      <c r="AQ125" s="5">
        <f t="shared" si="36"/>
        <v>2.5822587916964181</v>
      </c>
      <c r="AR125" s="5">
        <f t="shared" si="37"/>
        <v>8.6472313933313671E-2</v>
      </c>
      <c r="AS125" s="5">
        <f t="shared" si="38"/>
        <v>-0.42595869860743107</v>
      </c>
      <c r="AV125" s="2">
        <f t="shared" si="39"/>
        <v>99.212341470026089</v>
      </c>
      <c r="AW125" s="2">
        <f t="shared" si="40"/>
        <v>101.161623904084</v>
      </c>
      <c r="AX125" s="2">
        <f t="shared" si="41"/>
        <v>103.48713453363406</v>
      </c>
      <c r="AY125" s="2">
        <f t="shared" si="42"/>
        <v>103.38661586831972</v>
      </c>
      <c r="AZ125" s="2">
        <f t="shared" si="43"/>
        <v>103.49508906006888</v>
      </c>
      <c r="BA125" s="2">
        <f t="shared" si="44"/>
        <v>106.09047215803439</v>
      </c>
      <c r="BB125" s="2">
        <f t="shared" si="45"/>
        <v>107.02793349343176</v>
      </c>
      <c r="BC125" s="2">
        <f t="shared" si="46"/>
        <v>105.47140936605172</v>
      </c>
      <c r="BD125" s="2">
        <f t="shared" si="47"/>
        <v>102.4664569416785</v>
      </c>
      <c r="BE125" s="2">
        <f t="shared" si="48"/>
        <v>97.337357646103342</v>
      </c>
      <c r="BF125" s="2">
        <f t="shared" si="49"/>
        <v>89.346888108935985</v>
      </c>
      <c r="BG125" s="2">
        <f t="shared" si="50"/>
        <v>79.239656282801647</v>
      </c>
      <c r="BH125" s="2">
        <f t="shared" si="51"/>
        <v>68.203192293673638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100.51893313482464</v>
      </c>
      <c r="CP125" s="2">
        <f>BL$207*$B125+BL$209</f>
        <v>101.6981499577399</v>
      </c>
      <c r="CQ125" s="2">
        <f>BM$207*$B125+BM$209</f>
        <v>104.72133474339357</v>
      </c>
      <c r="CR125" s="2">
        <f>BN$207*$B125+BN$209</f>
        <v>103.83507487241449</v>
      </c>
      <c r="CS125" s="2">
        <f>BO$207*$B125+BO$209</f>
        <v>104.15734451543234</v>
      </c>
      <c r="CT125" s="2">
        <f>BP$207*$B125+BP$209</f>
        <v>107.47158765152777</v>
      </c>
      <c r="CU125" s="2">
        <f>BQ$207*$B125+BQ$209</f>
        <v>108.61644402976223</v>
      </c>
      <c r="CV125" s="2">
        <f>BR$207*$B125+BR$209</f>
        <v>106.98232919793256</v>
      </c>
      <c r="CW125" s="2">
        <f>BS$207*$B125+BS$209</f>
        <v>104.16526280264095</v>
      </c>
      <c r="CX125" s="2">
        <f>BT$207*$B125+BT$209</f>
        <v>99.048475854683844</v>
      </c>
      <c r="CY125" s="2">
        <f>BU$207*$B125+BU$209</f>
        <v>90.979522070897218</v>
      </c>
      <c r="CZ125" s="2">
        <f>BV$207*$B125+BV$209</f>
        <v>80.303123118764915</v>
      </c>
      <c r="DA125" s="2">
        <f>BW$207*$B125+BW$209</f>
        <v>69.327177888504494</v>
      </c>
      <c r="DD125" s="2">
        <f>BZ$207*$B125+BZ$209</f>
        <v>99.026883780403281</v>
      </c>
      <c r="DE125" s="2">
        <f>CA$207*$B125+CA$209</f>
        <v>101.10498717383388</v>
      </c>
      <c r="DF125" s="2">
        <f>CB$207*$B125+CB$209</f>
        <v>103.36910764685651</v>
      </c>
      <c r="DG125" s="2">
        <f>CC$207*$B125+CC$209</f>
        <v>103.34919024298176</v>
      </c>
      <c r="DH125" s="2">
        <f>CD$207*$B125+CD$209</f>
        <v>103.43722742725099</v>
      </c>
      <c r="DI125" s="2">
        <f>CE$207*$B125+CE$209</f>
        <v>105.97355018430133</v>
      </c>
      <c r="DJ125" s="2">
        <f>CF$207*$B125+CF$209</f>
        <v>106.90291315324411</v>
      </c>
      <c r="DK125" s="2">
        <f>CG$207*$B125+CG$209</f>
        <v>105.3486578786552</v>
      </c>
      <c r="DL125" s="2">
        <f>CH$207*$B125+CH$209</f>
        <v>102.3104428651002</v>
      </c>
      <c r="DM125" s="2">
        <f>CI$207*$B125+CI$209</f>
        <v>97.164621992784987</v>
      </c>
      <c r="DN125" s="2">
        <f>CJ$207*$B125+CJ$209</f>
        <v>89.166377169013941</v>
      </c>
      <c r="DO125" s="2">
        <f>CK$207*$B125+CK$209</f>
        <v>79.117586007361325</v>
      </c>
      <c r="DP125" s="2">
        <f>CL$207*$B125+CL$209</f>
        <v>68.053792039460546</v>
      </c>
      <c r="DS125" s="2">
        <f>POWER(10,($B125-C$227)/C$228)/(1+POWER(10,($B125-C$227)/C$228))</f>
        <v>0.87570271112463594</v>
      </c>
      <c r="DT125" s="2">
        <f>POWER(10,($B125-D$227)/D$228)/(1+POWER(10,($B125-D$227)/D$228))</f>
        <v>0.90451739086333605</v>
      </c>
      <c r="DU125" s="2">
        <f>POWER(10,($B125-E$227)/E$228)/(1+POWER(10,($B125-E$227)/E$228))</f>
        <v>0.91271666787346195</v>
      </c>
      <c r="DV125" s="2">
        <f>POWER(10,($B125-F$227)/F$228)/(1+POWER(10,($B125-F$227)/F$228))</f>
        <v>0.92297425546954537</v>
      </c>
      <c r="DW125" s="2">
        <f>POWER(10,($B125-G$227)/G$228)/(1+POWER(10,($B125-G$227)/G$228))</f>
        <v>0.91964968785282297</v>
      </c>
      <c r="DX125" s="2">
        <f>POWER(10,($B125-H$227)/H$228)/(1+POWER(10,($B125-H$227)/H$228))</f>
        <v>0.92194990025881418</v>
      </c>
      <c r="DY125" s="2">
        <f>POWER(10,($B125-I$227)/I$228)/(1+POWER(10,($B125-I$227)/I$228))</f>
        <v>0.9270393420387657</v>
      </c>
      <c r="DZ125" s="2">
        <f>POWER(10,($B125-J$227)/J$228)/(1+POWER(10,($B125-J$227)/J$228))</f>
        <v>0.92486157653131351</v>
      </c>
      <c r="EA125" s="2">
        <f>POWER(10,($B125-K$227)/K$228)/(1+POWER(10,($B125-K$227)/K$228))</f>
        <v>0.91588721178771193</v>
      </c>
      <c r="EB125" s="2">
        <f>POWER(10,($B125-L$227)/L$228)/(1+POWER(10,($B125-L$227)/L$228))</f>
        <v>0.9083072966476019</v>
      </c>
      <c r="EC125" s="2">
        <f>POWER(10,($B125-M$227)/M$228)/(1+POWER(10,($B125-M$227)/M$228))</f>
        <v>0.90044318039084326</v>
      </c>
      <c r="ED125" s="2">
        <f>POWER(10,($B125-N$227)/N$228)/(1+POWER(10,($B125-N$227)/N$228))</f>
        <v>0.89703377965468833</v>
      </c>
      <c r="EE125" s="2">
        <f>POWER(10,($B125-O$227)/O$228)/(1+POWER(10,($B125-O$227)/O$228))</f>
        <v>0.88267479623300904</v>
      </c>
    </row>
    <row r="126" spans="2:135" x14ac:dyDescent="0.25">
      <c r="B126" s="2">
        <v>120</v>
      </c>
      <c r="C126">
        <v>100.51430000000001</v>
      </c>
      <c r="D126">
        <v>101.014</v>
      </c>
      <c r="E126">
        <v>105.015</v>
      </c>
      <c r="F126">
        <v>103.70099999999999</v>
      </c>
      <c r="G126">
        <v>105.59699999999999</v>
      </c>
      <c r="H126">
        <v>108.313</v>
      </c>
      <c r="I126">
        <v>110.657</v>
      </c>
      <c r="J126">
        <v>108.58199999999999</v>
      </c>
      <c r="K126">
        <v>108</v>
      </c>
      <c r="L126">
        <v>103.358</v>
      </c>
      <c r="M126">
        <v>96.104500000000002</v>
      </c>
      <c r="N126">
        <v>85.955200000000005</v>
      </c>
      <c r="O126">
        <v>74.014899999999997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99.150061233473622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101.30386599482776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103.95331733266212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103.78581428574999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104.7114094893919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107.05682579018504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107.81210913163473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106.9929954176008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104.899079321473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100.71119764393241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94.102899283652803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85.393567495154684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73.772310252387911</v>
      </c>
      <c r="AE126" s="5"/>
      <c r="AG126" s="5">
        <f t="shared" si="26"/>
        <v>1.364238766526384</v>
      </c>
      <c r="AH126" s="5">
        <f t="shared" si="27"/>
        <v>-0.28986599482776398</v>
      </c>
      <c r="AI126" s="5">
        <f t="shared" si="28"/>
        <v>1.0616826673378768</v>
      </c>
      <c r="AJ126" s="5">
        <f t="shared" si="29"/>
        <v>-8.4814285749999385E-2</v>
      </c>
      <c r="AK126" s="5">
        <f t="shared" si="30"/>
        <v>0.88559051060809679</v>
      </c>
      <c r="AL126" s="5">
        <f t="shared" si="31"/>
        <v>1.256174209814958</v>
      </c>
      <c r="AM126" s="5">
        <f t="shared" si="32"/>
        <v>2.8448908683652689</v>
      </c>
      <c r="AN126" s="5">
        <f t="shared" si="33"/>
        <v>1.5890045823991983</v>
      </c>
      <c r="AO126" s="5">
        <f t="shared" si="34"/>
        <v>3.1009206785270038</v>
      </c>
      <c r="AP126" s="5">
        <f t="shared" si="35"/>
        <v>2.646802356067596</v>
      </c>
      <c r="AQ126" s="5">
        <f t="shared" si="36"/>
        <v>2.0016007163471983</v>
      </c>
      <c r="AR126" s="5">
        <f t="shared" si="37"/>
        <v>0.56163250484532057</v>
      </c>
      <c r="AS126" s="5">
        <f t="shared" si="38"/>
        <v>0.24258974761208663</v>
      </c>
      <c r="AV126" s="2">
        <f t="shared" si="39"/>
        <v>99.150061233473622</v>
      </c>
      <c r="AW126" s="2">
        <f t="shared" si="40"/>
        <v>101.11896081434307</v>
      </c>
      <c r="AX126" s="2">
        <f t="shared" si="41"/>
        <v>103.42842266071199</v>
      </c>
      <c r="AY126" s="2">
        <f t="shared" si="42"/>
        <v>103.33239618855293</v>
      </c>
      <c r="AZ126" s="2">
        <f t="shared" si="43"/>
        <v>103.47132802159906</v>
      </c>
      <c r="BA126" s="2">
        <f t="shared" si="44"/>
        <v>106.06457901935505</v>
      </c>
      <c r="BB126" s="2">
        <f t="shared" si="45"/>
        <v>106.99436275647734</v>
      </c>
      <c r="BC126" s="2">
        <f t="shared" si="46"/>
        <v>105.43537951155035</v>
      </c>
      <c r="BD126" s="2">
        <f t="shared" si="47"/>
        <v>102.41959763905285</v>
      </c>
      <c r="BE126" s="2">
        <f t="shared" si="48"/>
        <v>97.291892405232886</v>
      </c>
      <c r="BF126" s="2">
        <f t="shared" si="49"/>
        <v>89.311082010929326</v>
      </c>
      <c r="BG126" s="2">
        <f t="shared" si="50"/>
        <v>79.213990744379444</v>
      </c>
      <c r="BH126" s="2">
        <f t="shared" si="51"/>
        <v>68.176765137548472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100.50721177577469</v>
      </c>
      <c r="CP126" s="2">
        <f>BL$207*$B126+BL$209</f>
        <v>101.66844997038281</v>
      </c>
      <c r="CQ126" s="2">
        <f>BM$207*$B126+BM$209</f>
        <v>104.70367615943736</v>
      </c>
      <c r="CR126" s="2">
        <f>BN$207*$B126+BN$209</f>
        <v>103.79103362214133</v>
      </c>
      <c r="CS126" s="2">
        <f>BO$207*$B126+BO$209</f>
        <v>104.15175767119587</v>
      </c>
      <c r="CT126" s="2">
        <f>BP$207*$B126+BP$209</f>
        <v>107.50231397269603</v>
      </c>
      <c r="CU126" s="2">
        <f>BQ$207*$B126+BQ$209</f>
        <v>108.64445027141039</v>
      </c>
      <c r="CV126" s="2">
        <f>BR$207*$B126+BR$209</f>
        <v>107.00836398840822</v>
      </c>
      <c r="CW126" s="2">
        <f>BS$207*$B126+BS$209</f>
        <v>104.18908785713154</v>
      </c>
      <c r="CX126" s="2">
        <f>BT$207*$B126+BT$209</f>
        <v>99.065473036662084</v>
      </c>
      <c r="CY126" s="2">
        <f>BU$207*$B126+BU$209</f>
        <v>91.00697113933559</v>
      </c>
      <c r="CZ126" s="2">
        <f>BV$207*$B126+BV$209</f>
        <v>80.323809617525043</v>
      </c>
      <c r="DA126" s="2">
        <f>BW$207*$B126+BW$209</f>
        <v>69.353381597602095</v>
      </c>
      <c r="DD126" s="2">
        <f>BZ$207*$B126+BZ$209</f>
        <v>98.974376919793428</v>
      </c>
      <c r="DE126" s="2">
        <f>CA$207*$B126+CA$209</f>
        <v>101.06605949749971</v>
      </c>
      <c r="DF126" s="2">
        <f>CB$207*$B126+CB$209</f>
        <v>103.31720036381782</v>
      </c>
      <c r="DG126" s="2">
        <f>CC$207*$B126+CC$209</f>
        <v>103.29748892410886</v>
      </c>
      <c r="DH126" s="2">
        <f>CD$207*$B126+CD$209</f>
        <v>103.41710941275477</v>
      </c>
      <c r="DI126" s="2">
        <f>CE$207*$B126+CE$209</f>
        <v>105.95357339806233</v>
      </c>
      <c r="DJ126" s="2">
        <f>CF$207*$B126+CF$209</f>
        <v>106.87592298661951</v>
      </c>
      <c r="DK126" s="2">
        <f>CG$207*$B126+CG$209</f>
        <v>105.31883018233265</v>
      </c>
      <c r="DL126" s="2">
        <f>CH$207*$B126+CH$209</f>
        <v>102.27139081513359</v>
      </c>
      <c r="DM126" s="2">
        <f>CI$207*$B126+CI$209</f>
        <v>97.12860491589754</v>
      </c>
      <c r="DN126" s="2">
        <f>CJ$207*$B126+CJ$209</f>
        <v>89.140075692476287</v>
      </c>
      <c r="DO126" s="2">
        <f>CK$207*$B126+CK$209</f>
        <v>79.097808950063012</v>
      </c>
      <c r="DP126" s="2">
        <f>CL$207*$B126+CL$209</f>
        <v>68.034130333196103</v>
      </c>
      <c r="DS126" s="2">
        <f>POWER(10,($B126-C$227)/C$228)/(1+POWER(10,($B126-C$227)/C$228))</f>
        <v>0.88538601337603118</v>
      </c>
      <c r="DT126" s="2">
        <f>POWER(10,($B126-D$227)/D$228)/(1+POWER(10,($B126-D$227)/D$228))</f>
        <v>0.91218102007793533</v>
      </c>
      <c r="DU126" s="2">
        <f>POWER(10,($B126-E$227)/E$228)/(1+POWER(10,($B126-E$227)/E$228))</f>
        <v>0.91978057082166675</v>
      </c>
      <c r="DV126" s="2">
        <f>POWER(10,($B126-F$227)/F$228)/(1+POWER(10,($B126-F$227)/F$228))</f>
        <v>0.92927233423187061</v>
      </c>
      <c r="DW126" s="2">
        <f>POWER(10,($B126-G$227)/G$228)/(1+POWER(10,($B126-G$227)/G$228))</f>
        <v>0.92619786650097735</v>
      </c>
      <c r="DX126" s="2">
        <f>POWER(10,($B126-H$227)/H$228)/(1+POWER(10,($B126-H$227)/H$228))</f>
        <v>0.92832523205574669</v>
      </c>
      <c r="DY126" s="2">
        <f>POWER(10,($B126-I$227)/I$228)/(1+POWER(10,($B126-I$227)/I$228))</f>
        <v>0.93302915319634028</v>
      </c>
      <c r="DZ126" s="2">
        <f>POWER(10,($B126-J$227)/J$228)/(1+POWER(10,($B126-J$227)/J$228))</f>
        <v>0.93101687057187643</v>
      </c>
      <c r="EA126" s="2">
        <f>POWER(10,($B126-K$227)/K$228)/(1+POWER(10,($B126-K$227)/K$228))</f>
        <v>0.9227162473146161</v>
      </c>
      <c r="EB126" s="2">
        <f>POWER(10,($B126-L$227)/L$228)/(1+POWER(10,($B126-L$227)/L$228))</f>
        <v>0.91569509168703922</v>
      </c>
      <c r="EC126" s="2">
        <f>POWER(10,($B126-M$227)/M$228)/(1+POWER(10,($B126-M$227)/M$228))</f>
        <v>0.90840069874254503</v>
      </c>
      <c r="ED126" s="2">
        <f>POWER(10,($B126-N$227)/N$228)/(1+POWER(10,($B126-N$227)/N$228))</f>
        <v>0.90523512963745334</v>
      </c>
      <c r="EE126" s="2">
        <f>POWER(10,($B126-O$227)/O$228)/(1+POWER(10,($B126-O$227)/O$228))</f>
        <v>0.89188200292035913</v>
      </c>
    </row>
    <row r="127" spans="2:135" x14ac:dyDescent="0.25">
      <c r="B127" s="2">
        <v>121</v>
      </c>
      <c r="C127">
        <v>97.5</v>
      </c>
      <c r="D127">
        <v>101.17100000000001</v>
      </c>
      <c r="E127">
        <v>103.52200000000001</v>
      </c>
      <c r="F127">
        <v>102.761</v>
      </c>
      <c r="G127">
        <v>104.791</v>
      </c>
      <c r="H127">
        <v>107.29900000000001</v>
      </c>
      <c r="I127">
        <v>109.254</v>
      </c>
      <c r="J127">
        <v>106.642</v>
      </c>
      <c r="K127">
        <v>105.43300000000001</v>
      </c>
      <c r="L127">
        <v>102.119</v>
      </c>
      <c r="M127">
        <v>93.417900000000003</v>
      </c>
      <c r="N127">
        <v>85.835800000000006</v>
      </c>
      <c r="O127">
        <v>75.104500000000002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99.088035072349356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101.21895242025518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103.75018397294477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103.58341014040569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104.30239617579139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106.70151654788708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107.47276427619094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106.42135936906371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104.11681253936275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99.789783362996332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93.108217411660576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84.343715582366784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73.371233626886166</v>
      </c>
      <c r="AE127" s="5"/>
      <c r="AG127" s="5">
        <f t="shared" si="26"/>
        <v>-1.5880350723493564</v>
      </c>
      <c r="AH127" s="5">
        <f t="shared" si="27"/>
        <v>-4.7952420255171546E-2</v>
      </c>
      <c r="AI127" s="5">
        <f t="shared" si="28"/>
        <v>-0.22818397294476256</v>
      </c>
      <c r="AJ127" s="5">
        <f t="shared" si="29"/>
        <v>-0.82241014040569382</v>
      </c>
      <c r="AK127" s="5">
        <f t="shared" si="30"/>
        <v>0.48860382420861015</v>
      </c>
      <c r="AL127" s="5">
        <f t="shared" si="31"/>
        <v>0.59748345211292531</v>
      </c>
      <c r="AM127" s="5">
        <f t="shared" si="32"/>
        <v>1.7812357238090613</v>
      </c>
      <c r="AN127" s="5">
        <f t="shared" si="33"/>
        <v>0.22064063093628761</v>
      </c>
      <c r="AO127" s="5">
        <f t="shared" si="34"/>
        <v>1.3161874606372521</v>
      </c>
      <c r="AP127" s="5">
        <f t="shared" si="35"/>
        <v>2.3292166370036682</v>
      </c>
      <c r="AQ127" s="5">
        <f t="shared" si="36"/>
        <v>0.30968258833942741</v>
      </c>
      <c r="AR127" s="5">
        <f t="shared" si="37"/>
        <v>1.4920844176332224</v>
      </c>
      <c r="AS127" s="5">
        <f t="shared" si="38"/>
        <v>1.7332663731138354</v>
      </c>
      <c r="AV127" s="2">
        <f t="shared" si="39"/>
        <v>99.088035072349356</v>
      </c>
      <c r="AW127" s="2">
        <f t="shared" si="40"/>
        <v>101.07649892377481</v>
      </c>
      <c r="AX127" s="2">
        <f t="shared" si="41"/>
        <v>103.36997357080259</v>
      </c>
      <c r="AY127" s="2">
        <f t="shared" si="42"/>
        <v>103.27831997454464</v>
      </c>
      <c r="AZ127" s="2">
        <f t="shared" si="43"/>
        <v>103.44774702250338</v>
      </c>
      <c r="BA127" s="2">
        <f t="shared" si="44"/>
        <v>106.0388128678982</v>
      </c>
      <c r="BB127" s="2">
        <f t="shared" si="45"/>
        <v>106.96097045728996</v>
      </c>
      <c r="BC127" s="2">
        <f t="shared" si="46"/>
        <v>105.39948181829553</v>
      </c>
      <c r="BD127" s="2">
        <f t="shared" si="47"/>
        <v>102.37289258560143</v>
      </c>
      <c r="BE127" s="2">
        <f t="shared" si="48"/>
        <v>97.24672729991677</v>
      </c>
      <c r="BF127" s="2">
        <f t="shared" si="49"/>
        <v>89.275527821524292</v>
      </c>
      <c r="BG127" s="2">
        <f t="shared" si="50"/>
        <v>79.188408426240741</v>
      </c>
      <c r="BH127" s="2">
        <f t="shared" si="51"/>
        <v>68.150368508360813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100.49549041672475</v>
      </c>
      <c r="CP127" s="2">
        <f>BL$207*$B127+BL$209</f>
        <v>101.63874998302572</v>
      </c>
      <c r="CQ127" s="2">
        <f>BM$207*$B127+BM$209</f>
        <v>104.68601757548115</v>
      </c>
      <c r="CR127" s="2">
        <f>BN$207*$B127+BN$209</f>
        <v>103.74699237186816</v>
      </c>
      <c r="CS127" s="2">
        <f>BO$207*$B127+BO$209</f>
        <v>104.14617082695938</v>
      </c>
      <c r="CT127" s="2">
        <f>BP$207*$B127+BP$209</f>
        <v>107.53304029386429</v>
      </c>
      <c r="CU127" s="2">
        <f>BQ$207*$B127+BQ$209</f>
        <v>108.67245651305853</v>
      </c>
      <c r="CV127" s="2">
        <f>BR$207*$B127+BR$209</f>
        <v>107.03439877888388</v>
      </c>
      <c r="CW127" s="2">
        <f>BS$207*$B127+BS$209</f>
        <v>104.21291291162211</v>
      </c>
      <c r="CX127" s="2">
        <f>BT$207*$B127+BT$209</f>
        <v>99.082470218640324</v>
      </c>
      <c r="CY127" s="2">
        <f>BU$207*$B127+BU$209</f>
        <v>91.034420207773948</v>
      </c>
      <c r="CZ127" s="2">
        <f>BV$207*$B127+BV$209</f>
        <v>80.344496116285171</v>
      </c>
      <c r="DA127" s="2">
        <f>BW$207*$B127+BW$209</f>
        <v>69.379585306699681</v>
      </c>
      <c r="DD127" s="2">
        <f>BZ$207*$B127+BZ$209</f>
        <v>98.921870059183561</v>
      </c>
      <c r="DE127" s="2">
        <f>CA$207*$B127+CA$209</f>
        <v>101.02713182116555</v>
      </c>
      <c r="DF127" s="2">
        <f>CB$207*$B127+CB$209</f>
        <v>103.26529308077913</v>
      </c>
      <c r="DG127" s="2">
        <f>CC$207*$B127+CC$209</f>
        <v>103.24578760523598</v>
      </c>
      <c r="DH127" s="2">
        <f>CD$207*$B127+CD$209</f>
        <v>103.39699139825854</v>
      </c>
      <c r="DI127" s="2">
        <f>CE$207*$B127+CE$209</f>
        <v>105.93359661182335</v>
      </c>
      <c r="DJ127" s="2">
        <f>CF$207*$B127+CF$209</f>
        <v>106.84893281999493</v>
      </c>
      <c r="DK127" s="2">
        <f>CG$207*$B127+CG$209</f>
        <v>105.28900248601008</v>
      </c>
      <c r="DL127" s="2">
        <f>CH$207*$B127+CH$209</f>
        <v>102.23233876516696</v>
      </c>
      <c r="DM127" s="2">
        <f>CI$207*$B127+CI$209</f>
        <v>97.092587839010093</v>
      </c>
      <c r="DN127" s="2">
        <f>CJ$207*$B127+CJ$209</f>
        <v>89.113774215938633</v>
      </c>
      <c r="DO127" s="2">
        <f>CK$207*$B127+CK$209</f>
        <v>79.078031892764699</v>
      </c>
      <c r="DP127" s="2">
        <f>CL$207*$B127+CL$209</f>
        <v>68.014468626931674</v>
      </c>
      <c r="DS127" s="2">
        <f>POWER(10,($B127-C$227)/C$228)/(1+POWER(10,($B127-C$227)/C$228))</f>
        <v>0.8944059077721741</v>
      </c>
      <c r="DT127" s="2">
        <f>POWER(10,($B127-D$227)/D$228)/(1+POWER(10,($B127-D$227)/D$228))</f>
        <v>0.91928443972441787</v>
      </c>
      <c r="DU127" s="2">
        <f>POWER(10,($B127-E$227)/E$228)/(1+POWER(10,($B127-E$227)/E$228))</f>
        <v>0.92631893768720652</v>
      </c>
      <c r="DV127" s="2">
        <f>POWER(10,($B127-F$227)/F$228)/(1+POWER(10,($B127-F$227)/F$228))</f>
        <v>0.93509166018658363</v>
      </c>
      <c r="DW127" s="2">
        <f>POWER(10,($B127-G$227)/G$228)/(1+POWER(10,($B127-G$227)/G$228))</f>
        <v>0.93225171127181861</v>
      </c>
      <c r="DX127" s="2">
        <f>POWER(10,($B127-H$227)/H$228)/(1+POWER(10,($B127-H$227)/H$228))</f>
        <v>0.93421696727665682</v>
      </c>
      <c r="DY127" s="2">
        <f>POWER(10,($B127-I$227)/I$228)/(1+POWER(10,($B127-I$227)/I$228))</f>
        <v>0.93855981267410771</v>
      </c>
      <c r="DZ127" s="2">
        <f>POWER(10,($B127-J$227)/J$228)/(1+POWER(10,($B127-J$227)/J$228))</f>
        <v>0.93670243672653664</v>
      </c>
      <c r="EA127" s="2">
        <f>POWER(10,($B127-K$227)/K$228)/(1+POWER(10,($B127-K$227)/K$228))</f>
        <v>0.92903380028157767</v>
      </c>
      <c r="EB127" s="2">
        <f>POWER(10,($B127-L$227)/L$228)/(1+POWER(10,($B127-L$227)/L$228))</f>
        <v>0.92253840604623072</v>
      </c>
      <c r="EC127" s="2">
        <f>POWER(10,($B127-M$227)/M$228)/(1+POWER(10,($B127-M$227)/M$228))</f>
        <v>0.9157816660262913</v>
      </c>
      <c r="ED127" s="2">
        <f>POWER(10,($B127-N$227)/N$228)/(1+POWER(10,($B127-N$227)/N$228))</f>
        <v>0.91284670231803744</v>
      </c>
      <c r="EE127" s="2">
        <f>POWER(10,($B127-O$227)/O$228)/(1+POWER(10,($B127-O$227)/O$228))</f>
        <v>0.90044815696469205</v>
      </c>
    </row>
    <row r="128" spans="2:135" x14ac:dyDescent="0.25">
      <c r="B128" s="2">
        <v>122</v>
      </c>
      <c r="C128">
        <v>98.814300000000003</v>
      </c>
      <c r="D128">
        <v>100.886</v>
      </c>
      <c r="E128">
        <v>102.59699999999999</v>
      </c>
      <c r="F128">
        <v>103.836</v>
      </c>
      <c r="G128">
        <v>104.836</v>
      </c>
      <c r="H128">
        <v>108.075</v>
      </c>
      <c r="I128">
        <v>107.791</v>
      </c>
      <c r="J128">
        <v>105.955</v>
      </c>
      <c r="K128">
        <v>103.149</v>
      </c>
      <c r="L128">
        <v>99.537000000000006</v>
      </c>
      <c r="M128">
        <v>92.029899999999998</v>
      </c>
      <c r="N128">
        <v>83.417900000000003</v>
      </c>
      <c r="O128">
        <v>72.522400000000005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99.026293315076032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101.13829174732464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103.57287977388363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103.41902764765173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103.98277903692153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106.43263435773562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107.23111760260636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105.99919179119104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103.48890452067795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98.994543471824869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92.148084359804329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83.245857057059069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72.754279882332995</v>
      </c>
      <c r="AE128" s="5"/>
      <c r="AG128" s="5">
        <f t="shared" si="26"/>
        <v>-0.21199331507602892</v>
      </c>
      <c r="AH128" s="5">
        <f t="shared" si="27"/>
        <v>-0.25229174732464799</v>
      </c>
      <c r="AI128" s="5">
        <f t="shared" si="28"/>
        <v>-0.97587977388363356</v>
      </c>
      <c r="AJ128" s="5">
        <f t="shared" si="29"/>
        <v>0.41697235234826735</v>
      </c>
      <c r="AK128" s="5">
        <f t="shared" si="30"/>
        <v>0.85322096307847062</v>
      </c>
      <c r="AL128" s="5">
        <f t="shared" si="31"/>
        <v>1.6423656422643802</v>
      </c>
      <c r="AM128" s="5">
        <f t="shared" si="32"/>
        <v>0.55988239739363621</v>
      </c>
      <c r="AN128" s="5">
        <f t="shared" si="33"/>
        <v>-4.4191791191039442E-2</v>
      </c>
      <c r="AO128" s="5">
        <f t="shared" si="34"/>
        <v>-0.33990452067794763</v>
      </c>
      <c r="AP128" s="5">
        <f t="shared" si="35"/>
        <v>0.54245652817513701</v>
      </c>
      <c r="AQ128" s="5">
        <f t="shared" si="36"/>
        <v>-0.11818435980433151</v>
      </c>
      <c r="AR128" s="5">
        <f t="shared" si="37"/>
        <v>0.17204294294093359</v>
      </c>
      <c r="AS128" s="5">
        <f t="shared" si="38"/>
        <v>-0.23187988233298995</v>
      </c>
      <c r="AV128" s="2">
        <f t="shared" si="39"/>
        <v>99.026293315076032</v>
      </c>
      <c r="AW128" s="2">
        <f t="shared" si="40"/>
        <v>101.03423366568856</v>
      </c>
      <c r="AX128" s="2">
        <f t="shared" si="41"/>
        <v>103.31179498091115</v>
      </c>
      <c r="AY128" s="2">
        <f t="shared" si="42"/>
        <v>103.22438264319428</v>
      </c>
      <c r="AZ128" s="2">
        <f t="shared" si="43"/>
        <v>103.42434388026393</v>
      </c>
      <c r="BA128" s="2">
        <f t="shared" si="44"/>
        <v>106.01319648536931</v>
      </c>
      <c r="BB128" s="2">
        <f t="shared" si="45"/>
        <v>106.92777601075733</v>
      </c>
      <c r="BC128" s="2">
        <f t="shared" si="46"/>
        <v>105.3637403492872</v>
      </c>
      <c r="BD128" s="2">
        <f t="shared" si="47"/>
        <v>102.32637388172782</v>
      </c>
      <c r="BE128" s="2">
        <f t="shared" si="48"/>
        <v>97.201883274887521</v>
      </c>
      <c r="BF128" s="2">
        <f t="shared" si="49"/>
        <v>89.24025441277</v>
      </c>
      <c r="BG128" s="2">
        <f t="shared" si="50"/>
        <v>79.162938437095647</v>
      </c>
      <c r="BH128" s="2">
        <f t="shared" si="51"/>
        <v>68.124045376972589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100.48376905767481</v>
      </c>
      <c r="CP128" s="2">
        <f>BL$207*$B128+BL$209</f>
        <v>101.60904999566863</v>
      </c>
      <c r="CQ128" s="2">
        <f>BM$207*$B128+BM$209</f>
        <v>104.66835899152494</v>
      </c>
      <c r="CR128" s="2">
        <f>BN$207*$B128+BN$209</f>
        <v>103.70295112159499</v>
      </c>
      <c r="CS128" s="2">
        <f>BO$207*$B128+BO$209</f>
        <v>104.1405839827229</v>
      </c>
      <c r="CT128" s="2">
        <f>BP$207*$B128+BP$209</f>
        <v>107.56376661503255</v>
      </c>
      <c r="CU128" s="2">
        <f>BQ$207*$B128+BQ$209</f>
        <v>108.70046275470669</v>
      </c>
      <c r="CV128" s="2">
        <f>BR$207*$B128+BR$209</f>
        <v>107.06043356935955</v>
      </c>
      <c r="CW128" s="2">
        <f>BS$207*$B128+BS$209</f>
        <v>104.2367379661127</v>
      </c>
      <c r="CX128" s="2">
        <f>BT$207*$B128+BT$209</f>
        <v>99.099467400618565</v>
      </c>
      <c r="CY128" s="2">
        <f>BU$207*$B128+BU$209</f>
        <v>91.06186927621232</v>
      </c>
      <c r="CZ128" s="2">
        <f>BV$207*$B128+BV$209</f>
        <v>80.365182615045299</v>
      </c>
      <c r="DA128" s="2">
        <f>BW$207*$B128+BW$209</f>
        <v>69.405789015797282</v>
      </c>
      <c r="DD128" s="2">
        <f>BZ$207*$B128+BZ$209</f>
        <v>98.869363198573694</v>
      </c>
      <c r="DE128" s="2">
        <f>CA$207*$B128+CA$209</f>
        <v>100.98820414483139</v>
      </c>
      <c r="DF128" s="2">
        <f>CB$207*$B128+CB$209</f>
        <v>103.21338579774044</v>
      </c>
      <c r="DG128" s="2">
        <f>CC$207*$B128+CC$209</f>
        <v>103.19408628636307</v>
      </c>
      <c r="DH128" s="2">
        <f>CD$207*$B128+CD$209</f>
        <v>103.37687338376232</v>
      </c>
      <c r="DI128" s="2">
        <f>CE$207*$B128+CE$209</f>
        <v>105.91361982558435</v>
      </c>
      <c r="DJ128" s="2">
        <f>CF$207*$B128+CF$209</f>
        <v>106.82194265337034</v>
      </c>
      <c r="DK128" s="2">
        <f>CG$207*$B128+CG$209</f>
        <v>105.25917478968751</v>
      </c>
      <c r="DL128" s="2">
        <f>CH$207*$B128+CH$209</f>
        <v>102.19328671520034</v>
      </c>
      <c r="DM128" s="2">
        <f>CI$207*$B128+CI$209</f>
        <v>97.056570762122647</v>
      </c>
      <c r="DN128" s="2">
        <f>CJ$207*$B128+CJ$209</f>
        <v>89.08747273940098</v>
      </c>
      <c r="DO128" s="2">
        <f>CK$207*$B128+CK$209</f>
        <v>79.0582548354664</v>
      </c>
      <c r="DP128" s="2">
        <f>CL$207*$B128+CL$209</f>
        <v>67.994806920667244</v>
      </c>
      <c r="DS128" s="2">
        <f>POWER(10,($B128-C$227)/C$228)/(1+POWER(10,($B128-C$227)/C$228))</f>
        <v>0.90279388815541195</v>
      </c>
      <c r="DT128" s="2">
        <f>POWER(10,($B128-D$227)/D$228)/(1+POWER(10,($B128-D$227)/D$228))</f>
        <v>0.92585998473679931</v>
      </c>
      <c r="DU128" s="2">
        <f>POWER(10,($B128-E$227)/E$228)/(1+POWER(10,($B128-E$227)/E$228))</f>
        <v>0.932363576462378</v>
      </c>
      <c r="DV128" s="2">
        <f>POWER(10,($B128-F$227)/F$228)/(1+POWER(10,($B128-F$227)/F$228))</f>
        <v>0.94046286020648229</v>
      </c>
      <c r="DW128" s="2">
        <f>POWER(10,($B128-G$227)/G$228)/(1+POWER(10,($B128-G$227)/G$228))</f>
        <v>0.93784229711329514</v>
      </c>
      <c r="DX128" s="2">
        <f>POWER(10,($B128-H$227)/H$228)/(1+POWER(10,($B128-H$227)/H$228))</f>
        <v>0.93965587763361025</v>
      </c>
      <c r="DY128" s="2">
        <f>POWER(10,($B128-I$227)/I$228)/(1+POWER(10,($B128-I$227)/I$228))</f>
        <v>0.94366131226826233</v>
      </c>
      <c r="DZ128" s="2">
        <f>POWER(10,($B128-J$227)/J$228)/(1+POWER(10,($B128-J$227)/J$228))</f>
        <v>0.94194861905476956</v>
      </c>
      <c r="EA128" s="2">
        <f>POWER(10,($B128-K$227)/K$228)/(1+POWER(10,($B128-K$227)/K$228))</f>
        <v>0.93487137681015686</v>
      </c>
      <c r="EB128" s="2">
        <f>POWER(10,($B128-L$227)/L$228)/(1+POWER(10,($B128-L$227)/L$228))</f>
        <v>0.92886937595048491</v>
      </c>
      <c r="EC128" s="2">
        <f>POWER(10,($B128-M$227)/M$228)/(1+POWER(10,($B128-M$227)/M$228))</f>
        <v>0.92261854672022148</v>
      </c>
      <c r="ED128" s="2">
        <f>POWER(10,($B128-N$227)/N$228)/(1+POWER(10,($B128-N$227)/N$228))</f>
        <v>0.91990100504025163</v>
      </c>
      <c r="EE128" s="2">
        <f>POWER(10,($B128-O$227)/O$228)/(1+POWER(10,($B128-O$227)/O$228))</f>
        <v>0.90840531800410085</v>
      </c>
    </row>
    <row r="129" spans="2:135" x14ac:dyDescent="0.25">
      <c r="B129" s="2">
        <v>123</v>
      </c>
      <c r="C129">
        <v>98.642899999999997</v>
      </c>
      <c r="D129">
        <v>100.771</v>
      </c>
      <c r="E129">
        <v>102.373</v>
      </c>
      <c r="F129">
        <v>102.254</v>
      </c>
      <c r="G129">
        <v>104.224</v>
      </c>
      <c r="H129">
        <v>107.045</v>
      </c>
      <c r="I129">
        <v>107.49299999999999</v>
      </c>
      <c r="J129">
        <v>105.59699999999999</v>
      </c>
      <c r="K129">
        <v>102.52200000000001</v>
      </c>
      <c r="L129">
        <v>99.343000000000004</v>
      </c>
      <c r="M129">
        <v>91.462699999999998</v>
      </c>
      <c r="N129">
        <v>83.522400000000005</v>
      </c>
      <c r="O129">
        <v>71.895499999999998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98.964859950794093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101.06423002504437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103.42385065791538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103.28832461886871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103.74706114528065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106.23932915968143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107.06512977035172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105.70274673157982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103.01457821938567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98.355121649474341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91.297933470576723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82.207385153805248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72.001060454079763</v>
      </c>
      <c r="AE129" s="5"/>
      <c r="AG129" s="5">
        <f t="shared" si="26"/>
        <v>-0.32195995079409556</v>
      </c>
      <c r="AH129" s="5">
        <f t="shared" si="27"/>
        <v>-0.29323002504436602</v>
      </c>
      <c r="AI129" s="5">
        <f t="shared" si="28"/>
        <v>-1.050850657915376</v>
      </c>
      <c r="AJ129" s="5">
        <f t="shared" si="29"/>
        <v>-1.034324618868709</v>
      </c>
      <c r="AK129" s="5">
        <f t="shared" si="30"/>
        <v>0.47693885471935005</v>
      </c>
      <c r="AL129" s="5">
        <f t="shared" si="31"/>
        <v>0.8056708403185695</v>
      </c>
      <c r="AM129" s="5">
        <f t="shared" si="32"/>
        <v>0.4278702296482777</v>
      </c>
      <c r="AN129" s="5">
        <f t="shared" si="33"/>
        <v>-0.10574673157982772</v>
      </c>
      <c r="AO129" s="5">
        <f t="shared" si="34"/>
        <v>-0.49257821938566337</v>
      </c>
      <c r="AP129" s="5">
        <f t="shared" si="35"/>
        <v>0.98787835052566209</v>
      </c>
      <c r="AQ129" s="5">
        <f t="shared" si="36"/>
        <v>0.16476652942327519</v>
      </c>
      <c r="AR129" s="5">
        <f t="shared" si="37"/>
        <v>1.3150148461947566</v>
      </c>
      <c r="AS129" s="5">
        <f t="shared" si="38"/>
        <v>-0.10556045407976455</v>
      </c>
      <c r="AV129" s="2">
        <f t="shared" si="39"/>
        <v>98.964859950794093</v>
      </c>
      <c r="AW129" s="2">
        <f t="shared" si="40"/>
        <v>100.9921595832169</v>
      </c>
      <c r="AX129" s="2">
        <f t="shared" si="41"/>
        <v>103.2538913666647</v>
      </c>
      <c r="AY129" s="2">
        <f t="shared" si="42"/>
        <v>103.17057920264463</v>
      </c>
      <c r="AZ129" s="2">
        <f t="shared" si="43"/>
        <v>103.40111534058998</v>
      </c>
      <c r="BA129" s="2">
        <f t="shared" si="44"/>
        <v>105.98774811527053</v>
      </c>
      <c r="BB129" s="2">
        <f t="shared" si="45"/>
        <v>106.89479438912755</v>
      </c>
      <c r="BC129" s="2">
        <f t="shared" si="46"/>
        <v>105.32817437116928</v>
      </c>
      <c r="BD129" s="2">
        <f t="shared" si="47"/>
        <v>102.28006747772125</v>
      </c>
      <c r="BE129" s="2">
        <f t="shared" si="48"/>
        <v>97.157375739137777</v>
      </c>
      <c r="BF129" s="2">
        <f t="shared" si="49"/>
        <v>89.205284354418197</v>
      </c>
      <c r="BG129" s="2">
        <f t="shared" si="50"/>
        <v>79.137604899345973</v>
      </c>
      <c r="BH129" s="2">
        <f t="shared" si="51"/>
        <v>68.097832247020065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100.47204769862486</v>
      </c>
      <c r="CP129" s="2">
        <f>BL$207*$B129+BL$209</f>
        <v>101.57935000831152</v>
      </c>
      <c r="CQ129" s="2">
        <f>BM$207*$B129+BM$209</f>
        <v>104.65070040756872</v>
      </c>
      <c r="CR129" s="2">
        <f>BN$207*$B129+BN$209</f>
        <v>103.65890987132182</v>
      </c>
      <c r="CS129" s="2">
        <f>BO$207*$B129+BO$209</f>
        <v>104.13499713848643</v>
      </c>
      <c r="CT129" s="2">
        <f>BP$207*$B129+BP$209</f>
        <v>107.59449293620081</v>
      </c>
      <c r="CU129" s="2">
        <f>BQ$207*$B129+BQ$209</f>
        <v>108.72846899635483</v>
      </c>
      <c r="CV129" s="2">
        <f>BR$207*$B129+BR$209</f>
        <v>107.08646835983521</v>
      </c>
      <c r="CW129" s="2">
        <f>BS$207*$B129+BS$209</f>
        <v>104.26056302060327</v>
      </c>
      <c r="CX129" s="2">
        <f>BT$207*$B129+BT$209</f>
        <v>99.116464582596805</v>
      </c>
      <c r="CY129" s="2">
        <f>BU$207*$B129+BU$209</f>
        <v>91.089318344650678</v>
      </c>
      <c r="CZ129" s="2">
        <f>BV$207*$B129+BV$209</f>
        <v>80.385869113805427</v>
      </c>
      <c r="DA129" s="2">
        <f>BW$207*$B129+BW$209</f>
        <v>69.431992724894869</v>
      </c>
      <c r="DD129" s="2">
        <f>BZ$207*$B129+BZ$209</f>
        <v>98.816856337963841</v>
      </c>
      <c r="DE129" s="2">
        <f>CA$207*$B129+CA$209</f>
        <v>100.94927646849723</v>
      </c>
      <c r="DF129" s="2">
        <f>CB$207*$B129+CB$209</f>
        <v>103.16147851470177</v>
      </c>
      <c r="DG129" s="2">
        <f>CC$207*$B129+CC$209</f>
        <v>103.14238496749019</v>
      </c>
      <c r="DH129" s="2">
        <f>CD$207*$B129+CD$209</f>
        <v>103.35675536926608</v>
      </c>
      <c r="DI129" s="2">
        <f>CE$207*$B129+CE$209</f>
        <v>105.89364303934536</v>
      </c>
      <c r="DJ129" s="2">
        <f>CF$207*$B129+CF$209</f>
        <v>106.79495248674576</v>
      </c>
      <c r="DK129" s="2">
        <f>CG$207*$B129+CG$209</f>
        <v>105.22934709336494</v>
      </c>
      <c r="DL129" s="2">
        <f>CH$207*$B129+CH$209</f>
        <v>102.15423466523372</v>
      </c>
      <c r="DM129" s="2">
        <f>CI$207*$B129+CI$209</f>
        <v>97.0205536852352</v>
      </c>
      <c r="DN129" s="2">
        <f>CJ$207*$B129+CJ$209</f>
        <v>89.061171262863326</v>
      </c>
      <c r="DO129" s="2">
        <f>CK$207*$B129+CK$209</f>
        <v>79.038477778168087</v>
      </c>
      <c r="DP129" s="2">
        <f>CL$207*$B129+CL$209</f>
        <v>67.975145214402815</v>
      </c>
      <c r="DS129" s="2">
        <f>POWER(10,($B129-C$227)/C$228)/(1+POWER(10,($B129-C$227)/C$228))</f>
        <v>0.91058217415347997</v>
      </c>
      <c r="DT129" s="2">
        <f>POWER(10,($B129-D$227)/D$228)/(1+POWER(10,($B129-D$227)/D$228))</f>
        <v>0.9319395086289235</v>
      </c>
      <c r="DU129" s="2">
        <f>POWER(10,($B129-E$227)/E$228)/(1+POWER(10,($B129-E$227)/E$228))</f>
        <v>0.93794554565335098</v>
      </c>
      <c r="DV129" s="2">
        <f>POWER(10,($B129-F$227)/F$228)/(1+POWER(10,($B129-F$227)/F$228))</f>
        <v>0.94541553573644554</v>
      </c>
      <c r="DW129" s="2">
        <f>POWER(10,($B129-G$227)/G$228)/(1+POWER(10,($B129-G$227)/G$228))</f>
        <v>0.94299975524528745</v>
      </c>
      <c r="DX129" s="2">
        <f>POWER(10,($B129-H$227)/H$228)/(1+POWER(10,($B129-H$227)/H$228))</f>
        <v>0.94467173376137359</v>
      </c>
      <c r="DY129" s="2">
        <f>POWER(10,($B129-I$227)/I$228)/(1+POWER(10,($B129-I$227)/I$228))</f>
        <v>0.94836252916093688</v>
      </c>
      <c r="DZ129" s="2">
        <f>POWER(10,($B129-J$227)/J$228)/(1+POWER(10,($B129-J$227)/J$228))</f>
        <v>0.94678469328382575</v>
      </c>
      <c r="EA129" s="2">
        <f>POWER(10,($B129-K$227)/K$228)/(1+POWER(10,($B129-K$227)/K$228))</f>
        <v>0.94025964082629909</v>
      </c>
      <c r="EB129" s="2">
        <f>POWER(10,($B129-L$227)/L$228)/(1+POWER(10,($B129-L$227)/L$228))</f>
        <v>0.93471952740223596</v>
      </c>
      <c r="EC129" s="2">
        <f>POWER(10,($B129-M$227)/M$228)/(1+POWER(10,($B129-M$227)/M$228))</f>
        <v>0.92894347118658183</v>
      </c>
      <c r="ED129" s="2">
        <f>POWER(10,($B129-N$227)/N$228)/(1+POWER(10,($B129-N$227)/N$228))</f>
        <v>0.92643034094396304</v>
      </c>
      <c r="EE129" s="2">
        <f>POWER(10,($B129-O$227)/O$228)/(1+POWER(10,($B129-O$227)/O$228))</f>
        <v>0.91578594757950593</v>
      </c>
    </row>
    <row r="130" spans="2:135" x14ac:dyDescent="0.25">
      <c r="B130" s="2">
        <v>124</v>
      </c>
      <c r="C130">
        <v>97.742900000000006</v>
      </c>
      <c r="D130">
        <v>99.956999999999994</v>
      </c>
      <c r="E130">
        <v>102.672</v>
      </c>
      <c r="F130">
        <v>101.985</v>
      </c>
      <c r="G130">
        <v>105.224</v>
      </c>
      <c r="H130">
        <v>107.09</v>
      </c>
      <c r="I130">
        <v>107.328</v>
      </c>
      <c r="J130">
        <v>106.46299999999999</v>
      </c>
      <c r="K130">
        <v>101.26900000000001</v>
      </c>
      <c r="L130">
        <v>97.06</v>
      </c>
      <c r="M130">
        <v>91.7761</v>
      </c>
      <c r="N130">
        <v>82.328400000000002</v>
      </c>
      <c r="O130">
        <v>71.537300000000002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98.903753236063224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100.99759841102929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103.30114954035933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103.18443960171132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103.58124990201777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106.10550639199441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106.95282072213726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105.50214757812807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102.67386338895736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97.871721421303292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90.59915439583736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81.303538219075847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71.199317468554469</v>
      </c>
      <c r="AE130" s="5"/>
      <c r="AG130" s="5">
        <f t="shared" si="26"/>
        <v>-1.1608532360632182</v>
      </c>
      <c r="AH130" s="5">
        <f t="shared" si="27"/>
        <v>-1.0405984110292934</v>
      </c>
      <c r="AI130" s="5">
        <f t="shared" si="28"/>
        <v>-0.6291495403593359</v>
      </c>
      <c r="AJ130" s="5">
        <f t="shared" si="29"/>
        <v>-1.1994396017113189</v>
      </c>
      <c r="AK130" s="5">
        <f t="shared" si="30"/>
        <v>1.6427500979822298</v>
      </c>
      <c r="AL130" s="5">
        <f t="shared" si="31"/>
        <v>0.98449360800559305</v>
      </c>
      <c r="AM130" s="5">
        <f t="shared" si="32"/>
        <v>0.37517927786274186</v>
      </c>
      <c r="AN130" s="5">
        <f t="shared" si="33"/>
        <v>0.96085242187191966</v>
      </c>
      <c r="AO130" s="5">
        <f t="shared" si="34"/>
        <v>-1.4048633889573523</v>
      </c>
      <c r="AP130" s="5">
        <f t="shared" si="35"/>
        <v>-0.8117214213032895</v>
      </c>
      <c r="AQ130" s="5">
        <f t="shared" si="36"/>
        <v>1.1769456041626398</v>
      </c>
      <c r="AR130" s="5">
        <f t="shared" si="37"/>
        <v>1.0248617809241551</v>
      </c>
      <c r="AS130" s="5">
        <f t="shared" si="38"/>
        <v>0.33798253144553314</v>
      </c>
      <c r="AV130" s="2">
        <f t="shared" si="39"/>
        <v>98.90375323606321</v>
      </c>
      <c r="AW130" s="2">
        <f t="shared" si="40"/>
        <v>100.95027051249011</v>
      </c>
      <c r="AX130" s="2">
        <f t="shared" si="41"/>
        <v>103.19626439169889</v>
      </c>
      <c r="AY130" s="2">
        <f t="shared" si="42"/>
        <v>103.116904361252</v>
      </c>
      <c r="AZ130" s="2">
        <f t="shared" si="43"/>
        <v>103.37805726761098</v>
      </c>
      <c r="BA130" s="2">
        <f t="shared" si="44"/>
        <v>105.96248196051631</v>
      </c>
      <c r="BB130" s="2">
        <f t="shared" si="45"/>
        <v>106.86203664473048</v>
      </c>
      <c r="BC130" s="2">
        <f t="shared" si="46"/>
        <v>105.29279888524415</v>
      </c>
      <c r="BD130" s="2">
        <f t="shared" si="47"/>
        <v>102.23399382284661</v>
      </c>
      <c r="BE130" s="2">
        <f t="shared" si="48"/>
        <v>97.113215214485749</v>
      </c>
      <c r="BF130" s="2">
        <f t="shared" si="49"/>
        <v>89.170634584936209</v>
      </c>
      <c r="BG130" s="2">
        <f t="shared" si="50"/>
        <v>79.112427409853623</v>
      </c>
      <c r="BH130" s="2">
        <f t="shared" si="51"/>
        <v>68.071759662436591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100.46032633957492</v>
      </c>
      <c r="CP130" s="2">
        <f>BL$207*$B130+BL$209</f>
        <v>101.54965002095443</v>
      </c>
      <c r="CQ130" s="2">
        <f>BM$207*$B130+BM$209</f>
        <v>104.63304182361252</v>
      </c>
      <c r="CR130" s="2">
        <f>BN$207*$B130+BN$209</f>
        <v>103.61486862104866</v>
      </c>
      <c r="CS130" s="2">
        <f>BO$207*$B130+BO$209</f>
        <v>104.12941029424994</v>
      </c>
      <c r="CT130" s="2">
        <f>BP$207*$B130+BP$209</f>
        <v>107.62521925736907</v>
      </c>
      <c r="CU130" s="2">
        <f>BQ$207*$B130+BQ$209</f>
        <v>108.75647523800299</v>
      </c>
      <c r="CV130" s="2">
        <f>BR$207*$B130+BR$209</f>
        <v>107.11250315031087</v>
      </c>
      <c r="CW130" s="2">
        <f>BS$207*$B130+BS$209</f>
        <v>104.28438807509386</v>
      </c>
      <c r="CX130" s="2">
        <f>BT$207*$B130+BT$209</f>
        <v>99.133461764575046</v>
      </c>
      <c r="CY130" s="2">
        <f>BU$207*$B130+BU$209</f>
        <v>91.11676741308905</v>
      </c>
      <c r="CZ130" s="2">
        <f>BV$207*$B130+BV$209</f>
        <v>80.406555612565555</v>
      </c>
      <c r="DA130" s="2">
        <f>BW$207*$B130+BW$209</f>
        <v>69.45819643399247</v>
      </c>
      <c r="DD130" s="2">
        <f>BZ$207*$B130+BZ$209</f>
        <v>98.764349477353974</v>
      </c>
      <c r="DE130" s="2">
        <f>CA$207*$B130+CA$209</f>
        <v>100.91034879216308</v>
      </c>
      <c r="DF130" s="2">
        <f>CB$207*$B130+CB$209</f>
        <v>103.10957123166308</v>
      </c>
      <c r="DG130" s="2">
        <f>CC$207*$B130+CC$209</f>
        <v>103.09068364861729</v>
      </c>
      <c r="DH130" s="2">
        <f>CD$207*$B130+CD$209</f>
        <v>103.33663735476986</v>
      </c>
      <c r="DI130" s="2">
        <f>CE$207*$B130+CE$209</f>
        <v>105.87366625310636</v>
      </c>
      <c r="DJ130" s="2">
        <f>CF$207*$B130+CF$209</f>
        <v>106.76796232012116</v>
      </c>
      <c r="DK130" s="2">
        <f>CG$207*$B130+CG$209</f>
        <v>105.19951939704238</v>
      </c>
      <c r="DL130" s="2">
        <f>CH$207*$B130+CH$209</f>
        <v>102.1151826152671</v>
      </c>
      <c r="DM130" s="2">
        <f>CI$207*$B130+CI$209</f>
        <v>96.984536608347767</v>
      </c>
      <c r="DN130" s="2">
        <f>CJ$207*$B130+CJ$209</f>
        <v>89.034869786325672</v>
      </c>
      <c r="DO130" s="2">
        <f>CK$207*$B130+CK$209</f>
        <v>79.018700720869788</v>
      </c>
      <c r="DP130" s="2">
        <f>CL$207*$B130+CL$209</f>
        <v>67.955483508138371</v>
      </c>
      <c r="DS130" s="2">
        <f>POWER(10,($B130-C$227)/C$228)/(1+POWER(10,($B130-C$227)/C$228))</f>
        <v>0.91780326617977948</v>
      </c>
      <c r="DT130" s="2">
        <f>POWER(10,($B130-D$227)/D$228)/(1+POWER(10,($B130-D$227)/D$228))</f>
        <v>0.93755413171579993</v>
      </c>
      <c r="DU130" s="2">
        <f>POWER(10,($B130-E$227)/E$228)/(1+POWER(10,($B130-E$227)/E$228))</f>
        <v>0.94309495667725596</v>
      </c>
      <c r="DV130" s="2">
        <f>POWER(10,($B130-F$227)/F$228)/(1+POWER(10,($B130-F$227)/F$228))</f>
        <v>0.94997812983252394</v>
      </c>
      <c r="DW130" s="2">
        <f>POWER(10,($B130-G$227)/G$228)/(1+POWER(10,($B130-G$227)/G$228))</f>
        <v>0.94775311974159404</v>
      </c>
      <c r="DX130" s="2">
        <f>POWER(10,($B130-H$227)/H$228)/(1+POWER(10,($B130-H$227)/H$228))</f>
        <v>0.94929316601107305</v>
      </c>
      <c r="DY130" s="2">
        <f>POWER(10,($B130-I$227)/I$228)/(1+POWER(10,($B130-I$227)/I$228))</f>
        <v>0.95269111718443222</v>
      </c>
      <c r="DZ130" s="2">
        <f>POWER(10,($B130-J$227)/J$228)/(1+POWER(10,($B130-J$227)/J$228))</f>
        <v>0.95123874521025342</v>
      </c>
      <c r="EA130" s="2">
        <f>POWER(10,($B130-K$227)/K$228)/(1+POWER(10,($B130-K$227)/K$228))</f>
        <v>0.94522823689140101</v>
      </c>
      <c r="EB130" s="2">
        <f>POWER(10,($B130-L$227)/L$228)/(1+POWER(10,($B130-L$227)/L$228))</f>
        <v>0.94011954964318412</v>
      </c>
      <c r="EC130" s="2">
        <f>POWER(10,($B130-M$227)/M$228)/(1+POWER(10,($B130-M$227)/M$228))</f>
        <v>0.93478795649447666</v>
      </c>
      <c r="ED130" s="2">
        <f>POWER(10,($B130-N$227)/N$228)/(1+POWER(10,($B130-N$227)/N$228))</f>
        <v>0.93246650673304865</v>
      </c>
      <c r="EE130" s="2">
        <f>POWER(10,($B130-O$227)/O$228)/(1+POWER(10,($B130-O$227)/O$228))</f>
        <v>0.92262251006316776</v>
      </c>
    </row>
    <row r="131" spans="2:135" x14ac:dyDescent="0.25">
      <c r="B131" s="2">
        <v>125</v>
      </c>
      <c r="C131">
        <v>97.6571</v>
      </c>
      <c r="D131">
        <v>99.713999999999999</v>
      </c>
      <c r="E131">
        <v>102.91</v>
      </c>
      <c r="F131">
        <v>101.40300000000001</v>
      </c>
      <c r="G131">
        <v>102.43300000000001</v>
      </c>
      <c r="H131">
        <v>106</v>
      </c>
      <c r="I131">
        <v>107.358</v>
      </c>
      <c r="J131">
        <v>105.50700000000001</v>
      </c>
      <c r="K131">
        <v>103.791</v>
      </c>
      <c r="L131">
        <v>95.850999999999999</v>
      </c>
      <c r="M131">
        <v>89.7761</v>
      </c>
      <c r="N131">
        <v>80.343299999999999</v>
      </c>
      <c r="O131">
        <v>70.343299999999999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98.842986299210182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100.93802810407739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103.20027380009221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103.10008107166563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103.46833601820087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106.01452320386569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106.87582042208038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105.36869385158256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102.43788874401477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97.524704845573481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90.061313912998386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80.572133828435156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70.427882600394184</v>
      </c>
      <c r="AE131" s="5"/>
      <c r="AG131" s="5">
        <f t="shared" si="26"/>
        <v>-1.185886299210182</v>
      </c>
      <c r="AH131" s="5">
        <f t="shared" si="27"/>
        <v>-1.2240281040773908</v>
      </c>
      <c r="AI131" s="5">
        <f t="shared" si="28"/>
        <v>-0.29027380009220849</v>
      </c>
      <c r="AJ131" s="5">
        <f t="shared" si="29"/>
        <v>-1.6970810716656217</v>
      </c>
      <c r="AK131" s="5">
        <f t="shared" si="30"/>
        <v>-1.0353360182008657</v>
      </c>
      <c r="AL131" s="5">
        <f t="shared" si="31"/>
        <v>-1.4523203865692835E-2</v>
      </c>
      <c r="AM131" s="5">
        <f t="shared" si="32"/>
        <v>0.48217957791962363</v>
      </c>
      <c r="AN131" s="5">
        <f t="shared" si="33"/>
        <v>0.13830614841744193</v>
      </c>
      <c r="AO131" s="5">
        <f t="shared" si="34"/>
        <v>1.3531112559852261</v>
      </c>
      <c r="AP131" s="5">
        <f t="shared" si="35"/>
        <v>-1.6737048455734822</v>
      </c>
      <c r="AQ131" s="5">
        <f t="shared" si="36"/>
        <v>-0.28521391299838683</v>
      </c>
      <c r="AR131" s="5">
        <f t="shared" si="37"/>
        <v>-0.22883382843515676</v>
      </c>
      <c r="AS131" s="5">
        <f t="shared" si="38"/>
        <v>-8.4582600394185192E-2</v>
      </c>
      <c r="AV131" s="2">
        <f t="shared" si="39"/>
        <v>98.842986299210139</v>
      </c>
      <c r="AW131" s="2">
        <f t="shared" si="40"/>
        <v>100.90855974687624</v>
      </c>
      <c r="AX131" s="2">
        <f t="shared" si="41"/>
        <v>103.1389133075529</v>
      </c>
      <c r="AY131" s="2">
        <f t="shared" si="42"/>
        <v>103.06335262292774</v>
      </c>
      <c r="AZ131" s="2">
        <f t="shared" si="43"/>
        <v>103.35516481535933</v>
      </c>
      <c r="BA131" s="2">
        <f t="shared" si="44"/>
        <v>105.93740865503523</v>
      </c>
      <c r="BB131" s="2">
        <f t="shared" si="45"/>
        <v>106.82951039944381</v>
      </c>
      <c r="BC131" s="2">
        <f t="shared" si="46"/>
        <v>105.25762512915394</v>
      </c>
      <c r="BD131" s="2">
        <f t="shared" si="47"/>
        <v>102.18816848609757</v>
      </c>
      <c r="BE131" s="2">
        <f t="shared" si="48"/>
        <v>97.069407950195725</v>
      </c>
      <c r="BF131" s="2">
        <f t="shared" si="49"/>
        <v>89.136317058816076</v>
      </c>
      <c r="BG131" s="2">
        <f t="shared" si="50"/>
        <v>79.087421495163525</v>
      </c>
      <c r="BH131" s="2">
        <f t="shared" si="51"/>
        <v>68.04585272887951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100.44860498052498</v>
      </c>
      <c r="CP131" s="2">
        <f>BL$207*$B131+BL$209</f>
        <v>101.51995003359734</v>
      </c>
      <c r="CQ131" s="2">
        <f>BM$207*$B131+BM$209</f>
        <v>104.6153832396563</v>
      </c>
      <c r="CR131" s="2">
        <f>BN$207*$B131+BN$209</f>
        <v>103.57082737077549</v>
      </c>
      <c r="CS131" s="2">
        <f>BO$207*$B131+BO$209</f>
        <v>104.12382345001346</v>
      </c>
      <c r="CT131" s="2">
        <f>BP$207*$B131+BP$209</f>
        <v>107.65594557853733</v>
      </c>
      <c r="CU131" s="2">
        <f>BQ$207*$B131+BQ$209</f>
        <v>108.78448147965113</v>
      </c>
      <c r="CV131" s="2">
        <f>BR$207*$B131+BR$209</f>
        <v>107.13853794078653</v>
      </c>
      <c r="CW131" s="2">
        <f>BS$207*$B131+BS$209</f>
        <v>104.30821312958443</v>
      </c>
      <c r="CX131" s="2">
        <f>BT$207*$B131+BT$209</f>
        <v>99.150458946553286</v>
      </c>
      <c r="CY131" s="2">
        <f>BU$207*$B131+BU$209</f>
        <v>91.144216481527423</v>
      </c>
      <c r="CZ131" s="2">
        <f>BV$207*$B131+BV$209</f>
        <v>80.427242111325683</v>
      </c>
      <c r="DA131" s="2">
        <f>BW$207*$B131+BW$209</f>
        <v>69.48440014309007</v>
      </c>
      <c r="DD131" s="2">
        <f>BZ$207*$B131+BZ$209</f>
        <v>98.711842616744107</v>
      </c>
      <c r="DE131" s="2">
        <f>CA$207*$B131+CA$209</f>
        <v>100.87142111582891</v>
      </c>
      <c r="DF131" s="2">
        <f>CB$207*$B131+CB$209</f>
        <v>103.05766394862439</v>
      </c>
      <c r="DG131" s="2">
        <f>CC$207*$B131+CC$209</f>
        <v>103.0389823297444</v>
      </c>
      <c r="DH131" s="2">
        <f>CD$207*$B131+CD$209</f>
        <v>103.31651934027363</v>
      </c>
      <c r="DI131" s="2">
        <f>CE$207*$B131+CE$209</f>
        <v>105.85368946686738</v>
      </c>
      <c r="DJ131" s="2">
        <f>CF$207*$B131+CF$209</f>
        <v>106.74097215349657</v>
      </c>
      <c r="DK131" s="2">
        <f>CG$207*$B131+CG$209</f>
        <v>105.16969170071981</v>
      </c>
      <c r="DL131" s="2">
        <f>CH$207*$B131+CH$209</f>
        <v>102.07613056530047</v>
      </c>
      <c r="DM131" s="2">
        <f>CI$207*$B131+CI$209</f>
        <v>96.94851953146032</v>
      </c>
      <c r="DN131" s="2">
        <f>CJ$207*$B131+CJ$209</f>
        <v>89.008568309788018</v>
      </c>
      <c r="DO131" s="2">
        <f>CK$207*$B131+CK$209</f>
        <v>78.998923663571475</v>
      </c>
      <c r="DP131" s="2">
        <f>CL$207*$B131+CL$209</f>
        <v>67.935821801873942</v>
      </c>
      <c r="DS131" s="2">
        <f>POWER(10,($B131-C$227)/C$228)/(1+POWER(10,($B131-C$227)/C$228))</f>
        <v>0.92448956449025232</v>
      </c>
      <c r="DT131" s="2">
        <f>POWER(10,($B131-D$227)/D$228)/(1+POWER(10,($B131-D$227)/D$228))</f>
        <v>0.94273404002535011</v>
      </c>
      <c r="DU131" s="2">
        <f>POWER(10,($B131-E$227)/E$228)/(1+POWER(10,($B131-E$227)/E$228))</f>
        <v>0.94784082125947244</v>
      </c>
      <c r="DV131" s="2">
        <f>POWER(10,($B131-F$227)/F$228)/(1+POWER(10,($B131-F$227)/F$228))</f>
        <v>0.95417783131701661</v>
      </c>
      <c r="DW131" s="2">
        <f>POWER(10,($B131-G$227)/G$228)/(1+POWER(10,($B131-G$227)/G$228))</f>
        <v>0.95213021385689578</v>
      </c>
      <c r="DX131" s="2">
        <f>POWER(10,($B131-H$227)/H$228)/(1+POWER(10,($B131-H$227)/H$228))</f>
        <v>0.95354756317609168</v>
      </c>
      <c r="DY131" s="2">
        <f>POWER(10,($B131-I$227)/I$228)/(1+POWER(10,($B131-I$227)/I$228))</f>
        <v>0.95667343191731757</v>
      </c>
      <c r="DZ131" s="2">
        <f>POWER(10,($B131-J$227)/J$228)/(1+POWER(10,($B131-J$227)/J$228))</f>
        <v>0.95533758470080565</v>
      </c>
      <c r="EA131" s="2">
        <f>POWER(10,($B131-K$227)/K$228)/(1+POWER(10,($B131-K$227)/K$228))</f>
        <v>0.94980565567339303</v>
      </c>
      <c r="EB131" s="2">
        <f>POWER(10,($B131-L$227)/L$228)/(1+POWER(10,($B131-L$227)/L$228))</f>
        <v>0.94509911675734737</v>
      </c>
      <c r="EC131" s="2">
        <f>POWER(10,($B131-M$227)/M$228)/(1+POWER(10,($B131-M$227)/M$228))</f>
        <v>0.94018268050021636</v>
      </c>
      <c r="ED131" s="2">
        <f>POWER(10,($B131-N$227)/N$228)/(1+POWER(10,($B131-N$227)/N$228))</f>
        <v>0.93804054569819162</v>
      </c>
      <c r="EE131" s="2">
        <f>POWER(10,($B131-O$227)/O$228)/(1+POWER(10,($B131-O$227)/O$228))</f>
        <v>0.9289471355261566</v>
      </c>
    </row>
    <row r="132" spans="2:135" x14ac:dyDescent="0.25">
      <c r="B132" s="2">
        <v>126</v>
      </c>
      <c r="C132">
        <v>98.785700000000006</v>
      </c>
      <c r="D132">
        <v>99.313999999999993</v>
      </c>
      <c r="E132">
        <v>101.52200000000001</v>
      </c>
      <c r="F132">
        <v>102.045</v>
      </c>
      <c r="G132">
        <v>103.925</v>
      </c>
      <c r="H132">
        <v>105.134</v>
      </c>
      <c r="I132">
        <v>107.373</v>
      </c>
      <c r="J132">
        <v>104.209</v>
      </c>
      <c r="K132">
        <v>101.26900000000001</v>
      </c>
      <c r="L132">
        <v>95.954999999999998</v>
      </c>
      <c r="M132">
        <v>88.582099999999997</v>
      </c>
      <c r="N132">
        <v>79.835800000000006</v>
      </c>
      <c r="O132">
        <v>69.388099999999994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98.78256772963276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100.88441713978703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103.11586590785554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103.02885751663671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103.39224356682544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105.95208148681807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106.82068265000967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105.2788974834853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102.27710019547605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97.285034835111702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89.670492974965356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80.017686382592657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69.744577489617626</v>
      </c>
      <c r="AE132" s="5"/>
      <c r="AG132" s="5">
        <f t="shared" si="26"/>
        <v>3.1322703672458374E-3</v>
      </c>
      <c r="AH132" s="5">
        <f t="shared" si="27"/>
        <v>-1.5704171397870397</v>
      </c>
      <c r="AI132" s="5">
        <f t="shared" si="28"/>
        <v>-1.5938659078555304</v>
      </c>
      <c r="AJ132" s="5">
        <f t="shared" si="29"/>
        <v>-0.98385751663670362</v>
      </c>
      <c r="AK132" s="5">
        <f t="shared" si="30"/>
        <v>0.5327564331745549</v>
      </c>
      <c r="AL132" s="5">
        <f t="shared" si="31"/>
        <v>-0.81808148681807324</v>
      </c>
      <c r="AM132" s="5">
        <f t="shared" si="32"/>
        <v>0.55231734999033222</v>
      </c>
      <c r="AN132" s="5">
        <f t="shared" si="33"/>
        <v>-1.0698974834852919</v>
      </c>
      <c r="AO132" s="5">
        <f t="shared" si="34"/>
        <v>-1.0081001954760467</v>
      </c>
      <c r="AP132" s="5">
        <f t="shared" si="35"/>
        <v>-1.3300348351117037</v>
      </c>
      <c r="AQ132" s="5">
        <f t="shared" si="36"/>
        <v>-1.0883929749653589</v>
      </c>
      <c r="AR132" s="5">
        <f t="shared" si="37"/>
        <v>-0.18188638259265133</v>
      </c>
      <c r="AS132" s="5">
        <f t="shared" si="38"/>
        <v>-0.3564774896176317</v>
      </c>
      <c r="AV132" s="2">
        <f t="shared" si="39"/>
        <v>98.782567729632632</v>
      </c>
      <c r="AW132" s="2">
        <f t="shared" si="40"/>
        <v>100.86702018249873</v>
      </c>
      <c r="AX132" s="2">
        <f t="shared" si="41"/>
        <v>103.08183532181341</v>
      </c>
      <c r="AY132" s="2">
        <f t="shared" si="42"/>
        <v>103.00991836961809</v>
      </c>
      <c r="AZ132" s="2">
        <f t="shared" si="43"/>
        <v>103.33243258079689</v>
      </c>
      <c r="BA132" s="2">
        <f t="shared" si="44"/>
        <v>105.91253570543881</v>
      </c>
      <c r="BB132" s="2">
        <f t="shared" si="45"/>
        <v>106.79722029821423</v>
      </c>
      <c r="BC132" s="2">
        <f t="shared" si="46"/>
        <v>105.22266104549459</v>
      </c>
      <c r="BD132" s="2">
        <f t="shared" si="47"/>
        <v>102.14260274204972</v>
      </c>
      <c r="BE132" s="2">
        <f t="shared" si="48"/>
        <v>97.025956497865451</v>
      </c>
      <c r="BF132" s="2">
        <f t="shared" si="49"/>
        <v>89.102339361485406</v>
      </c>
      <c r="BG132" s="2">
        <f t="shared" si="50"/>
        <v>79.062599052927567</v>
      </c>
      <c r="BH132" s="2">
        <f t="shared" si="51"/>
        <v>68.020131635473135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100.43688362147503</v>
      </c>
      <c r="CP132" s="2">
        <f>BL$207*$B132+BL$209</f>
        <v>101.49025004624025</v>
      </c>
      <c r="CQ132" s="2">
        <f>BM$207*$B132+BM$209</f>
        <v>104.59772465570009</v>
      </c>
      <c r="CR132" s="2">
        <f>BN$207*$B132+BN$209</f>
        <v>103.52678612050232</v>
      </c>
      <c r="CS132" s="2">
        <f>BO$207*$B132+BO$209</f>
        <v>104.11823660577699</v>
      </c>
      <c r="CT132" s="2">
        <f>BP$207*$B132+BP$209</f>
        <v>107.68667189970559</v>
      </c>
      <c r="CU132" s="2">
        <f>BQ$207*$B132+BQ$209</f>
        <v>108.81248772129929</v>
      </c>
      <c r="CV132" s="2">
        <f>BR$207*$B132+BR$209</f>
        <v>107.1645727312622</v>
      </c>
      <c r="CW132" s="2">
        <f>BS$207*$B132+BS$209</f>
        <v>104.33203818407502</v>
      </c>
      <c r="CX132" s="2">
        <f>BT$207*$B132+BT$209</f>
        <v>99.167456128531526</v>
      </c>
      <c r="CY132" s="2">
        <f>BU$207*$B132+BU$209</f>
        <v>91.17166554996578</v>
      </c>
      <c r="CZ132" s="2">
        <f>BV$207*$B132+BV$209</f>
        <v>80.44792861008581</v>
      </c>
      <c r="DA132" s="2">
        <f>BW$207*$B132+BW$209</f>
        <v>69.510603852187657</v>
      </c>
      <c r="DD132" s="2">
        <f>BZ$207*$B132+BZ$209</f>
        <v>98.65933575613424</v>
      </c>
      <c r="DE132" s="2">
        <f>CA$207*$B132+CA$209</f>
        <v>100.83249343949475</v>
      </c>
      <c r="DF132" s="2">
        <f>CB$207*$B132+CB$209</f>
        <v>103.00575666558571</v>
      </c>
      <c r="DG132" s="2">
        <f>CC$207*$B132+CC$209</f>
        <v>102.9872810108715</v>
      </c>
      <c r="DH132" s="2">
        <f>CD$207*$B132+CD$209</f>
        <v>103.29640132577741</v>
      </c>
      <c r="DI132" s="2">
        <f>CE$207*$B132+CE$209</f>
        <v>105.83371268062839</v>
      </c>
      <c r="DJ132" s="2">
        <f>CF$207*$B132+CF$209</f>
        <v>106.71398198687199</v>
      </c>
      <c r="DK132" s="2">
        <f>CG$207*$B132+CG$209</f>
        <v>105.13986400439725</v>
      </c>
      <c r="DL132" s="2">
        <f>CH$207*$B132+CH$209</f>
        <v>102.03707851533386</v>
      </c>
      <c r="DM132" s="2">
        <f>CI$207*$B132+CI$209</f>
        <v>96.912502454572873</v>
      </c>
      <c r="DN132" s="2">
        <f>CJ$207*$B132+CJ$209</f>
        <v>88.982266833250364</v>
      </c>
      <c r="DO132" s="2">
        <f>CK$207*$B132+CK$209</f>
        <v>78.979146606273176</v>
      </c>
      <c r="DP132" s="2">
        <f>CL$207*$B132+CL$209</f>
        <v>67.916160095609513</v>
      </c>
      <c r="DS132" s="2">
        <f>POWER(10,($B132-C$227)/C$228)/(1+POWER(10,($B132-C$227)/C$228))</f>
        <v>0.93067304914753235</v>
      </c>
      <c r="DT132" s="2">
        <f>POWER(10,($B132-D$227)/D$228)/(1+POWER(10,($B132-D$227)/D$228))</f>
        <v>0.94750832960109477</v>
      </c>
      <c r="DU132" s="2">
        <f>POWER(10,($B132-E$227)/E$228)/(1+POWER(10,($B132-E$227)/E$228))</f>
        <v>0.95221093847355309</v>
      </c>
      <c r="DV132" s="2">
        <f>POWER(10,($B132-F$227)/F$228)/(1+POWER(10,($B132-F$227)/F$228))</f>
        <v>0.95804051093774223</v>
      </c>
      <c r="DW132" s="2">
        <f>POWER(10,($B132-G$227)/G$228)/(1+POWER(10,($B132-G$227)/G$228))</f>
        <v>0.9561575708705311</v>
      </c>
      <c r="DX132" s="2">
        <f>POWER(10,($B132-H$227)/H$228)/(1+POWER(10,($B132-H$227)/H$228))</f>
        <v>0.9574610039989635</v>
      </c>
      <c r="DY132" s="2">
        <f>POWER(10,($B132-I$227)/I$228)/(1+POWER(10,($B132-I$227)/I$228))</f>
        <v>0.96033448468752536</v>
      </c>
      <c r="DZ132" s="2">
        <f>POWER(10,($B132-J$227)/J$228)/(1+POWER(10,($B132-J$227)/J$228))</f>
        <v>0.95910669026179518</v>
      </c>
      <c r="EA132" s="2">
        <f>POWER(10,($B132-K$227)/K$228)/(1+POWER(10,($B132-K$227)/K$228))</f>
        <v>0.95401913673988425</v>
      </c>
      <c r="EB132" s="2">
        <f>POWER(10,($B132-L$227)/L$228)/(1+POWER(10,($B132-L$227)/L$228))</f>
        <v>0.94968675205934316</v>
      </c>
      <c r="EC132" s="2">
        <f>POWER(10,($B132-M$227)/M$228)/(1+POWER(10,($B132-M$227)/M$228))</f>
        <v>0.94515730400391651</v>
      </c>
      <c r="ED132" s="2">
        <f>POWER(10,($B132-N$227)/N$228)/(1+POWER(10,($B132-N$227)/N$228))</f>
        <v>0.94318255095871217</v>
      </c>
      <c r="EE132" s="2">
        <f>POWER(10,($B132-O$227)/O$228)/(1+POWER(10,($B132-O$227)/O$228))</f>
        <v>0.93479134059469093</v>
      </c>
    </row>
    <row r="133" spans="2:135" x14ac:dyDescent="0.25">
      <c r="B133" s="2">
        <v>127</v>
      </c>
      <c r="C133">
        <v>98.014300000000006</v>
      </c>
      <c r="D133">
        <v>99.813999999999993</v>
      </c>
      <c r="E133">
        <v>100.91</v>
      </c>
      <c r="F133">
        <v>102.119</v>
      </c>
      <c r="G133">
        <v>102.373</v>
      </c>
      <c r="H133">
        <v>105.09</v>
      </c>
      <c r="I133">
        <v>107.49299999999999</v>
      </c>
      <c r="J133">
        <v>105.09</v>
      </c>
      <c r="K133">
        <v>101.925</v>
      </c>
      <c r="L133">
        <v>96.209000000000003</v>
      </c>
      <c r="M133">
        <v>90.104500000000002</v>
      </c>
      <c r="N133">
        <v>80.194000000000003</v>
      </c>
      <c r="O133">
        <v>69.253699999999995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98.722502142332559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100.83538243594731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103.04291780504479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102.96585578156397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103.3399412941645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105.90741097065502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106.77872824216487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105.21574872936949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102.16626420259615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97.122702618518531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89.399756826662554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79.621245752378996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69.181234761167957</v>
      </c>
      <c r="AE133" s="5"/>
      <c r="AG133" s="5">
        <f t="shared" si="26"/>
        <v>-0.70820214233255285</v>
      </c>
      <c r="AH133" s="5">
        <f t="shared" si="27"/>
        <v>-1.0213824359473165</v>
      </c>
      <c r="AI133" s="5">
        <f t="shared" si="28"/>
        <v>-2.1329178050447979</v>
      </c>
      <c r="AJ133" s="5">
        <f t="shared" si="29"/>
        <v>-0.84685578156397412</v>
      </c>
      <c r="AK133" s="5">
        <f t="shared" si="30"/>
        <v>-0.96694129416449925</v>
      </c>
      <c r="AL133" s="5">
        <f t="shared" si="31"/>
        <v>-0.81741097065501833</v>
      </c>
      <c r="AM133" s="5">
        <f t="shared" si="32"/>
        <v>0.71427175783512098</v>
      </c>
      <c r="AN133" s="5">
        <f t="shared" si="33"/>
        <v>-0.12574872936949077</v>
      </c>
      <c r="AO133" s="5">
        <f t="shared" si="34"/>
        <v>-0.241264202596156</v>
      </c>
      <c r="AP133" s="5">
        <f t="shared" si="35"/>
        <v>-0.91370261851852774</v>
      </c>
      <c r="AQ133" s="5">
        <f t="shared" si="36"/>
        <v>0.70474317333744807</v>
      </c>
      <c r="AR133" s="5">
        <f t="shared" si="37"/>
        <v>0.57275424762100613</v>
      </c>
      <c r="AS133" s="5">
        <f t="shared" si="38"/>
        <v>7.2465238832037926E-2</v>
      </c>
      <c r="AV133" s="2">
        <f t="shared" si="39"/>
        <v>98.722502142332189</v>
      </c>
      <c r="AW133" s="2">
        <f t="shared" si="40"/>
        <v>100.8256444456748</v>
      </c>
      <c r="AX133" s="2">
        <f t="shared" si="41"/>
        <v>103.02502593349914</v>
      </c>
      <c r="AY133" s="2">
        <f t="shared" si="42"/>
        <v>102.95659593183458</v>
      </c>
      <c r="AZ133" s="2">
        <f t="shared" si="43"/>
        <v>103.30985473902874</v>
      </c>
      <c r="BA133" s="2">
        <f t="shared" si="44"/>
        <v>105.88786790036798</v>
      </c>
      <c r="BB133" s="2">
        <f t="shared" si="45"/>
        <v>106.76516842534114</v>
      </c>
      <c r="BC133" s="2">
        <f t="shared" si="46"/>
        <v>105.18791171518288</v>
      </c>
      <c r="BD133" s="2">
        <f t="shared" si="47"/>
        <v>102.09730411746399</v>
      </c>
      <c r="BE133" s="2">
        <f t="shared" si="48"/>
        <v>96.982860242983918</v>
      </c>
      <c r="BF133" s="2">
        <f t="shared" si="49"/>
        <v>89.06870528574629</v>
      </c>
      <c r="BG133" s="2">
        <f t="shared" si="50"/>
        <v>79.037968773324707</v>
      </c>
      <c r="BH133" s="2">
        <f t="shared" si="51"/>
        <v>67.994612166016424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100.4251622624251</v>
      </c>
      <c r="CP133" s="2">
        <f>BL$207*$B133+BL$209</f>
        <v>101.46055005888314</v>
      </c>
      <c r="CQ133" s="2">
        <f>BM$207*$B133+BM$209</f>
        <v>104.58006607174387</v>
      </c>
      <c r="CR133" s="2">
        <f>BN$207*$B133+BN$209</f>
        <v>103.48274487022915</v>
      </c>
      <c r="CS133" s="2">
        <f>BO$207*$B133+BO$209</f>
        <v>104.1126497615405</v>
      </c>
      <c r="CT133" s="2">
        <f>BP$207*$B133+BP$209</f>
        <v>107.71739822087385</v>
      </c>
      <c r="CU133" s="2">
        <f>BQ$207*$B133+BQ$209</f>
        <v>108.84049396294745</v>
      </c>
      <c r="CV133" s="2">
        <f>BR$207*$B133+BR$209</f>
        <v>107.19060752173786</v>
      </c>
      <c r="CW133" s="2">
        <f>BS$207*$B133+BS$209</f>
        <v>104.35586323856559</v>
      </c>
      <c r="CX133" s="2">
        <f>BT$207*$B133+BT$209</f>
        <v>99.184453310509767</v>
      </c>
      <c r="CY133" s="2">
        <f>BU$207*$B133+BU$209</f>
        <v>91.199114618404153</v>
      </c>
      <c r="CZ133" s="2">
        <f>BV$207*$B133+BV$209</f>
        <v>80.468615108845938</v>
      </c>
      <c r="DA133" s="2">
        <f>BW$207*$B133+BW$209</f>
        <v>69.536807561285258</v>
      </c>
      <c r="DD133" s="2">
        <f>BZ$207*$B133+BZ$209</f>
        <v>98.606828895524387</v>
      </c>
      <c r="DE133" s="2">
        <f>CA$207*$B133+CA$209</f>
        <v>100.79356576316059</v>
      </c>
      <c r="DF133" s="2">
        <f>CB$207*$B133+CB$209</f>
        <v>102.95384938254702</v>
      </c>
      <c r="DG133" s="2">
        <f>CC$207*$B133+CC$209</f>
        <v>102.93557969199861</v>
      </c>
      <c r="DH133" s="2">
        <f>CD$207*$B133+CD$209</f>
        <v>103.27628331128119</v>
      </c>
      <c r="DI133" s="2">
        <f>CE$207*$B133+CE$209</f>
        <v>105.8137358943894</v>
      </c>
      <c r="DJ133" s="2">
        <f>CF$207*$B133+CF$209</f>
        <v>106.68699182024739</v>
      </c>
      <c r="DK133" s="2">
        <f>CG$207*$B133+CG$209</f>
        <v>105.11003630807468</v>
      </c>
      <c r="DL133" s="2">
        <f>CH$207*$B133+CH$209</f>
        <v>101.99802646536725</v>
      </c>
      <c r="DM133" s="2">
        <f>CI$207*$B133+CI$209</f>
        <v>96.876485377685427</v>
      </c>
      <c r="DN133" s="2">
        <f>CJ$207*$B133+CJ$209</f>
        <v>88.95596535671271</v>
      </c>
      <c r="DO133" s="2">
        <f>CK$207*$B133+CK$209</f>
        <v>78.959369548974863</v>
      </c>
      <c r="DP133" s="2">
        <f>CL$207*$B133+CL$209</f>
        <v>67.896498389345084</v>
      </c>
      <c r="DS133" s="2">
        <f>POWER(10,($B133-C$227)/C$228)/(1+POWER(10,($B133-C$227)/C$228))</f>
        <v>0.93638501667878549</v>
      </c>
      <c r="DT133" s="2">
        <f>POWER(10,($B133-D$227)/D$228)/(1+POWER(10,($B133-D$227)/D$228))</f>
        <v>0.95190489083486618</v>
      </c>
      <c r="DU133" s="2">
        <f>POWER(10,($B133-E$227)/E$228)/(1+POWER(10,($B133-E$227)/E$228))</f>
        <v>0.95623181619955744</v>
      </c>
      <c r="DV133" s="2">
        <f>POWER(10,($B133-F$227)/F$228)/(1+POWER(10,($B133-F$227)/F$228))</f>
        <v>0.961590684729001</v>
      </c>
      <c r="DW133" s="2">
        <f>POWER(10,($B133-G$227)/G$228)/(1+POWER(10,($B133-G$227)/G$228))</f>
        <v>0.95986038447963862</v>
      </c>
      <c r="DX133" s="2">
        <f>POWER(10,($B133-H$227)/H$228)/(1+POWER(10,($B133-H$227)/H$228))</f>
        <v>0.96105821660321034</v>
      </c>
      <c r="DY133" s="2">
        <f>POWER(10,($B133-I$227)/I$228)/(1+POWER(10,($B133-I$227)/I$228))</f>
        <v>0.96369792091511886</v>
      </c>
      <c r="DZ133" s="2">
        <f>POWER(10,($B133-J$227)/J$228)/(1+POWER(10,($B133-J$227)/J$228))</f>
        <v>0.96257017947918144</v>
      </c>
      <c r="EA133" s="2">
        <f>POWER(10,($B133-K$227)/K$228)/(1+POWER(10,($B133-K$227)/K$228))</f>
        <v>0.95789460355134348</v>
      </c>
      <c r="EB133" s="2">
        <f>POWER(10,($B133-L$227)/L$228)/(1+POWER(10,($B133-L$227)/L$228))</f>
        <v>0.95390972994659007</v>
      </c>
      <c r="EC133" s="2">
        <f>POWER(10,($B133-M$227)/M$228)/(1+POWER(10,($B133-M$227)/M$228))</f>
        <v>0.94974033562592219</v>
      </c>
      <c r="ED133" s="2">
        <f>POWER(10,($B133-N$227)/N$228)/(1+POWER(10,($B133-N$227)/N$228))</f>
        <v>0.94792151360938226</v>
      </c>
      <c r="EE133" s="2">
        <f>POWER(10,($B133-O$227)/O$228)/(1+POWER(10,($B133-O$227)/O$228))</f>
        <v>0.94018580256105455</v>
      </c>
    </row>
    <row r="134" spans="2:135" x14ac:dyDescent="0.25">
      <c r="B134" s="2">
        <v>128</v>
      </c>
      <c r="C134">
        <v>98.371399999999994</v>
      </c>
      <c r="D134">
        <v>99.971000000000004</v>
      </c>
      <c r="E134">
        <v>101.94</v>
      </c>
      <c r="F134">
        <v>101.925</v>
      </c>
      <c r="G134">
        <v>102.179</v>
      </c>
      <c r="H134">
        <v>104.03</v>
      </c>
      <c r="I134">
        <v>107.373</v>
      </c>
      <c r="J134">
        <v>105.194</v>
      </c>
      <c r="K134">
        <v>99.700999999999993</v>
      </c>
      <c r="L134">
        <v>96.745999999999995</v>
      </c>
      <c r="M134">
        <v>87.164199999999994</v>
      </c>
      <c r="N134">
        <v>79.194000000000003</v>
      </c>
      <c r="O134">
        <v>66.940299999999993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98.662790710589945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100.78959325953532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102.97739683318657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102.90767237410957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103.3020339812562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105.87325909042004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106.74522983584723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105.16823616642766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102.08646780141393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97.011920981707405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89.218468530357384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79.351736801795496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68.745441028770401</v>
      </c>
      <c r="AE134" s="5"/>
      <c r="AG134" s="5">
        <f t="shared" ref="AG134:AG197" si="52">C134-R134</f>
        <v>-0.29139071058995114</v>
      </c>
      <c r="AH134" s="5">
        <f t="shared" ref="AH134:AH197" si="53">D134-S134</f>
        <v>-0.81859325953531936</v>
      </c>
      <c r="AI134" s="5">
        <f t="shared" ref="AI134:AI197" si="54">E134-T134</f>
        <v>-1.0373968331865768</v>
      </c>
      <c r="AJ134" s="5">
        <f t="shared" ref="AJ134:AJ197" si="55">F134-U134</f>
        <v>-0.98267237410956909</v>
      </c>
      <c r="AK134" s="5">
        <f t="shared" ref="AK134:AK197" si="56">G134-V134</f>
        <v>-1.1230339812561994</v>
      </c>
      <c r="AL134" s="5">
        <f t="shared" ref="AL134:AL197" si="57">H134-W134</f>
        <v>-1.8432590904200339</v>
      </c>
      <c r="AM134" s="5">
        <f t="shared" ref="AM134:AM197" si="58">I134-X134</f>
        <v>0.62777016415277842</v>
      </c>
      <c r="AN134" s="5">
        <f t="shared" ref="AN134:AN197" si="59">J134-Y134</f>
        <v>2.5763833572341355E-2</v>
      </c>
      <c r="AO134" s="5">
        <f t="shared" ref="AO134:AO197" si="60">K134-Z134</f>
        <v>-2.3854678014139381</v>
      </c>
      <c r="AP134" s="5">
        <f t="shared" ref="AP134:AP197" si="61">L134-AA134</f>
        <v>-0.26592098170740996</v>
      </c>
      <c r="AQ134" s="5">
        <f t="shared" ref="AQ134:AQ197" si="62">M134-AB134</f>
        <v>-2.0542685303573904</v>
      </c>
      <c r="AR134" s="5">
        <f t="shared" ref="AR134:AR197" si="63">N134-AC134</f>
        <v>-0.15773680179549388</v>
      </c>
      <c r="AS134" s="5">
        <f t="shared" ref="AS134:AS197" si="64">O134-AD134</f>
        <v>-1.8051410287704073</v>
      </c>
      <c r="AV134" s="2">
        <f t="shared" ref="AV134:AV197" si="65">((1-DS134)*CO134) + (DS134*DD134)</f>
        <v>98.662790710588908</v>
      </c>
      <c r="AW134" s="2">
        <f t="shared" ref="AW134:AW197" si="66">((1-DT134)*CP134) + (DT134*DE134)</f>
        <v>100.7844250032317</v>
      </c>
      <c r="AX134" s="2">
        <f t="shared" ref="AX134:AX197" si="67">((1-DU134)*CQ134) + (DU134*DF134)</f>
        <v>102.96847923567265</v>
      </c>
      <c r="AY134" s="2">
        <f t="shared" ref="AY134:AY197" si="68">((1-DV134)*CR134) + (DV134*DG134)</f>
        <v>102.90337964823036</v>
      </c>
      <c r="AZ134" s="2">
        <f t="shared" ref="AZ134:AZ197" si="69">((1-DW134)*CS134) + (DW134*DH134)</f>
        <v>103.28742516162865</v>
      </c>
      <c r="BA134" s="2">
        <f t="shared" ref="BA134:BA197" si="70">((1-DX134)*CT134) + (DX134*DI134)</f>
        <v>105.86340768637235</v>
      </c>
      <c r="BB134" s="2">
        <f t="shared" ref="BB134:BB197" si="71">((1-DY134)*CU134) + (DY134*DJ134)</f>
        <v>106.73335468334176</v>
      </c>
      <c r="BC134" s="2">
        <f t="shared" ref="BC134:BC197" si="72">((1-DZ134)*CV134) + (DZ134*DK134)</f>
        <v>105.15337975465681</v>
      </c>
      <c r="BD134" s="2">
        <f t="shared" ref="BD134:BD197" si="73">((1-EA134)*CW134) + (EA134*DL134)</f>
        <v>102.05227689612599</v>
      </c>
      <c r="BE134" s="2">
        <f t="shared" ref="BE134:BE197" si="74">((1-EB134)*CX134) + (EB134*DM134)</f>
        <v>96.940115891366474</v>
      </c>
      <c r="BF134" s="2">
        <f t="shared" ref="BF134:BF197" si="75">((1-EC134)*CY134) + (EC134*DN134)</f>
        <v>89.035415365888014</v>
      </c>
      <c r="BG134" s="2">
        <f t="shared" ref="BG134:BG197" si="76">((1-ED134)*CZ134) + (ED134*DO134)</f>
        <v>79.013536536060144</v>
      </c>
      <c r="BH134" s="2">
        <f t="shared" ref="BH134:BH197" si="77">((1-EE134)*DA134) + (EE134*DP134)</f>
        <v>67.969306191293697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100.41344090337516</v>
      </c>
      <c r="CP134" s="2">
        <f>BL$207*$B134+BL$209</f>
        <v>101.43085007152605</v>
      </c>
      <c r="CQ134" s="2">
        <f>BM$207*$B134+BM$209</f>
        <v>104.56240748778767</v>
      </c>
      <c r="CR134" s="2">
        <f>BN$207*$B134+BN$209</f>
        <v>103.43870361995599</v>
      </c>
      <c r="CS134" s="2">
        <f>BO$207*$B134+BO$209</f>
        <v>104.10706291730402</v>
      </c>
      <c r="CT134" s="2">
        <f>BP$207*$B134+BP$209</f>
        <v>107.74812454204211</v>
      </c>
      <c r="CU134" s="2">
        <f>BQ$207*$B134+BQ$209</f>
        <v>108.86850020459559</v>
      </c>
      <c r="CV134" s="2">
        <f>BR$207*$B134+BR$209</f>
        <v>107.21664231221352</v>
      </c>
      <c r="CW134" s="2">
        <f>BS$207*$B134+BS$209</f>
        <v>104.37968829305618</v>
      </c>
      <c r="CX134" s="2">
        <f>BT$207*$B134+BT$209</f>
        <v>99.201450492488007</v>
      </c>
      <c r="CY134" s="2">
        <f>BU$207*$B134+BU$209</f>
        <v>91.22656368684251</v>
      </c>
      <c r="CZ134" s="2">
        <f>BV$207*$B134+BV$209</f>
        <v>80.489301607606066</v>
      </c>
      <c r="DA134" s="2">
        <f>BW$207*$B134+BW$209</f>
        <v>69.563011270382844</v>
      </c>
      <c r="DD134" s="2">
        <f>BZ$207*$B134+BZ$209</f>
        <v>98.55432203491452</v>
      </c>
      <c r="DE134" s="2">
        <f>CA$207*$B134+CA$209</f>
        <v>100.75463808682643</v>
      </c>
      <c r="DF134" s="2">
        <f>CB$207*$B134+CB$209</f>
        <v>102.90194209950833</v>
      </c>
      <c r="DG134" s="2">
        <f>CC$207*$B134+CC$209</f>
        <v>102.88387837312571</v>
      </c>
      <c r="DH134" s="2">
        <f>CD$207*$B134+CD$209</f>
        <v>103.25616529678496</v>
      </c>
      <c r="DI134" s="2">
        <f>CE$207*$B134+CE$209</f>
        <v>105.79375910815041</v>
      </c>
      <c r="DJ134" s="2">
        <f>CF$207*$B134+CF$209</f>
        <v>106.6600016536228</v>
      </c>
      <c r="DK134" s="2">
        <f>CG$207*$B134+CG$209</f>
        <v>105.08020861175211</v>
      </c>
      <c r="DL134" s="2">
        <f>CH$207*$B134+CH$209</f>
        <v>101.95897441540062</v>
      </c>
      <c r="DM134" s="2">
        <f>CI$207*$B134+CI$209</f>
        <v>96.84046830079798</v>
      </c>
      <c r="DN134" s="2">
        <f>CJ$207*$B134+CJ$209</f>
        <v>88.929663880175042</v>
      </c>
      <c r="DO134" s="2">
        <f>CK$207*$B134+CK$209</f>
        <v>78.939592491676564</v>
      </c>
      <c r="DP134" s="2">
        <f>CL$207*$B134+CL$209</f>
        <v>67.876836683080654</v>
      </c>
      <c r="DS134" s="2">
        <f>POWER(10,($B134-C$227)/C$228)/(1+POWER(10,($B134-C$227)/C$228))</f>
        <v>0.94165586853292227</v>
      </c>
      <c r="DT134" s="2">
        <f>POWER(10,($B134-D$227)/D$228)/(1+POWER(10,($B134-D$227)/D$228))</f>
        <v>0.95595032759068477</v>
      </c>
      <c r="DU134" s="2">
        <f>POWER(10,($B134-E$227)/E$228)/(1+POWER(10,($B134-E$227)/E$228))</f>
        <v>0.95992862203935136</v>
      </c>
      <c r="DV134" s="2">
        <f>POWER(10,($B134-F$227)/F$228)/(1+POWER(10,($B134-F$227)/F$228))</f>
        <v>0.9648515001506065</v>
      </c>
      <c r="DW134" s="2">
        <f>POWER(10,($B134-G$227)/G$228)/(1+POWER(10,($B134-G$227)/G$228))</f>
        <v>0.96326248412279003</v>
      </c>
      <c r="DX134" s="2">
        <f>POWER(10,($B134-H$227)/H$228)/(1+POWER(10,($B134-H$227)/H$228))</f>
        <v>0.96436256136435539</v>
      </c>
      <c r="DY134" s="2">
        <f>POWER(10,($B134-I$227)/I$228)/(1+POWER(10,($B134-I$227)/I$228))</f>
        <v>0.96678601863395275</v>
      </c>
      <c r="DZ134" s="2">
        <f>POWER(10,($B134-J$227)/J$228)/(1+POWER(10,($B134-J$227)/J$228))</f>
        <v>0.9657508010246707</v>
      </c>
      <c r="EA134" s="2">
        <f>POWER(10,($B134-K$227)/K$228)/(1+POWER(10,($B134-K$227)/K$228))</f>
        <v>0.96145662583810432</v>
      </c>
      <c r="EB134" s="2">
        <f>POWER(10,($B134-L$227)/L$228)/(1+POWER(10,($B134-L$227)/L$228))</f>
        <v>0.95779401008646792</v>
      </c>
      <c r="EC134" s="2">
        <f>POWER(10,($B134-M$227)/M$228)/(1+POWER(10,($B134-M$227)/M$228))</f>
        <v>0.95395903408324823</v>
      </c>
      <c r="ED134" s="2">
        <f>POWER(10,($B134-N$227)/N$228)/(1+POWER(10,($B134-N$227)/N$228))</f>
        <v>0.95228521041561476</v>
      </c>
      <c r="EE134" s="2">
        <f>POWER(10,($B134-O$227)/O$228)/(1+POWER(10,($B134-O$227)/O$228))</f>
        <v>0.94516018156756298</v>
      </c>
    </row>
    <row r="135" spans="2:135" x14ac:dyDescent="0.25">
      <c r="B135" s="2">
        <v>129</v>
      </c>
      <c r="C135">
        <v>97.142899999999997</v>
      </c>
      <c r="D135">
        <v>99.4</v>
      </c>
      <c r="E135">
        <v>102.149</v>
      </c>
      <c r="F135">
        <v>102.53700000000001</v>
      </c>
      <c r="G135">
        <v>103.26900000000001</v>
      </c>
      <c r="H135">
        <v>104.52200000000001</v>
      </c>
      <c r="I135">
        <v>108.119</v>
      </c>
      <c r="J135">
        <v>106.06</v>
      </c>
      <c r="K135">
        <v>100.343</v>
      </c>
      <c r="L135">
        <v>96.537000000000006</v>
      </c>
      <c r="M135">
        <v>87.626900000000006</v>
      </c>
      <c r="N135">
        <v>77.910399999999996</v>
      </c>
      <c r="O135">
        <v>67.298500000000004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98.603431661980224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100.74595499974323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102.9164017123888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102.85215081170914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103.27241455332702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105.8452837876841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106.71853328116441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105.13012777837172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102.02504876091092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96.933251558999643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89.098668911899395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79.175559133338197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68.42675492379658</v>
      </c>
      <c r="AE135" s="5"/>
      <c r="AG135" s="5">
        <f t="shared" si="52"/>
        <v>-1.4605316619802267</v>
      </c>
      <c r="AH135" s="5">
        <f t="shared" si="53"/>
        <v>-1.3459549997432276</v>
      </c>
      <c r="AI135" s="5">
        <f t="shared" si="54"/>
        <v>-0.7674017123888035</v>
      </c>
      <c r="AJ135" s="5">
        <f t="shared" si="55"/>
        <v>-0.31515081170913106</v>
      </c>
      <c r="AK135" s="5">
        <f t="shared" si="56"/>
        <v>-3.4145533270191208E-3</v>
      </c>
      <c r="AL135" s="5">
        <f t="shared" si="57"/>
        <v>-1.3232837876840904</v>
      </c>
      <c r="AM135" s="5">
        <f t="shared" si="58"/>
        <v>1.4004667188355882</v>
      </c>
      <c r="AN135" s="5">
        <f t="shared" si="59"/>
        <v>0.92987222162828687</v>
      </c>
      <c r="AO135" s="5">
        <f t="shared" si="60"/>
        <v>-1.6820487609109165</v>
      </c>
      <c r="AP135" s="5">
        <f t="shared" si="61"/>
        <v>-0.39625155899963715</v>
      </c>
      <c r="AQ135" s="5">
        <f t="shared" si="62"/>
        <v>-1.4717689118993889</v>
      </c>
      <c r="AR135" s="5">
        <f t="shared" si="63"/>
        <v>-1.2651591333382015</v>
      </c>
      <c r="AS135" s="5">
        <f t="shared" si="64"/>
        <v>-1.1282549237965753</v>
      </c>
      <c r="AV135" s="2">
        <f t="shared" si="65"/>
        <v>98.603431661977439</v>
      </c>
      <c r="AW135" s="2">
        <f t="shared" si="66"/>
        <v>100.74335425686988</v>
      </c>
      <c r="AX135" s="2">
        <f t="shared" si="67"/>
        <v>102.91218818603305</v>
      </c>
      <c r="AY135" s="2">
        <f t="shared" si="68"/>
        <v>102.85026391525487</v>
      </c>
      <c r="AZ135" s="2">
        <f t="shared" si="69"/>
        <v>103.26513751919043</v>
      </c>
      <c r="BA135" s="2">
        <f t="shared" si="70"/>
        <v>105.83915551016889</v>
      </c>
      <c r="BB135" s="2">
        <f t="shared" si="71"/>
        <v>106.70177713507603</v>
      </c>
      <c r="BC135" s="2">
        <f t="shared" si="72"/>
        <v>105.11906567698445</v>
      </c>
      <c r="BD135" s="2">
        <f t="shared" si="73"/>
        <v>102.00752258089506</v>
      </c>
      <c r="BE135" s="2">
        <f t="shared" si="74"/>
        <v>96.897717910116469</v>
      </c>
      <c r="BF135" s="2">
        <f t="shared" si="75"/>
        <v>89.002467367450706</v>
      </c>
      <c r="BG135" s="2">
        <f t="shared" si="76"/>
        <v>78.9893057800424</v>
      </c>
      <c r="BH135" s="2">
        <f t="shared" si="77"/>
        <v>67.944222136332343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100.40171954432522</v>
      </c>
      <c r="CP135" s="2">
        <f>BL$207*$B135+BL$209</f>
        <v>101.40115008416896</v>
      </c>
      <c r="CQ135" s="2">
        <f>BM$207*$B135+BM$209</f>
        <v>104.54474890383145</v>
      </c>
      <c r="CR135" s="2">
        <f>BN$207*$B135+BN$209</f>
        <v>103.39466236968282</v>
      </c>
      <c r="CS135" s="2">
        <f>BO$207*$B135+BO$209</f>
        <v>104.10147607306754</v>
      </c>
      <c r="CT135" s="2">
        <f>BP$207*$B135+BP$209</f>
        <v>107.77885086321037</v>
      </c>
      <c r="CU135" s="2">
        <f>BQ$207*$B135+BQ$209</f>
        <v>108.89650644624375</v>
      </c>
      <c r="CV135" s="2">
        <f>BR$207*$B135+BR$209</f>
        <v>107.24267710268919</v>
      </c>
      <c r="CW135" s="2">
        <f>BS$207*$B135+BS$209</f>
        <v>104.40351334754675</v>
      </c>
      <c r="CX135" s="2">
        <f>BT$207*$B135+BT$209</f>
        <v>99.218447674466248</v>
      </c>
      <c r="CY135" s="2">
        <f>BU$207*$B135+BU$209</f>
        <v>91.254012755280883</v>
      </c>
      <c r="CZ135" s="2">
        <f>BV$207*$B135+BV$209</f>
        <v>80.509988106366194</v>
      </c>
      <c r="DA135" s="2">
        <f>BW$207*$B135+BW$209</f>
        <v>69.589214979480445</v>
      </c>
      <c r="DD135" s="2">
        <f>BZ$207*$B135+BZ$209</f>
        <v>98.501815174304653</v>
      </c>
      <c r="DE135" s="2">
        <f>CA$207*$B135+CA$209</f>
        <v>100.71571041049228</v>
      </c>
      <c r="DF135" s="2">
        <f>CB$207*$B135+CB$209</f>
        <v>102.85003481646964</v>
      </c>
      <c r="DG135" s="2">
        <f>CC$207*$B135+CC$209</f>
        <v>102.83217705425282</v>
      </c>
      <c r="DH135" s="2">
        <f>CD$207*$B135+CD$209</f>
        <v>103.23604728228874</v>
      </c>
      <c r="DI135" s="2">
        <f>CE$207*$B135+CE$209</f>
        <v>105.77378232191141</v>
      </c>
      <c r="DJ135" s="2">
        <f>CF$207*$B135+CF$209</f>
        <v>106.63301148699821</v>
      </c>
      <c r="DK135" s="2">
        <f>CG$207*$B135+CG$209</f>
        <v>105.05038091542954</v>
      </c>
      <c r="DL135" s="2">
        <f>CH$207*$B135+CH$209</f>
        <v>101.919922365434</v>
      </c>
      <c r="DM135" s="2">
        <f>CI$207*$B135+CI$209</f>
        <v>96.804451223910533</v>
      </c>
      <c r="DN135" s="2">
        <f>CJ$207*$B135+CJ$209</f>
        <v>88.903362403637388</v>
      </c>
      <c r="DO135" s="2">
        <f>CK$207*$B135+CK$209</f>
        <v>78.919815434378251</v>
      </c>
      <c r="DP135" s="2">
        <f>CL$207*$B135+CL$209</f>
        <v>67.857174976816211</v>
      </c>
      <c r="DS135" s="2">
        <f>POWER(10,($B135-C$227)/C$228)/(1+POWER(10,($B135-C$227)/C$228))</f>
        <v>0.9465149460803195</v>
      </c>
      <c r="DT135" s="2">
        <f>POWER(10,($B135-D$227)/D$228)/(1+POWER(10,($B135-D$227)/D$228))</f>
        <v>0.95966990613582071</v>
      </c>
      <c r="DU135" s="2">
        <f>POWER(10,($B135-E$227)/E$228)/(1+POWER(10,($B135-E$227)/E$228))</f>
        <v>0.9633251590773233</v>
      </c>
      <c r="DV135" s="2">
        <f>POWER(10,($B135-F$227)/F$228)/(1+POWER(10,($B135-F$227)/F$228))</f>
        <v>0.96784474099877016</v>
      </c>
      <c r="DW135" s="2">
        <f>POWER(10,($B135-G$227)/G$228)/(1+POWER(10,($B135-G$227)/G$228))</f>
        <v>0.96638633101688731</v>
      </c>
      <c r="DX135" s="2">
        <f>POWER(10,($B135-H$227)/H$228)/(1+POWER(10,($B135-H$227)/H$228))</f>
        <v>0.9673960331475131</v>
      </c>
      <c r="DY135" s="2">
        <f>POWER(10,($B135-I$227)/I$228)/(1+POWER(10,($B135-I$227)/I$228))</f>
        <v>0.96961970346038018</v>
      </c>
      <c r="DZ135" s="2">
        <f>POWER(10,($B135-J$227)/J$228)/(1+POWER(10,($B135-J$227)/J$228))</f>
        <v>0.96866994434691145</v>
      </c>
      <c r="EA135" s="2">
        <f>POWER(10,($B135-K$227)/K$228)/(1+POWER(10,($B135-K$227)/K$228))</f>
        <v>0.96472840492175427</v>
      </c>
      <c r="EB135" s="2">
        <f>POWER(10,($B135-L$227)/L$228)/(1+POWER(10,($B135-L$227)/L$228))</f>
        <v>0.96136419911285687</v>
      </c>
      <c r="EC135" s="2">
        <f>POWER(10,($B135-M$227)/M$228)/(1+POWER(10,($B135-M$227)/M$228))</f>
        <v>0.95783934274018301</v>
      </c>
      <c r="ED135" s="2">
        <f>POWER(10,($B135-N$227)/N$228)/(1+POWER(10,($B135-N$227)/N$228))</f>
        <v>0.95630012583647284</v>
      </c>
      <c r="EE135" s="2">
        <f>POWER(10,($B135-O$227)/O$228)/(1+POWER(10,($B135-O$227)/O$228))</f>
        <v>0.949742985507122</v>
      </c>
    </row>
    <row r="136" spans="2:135" x14ac:dyDescent="0.25">
      <c r="B136" s="2">
        <v>130</v>
      </c>
      <c r="C136">
        <v>97.142899999999997</v>
      </c>
      <c r="D136">
        <v>100.614</v>
      </c>
      <c r="E136">
        <v>101.358</v>
      </c>
      <c r="F136">
        <v>103.179</v>
      </c>
      <c r="G136">
        <v>101.896</v>
      </c>
      <c r="H136">
        <v>105.821</v>
      </c>
      <c r="I136">
        <v>109.328</v>
      </c>
      <c r="J136">
        <v>106.746</v>
      </c>
      <c r="K136">
        <v>101.985</v>
      </c>
      <c r="L136">
        <v>95.835999999999999</v>
      </c>
      <c r="M136">
        <v>88.880600000000001</v>
      </c>
      <c r="N136">
        <v>78.686599999999999</v>
      </c>
      <c r="O136">
        <v>68.268699999999995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98.544420734854967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100.70366550193806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102.85803218320484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102.79802963727847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103.24752828027998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105.82131254222388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106.6994240193121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105.09871908787871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101.97451003147307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96.873591336261015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89.018250045195515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79.062869098219537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68.20453116058269</v>
      </c>
      <c r="AE136" s="5"/>
      <c r="AG136" s="5">
        <f t="shared" si="52"/>
        <v>-1.4015207348549694</v>
      </c>
      <c r="AH136" s="5">
        <f t="shared" si="53"/>
        <v>-8.9665501938057446E-2</v>
      </c>
      <c r="AI136" s="5">
        <f t="shared" si="54"/>
        <v>-1.5000321832048371</v>
      </c>
      <c r="AJ136" s="5">
        <f t="shared" si="55"/>
        <v>0.38097036272152707</v>
      </c>
      <c r="AK136" s="5">
        <f t="shared" si="56"/>
        <v>-1.3515282802799788</v>
      </c>
      <c r="AL136" s="5">
        <f t="shared" si="57"/>
        <v>-3.1254222388099606E-4</v>
      </c>
      <c r="AM136" s="5">
        <f t="shared" si="58"/>
        <v>2.6285759806878986</v>
      </c>
      <c r="AN136" s="5">
        <f t="shared" si="59"/>
        <v>1.647280912121289</v>
      </c>
      <c r="AO136" s="5">
        <f t="shared" si="60"/>
        <v>1.0489968526925963E-2</v>
      </c>
      <c r="AP136" s="5">
        <f t="shared" si="61"/>
        <v>-1.0375913362610163</v>
      </c>
      <c r="AQ136" s="5">
        <f t="shared" si="62"/>
        <v>-0.13765004519551383</v>
      </c>
      <c r="AR136" s="5">
        <f t="shared" si="63"/>
        <v>-0.37626909821953802</v>
      </c>
      <c r="AS136" s="5">
        <f t="shared" si="64"/>
        <v>6.416883941730589E-2</v>
      </c>
      <c r="AV136" s="2">
        <f t="shared" si="65"/>
        <v>98.544420734847733</v>
      </c>
      <c r="AW136" s="2">
        <f t="shared" si="66"/>
        <v>100.70242462287008</v>
      </c>
      <c r="AX136" s="2">
        <f t="shared" si="67"/>
        <v>102.85614484681022</v>
      </c>
      <c r="AY136" s="2">
        <f t="shared" si="68"/>
        <v>102.79724322791783</v>
      </c>
      <c r="AZ136" s="2">
        <f t="shared" si="69"/>
        <v>103.24298536933253</v>
      </c>
      <c r="BA136" s="2">
        <f t="shared" si="70"/>
        <v>105.81511012789352</v>
      </c>
      <c r="BB136" s="2">
        <f t="shared" si="71"/>
        <v>106.67043231045288</v>
      </c>
      <c r="BC136" s="2">
        <f t="shared" si="72"/>
        <v>105.08496821771858</v>
      </c>
      <c r="BD136" s="2">
        <f t="shared" si="73"/>
        <v>101.96304031310804</v>
      </c>
      <c r="BE136" s="2">
        <f t="shared" si="74"/>
        <v>96.855658923883524</v>
      </c>
      <c r="BF136" s="2">
        <f t="shared" si="75"/>
        <v>88.969856732088843</v>
      </c>
      <c r="BG136" s="2">
        <f t="shared" si="76"/>
        <v>78.965277844097216</v>
      </c>
      <c r="BH136" s="2">
        <f t="shared" si="77"/>
        <v>67.919365418350878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100.38999818527527</v>
      </c>
      <c r="CP136" s="2">
        <f>BL$207*$B136+BL$209</f>
        <v>101.37145009681187</v>
      </c>
      <c r="CQ136" s="2">
        <f>BM$207*$B136+BM$209</f>
        <v>104.52709031987524</v>
      </c>
      <c r="CR136" s="2">
        <f>BN$207*$B136+BN$209</f>
        <v>103.35062111940965</v>
      </c>
      <c r="CS136" s="2">
        <f>BO$207*$B136+BO$209</f>
        <v>104.09588922883107</v>
      </c>
      <c r="CT136" s="2">
        <f>BP$207*$B136+BP$209</f>
        <v>107.80957718437863</v>
      </c>
      <c r="CU136" s="2">
        <f>BQ$207*$B136+BQ$209</f>
        <v>108.92451268789189</v>
      </c>
      <c r="CV136" s="2">
        <f>BR$207*$B136+BR$209</f>
        <v>107.26871189316485</v>
      </c>
      <c r="CW136" s="2">
        <f>BS$207*$B136+BS$209</f>
        <v>104.42733840203734</v>
      </c>
      <c r="CX136" s="2">
        <f>BT$207*$B136+BT$209</f>
        <v>99.235444856444488</v>
      </c>
      <c r="CY136" s="2">
        <f>BU$207*$B136+BU$209</f>
        <v>91.281461823719255</v>
      </c>
      <c r="CZ136" s="2">
        <f>BV$207*$B136+BV$209</f>
        <v>80.530674605126322</v>
      </c>
      <c r="DA136" s="2">
        <f>BW$207*$B136+BW$209</f>
        <v>69.615418688578046</v>
      </c>
      <c r="DD136" s="2">
        <f>BZ$207*$B136+BZ$209</f>
        <v>98.4493083136948</v>
      </c>
      <c r="DE136" s="2">
        <f>CA$207*$B136+CA$209</f>
        <v>100.67678273415811</v>
      </c>
      <c r="DF136" s="2">
        <f>CB$207*$B136+CB$209</f>
        <v>102.79812753343096</v>
      </c>
      <c r="DG136" s="2">
        <f>CC$207*$B136+CC$209</f>
        <v>102.78047573537992</v>
      </c>
      <c r="DH136" s="2">
        <f>CD$207*$B136+CD$209</f>
        <v>103.2159292677925</v>
      </c>
      <c r="DI136" s="2">
        <f>CE$207*$B136+CE$209</f>
        <v>105.75380553567243</v>
      </c>
      <c r="DJ136" s="2">
        <f>CF$207*$B136+CF$209</f>
        <v>106.60602132037363</v>
      </c>
      <c r="DK136" s="2">
        <f>CG$207*$B136+CG$209</f>
        <v>105.02055321910699</v>
      </c>
      <c r="DL136" s="2">
        <f>CH$207*$B136+CH$209</f>
        <v>101.88087031546738</v>
      </c>
      <c r="DM136" s="2">
        <f>CI$207*$B136+CI$209</f>
        <v>96.7684341470231</v>
      </c>
      <c r="DN136" s="2">
        <f>CJ$207*$B136+CJ$209</f>
        <v>88.877060927099734</v>
      </c>
      <c r="DO136" s="2">
        <f>CK$207*$B136+CK$209</f>
        <v>78.900038377079952</v>
      </c>
      <c r="DP136" s="2">
        <f>CL$207*$B136+CL$209</f>
        <v>67.837513270551781</v>
      </c>
      <c r="DS136" s="2">
        <f>POWER(10,($B136-C$227)/C$228)/(1+POWER(10,($B136-C$227)/C$228))</f>
        <v>0.95099040678999414</v>
      </c>
      <c r="DT136" s="2">
        <f>POWER(10,($B136-D$227)/D$228)/(1+POWER(10,($B136-D$227)/D$228))</f>
        <v>0.96308752923987118</v>
      </c>
      <c r="DU136" s="2">
        <f>POWER(10,($B136-E$227)/E$228)/(1+POWER(10,($B136-E$227)/E$228))</f>
        <v>0.9664438622773518</v>
      </c>
      <c r="DV136" s="2">
        <f>POWER(10,($B136-F$227)/F$228)/(1+POWER(10,($B136-F$227)/F$228))</f>
        <v>0.9705908475143793</v>
      </c>
      <c r="DW136" s="2">
        <f>POWER(10,($B136-G$227)/G$228)/(1+POWER(10,($B136-G$227)/G$228))</f>
        <v>0.96925303111733929</v>
      </c>
      <c r="DX136" s="2">
        <f>POWER(10,($B136-H$227)/H$228)/(1+POWER(10,($B136-H$227)/H$228))</f>
        <v>0.97017927926981484</v>
      </c>
      <c r="DY136" s="2">
        <f>POWER(10,($B136-I$227)/I$228)/(1+POWER(10,($B136-I$227)/I$228))</f>
        <v>0.97221857670826672</v>
      </c>
      <c r="DZ136" s="2">
        <f>POWER(10,($B136-J$227)/J$228)/(1+POWER(10,($B136-J$227)/J$228))</f>
        <v>0.97134766359915015</v>
      </c>
      <c r="EA136" s="2">
        <f>POWER(10,($B136-K$227)/K$228)/(1+POWER(10,($B136-K$227)/K$228))</f>
        <v>0.96773177795786292</v>
      </c>
      <c r="EB136" s="2">
        <f>POWER(10,($B136-L$227)/L$228)/(1+POWER(10,($B136-L$227)/L$228))</f>
        <v>0.96464353538178194</v>
      </c>
      <c r="EC136" s="2">
        <f>POWER(10,($B136-M$227)/M$228)/(1+POWER(10,($B136-M$227)/M$228))</f>
        <v>0.96140585161169179</v>
      </c>
      <c r="ED136" s="2">
        <f>POWER(10,($B136-N$227)/N$228)/(1+POWER(10,($B136-N$227)/N$228))</f>
        <v>0.95999140341961564</v>
      </c>
      <c r="EE136" s="2">
        <f>POWER(10,($B136-O$227)/O$228)/(1+POWER(10,($B136-O$227)/O$228))</f>
        <v>0.95396147232063744</v>
      </c>
    </row>
    <row r="137" spans="2:135" x14ac:dyDescent="0.25">
      <c r="B137" s="2">
        <v>131</v>
      </c>
      <c r="C137">
        <v>97.314300000000003</v>
      </c>
      <c r="D137">
        <v>100.871</v>
      </c>
      <c r="E137">
        <v>103.43300000000001</v>
      </c>
      <c r="F137">
        <v>103.224</v>
      </c>
      <c r="G137">
        <v>102.687</v>
      </c>
      <c r="H137">
        <v>103.73099999999999</v>
      </c>
      <c r="I137">
        <v>109.28400000000001</v>
      </c>
      <c r="J137">
        <v>104.776</v>
      </c>
      <c r="K137">
        <v>101.821</v>
      </c>
      <c r="L137">
        <v>97.596999999999994</v>
      </c>
      <c r="M137">
        <v>88.328400000000002</v>
      </c>
      <c r="N137">
        <v>79.686599999999999</v>
      </c>
      <c r="O137">
        <v>66.910399999999996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98.485751593991083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100.66218995682812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102.80114201289571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102.74462297972278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103.22562618135306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105.80073023862877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106.69080411859602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105.07390109590598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101.93122856552471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96.825086435764533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88.961629223448767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78.990487397321289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68.054959838620732</v>
      </c>
      <c r="AE137" s="5"/>
      <c r="AG137" s="5">
        <f t="shared" si="52"/>
        <v>-1.1714515939910797</v>
      </c>
      <c r="AH137" s="5">
        <f t="shared" si="53"/>
        <v>0.20881004317188001</v>
      </c>
      <c r="AI137" s="5">
        <f t="shared" si="54"/>
        <v>0.63185798710429708</v>
      </c>
      <c r="AJ137" s="5">
        <f t="shared" si="55"/>
        <v>0.47937702027722651</v>
      </c>
      <c r="AK137" s="5">
        <f t="shared" si="56"/>
        <v>-0.53862618135306661</v>
      </c>
      <c r="AL137" s="5">
        <f t="shared" si="57"/>
        <v>-2.0697302386287788</v>
      </c>
      <c r="AM137" s="5">
        <f t="shared" si="58"/>
        <v>2.5931958814039859</v>
      </c>
      <c r="AN137" s="5">
        <f t="shared" si="59"/>
        <v>-0.2979010959059849</v>
      </c>
      <c r="AO137" s="5">
        <f t="shared" si="60"/>
        <v>-0.11022856552470728</v>
      </c>
      <c r="AP137" s="5">
        <f t="shared" si="61"/>
        <v>0.77191356423546154</v>
      </c>
      <c r="AQ137" s="5">
        <f t="shared" si="62"/>
        <v>-0.63322922344876531</v>
      </c>
      <c r="AR137" s="5">
        <f t="shared" si="63"/>
        <v>0.69611260267870989</v>
      </c>
      <c r="AS137" s="5">
        <f t="shared" si="64"/>
        <v>-1.1445598386207365</v>
      </c>
      <c r="AV137" s="2">
        <f t="shared" si="65"/>
        <v>98.485751593972992</v>
      </c>
      <c r="AW137" s="2">
        <f t="shared" si="66"/>
        <v>100.66162859850313</v>
      </c>
      <c r="AX137" s="2">
        <f t="shared" si="67"/>
        <v>102.80034059568116</v>
      </c>
      <c r="AY137" s="2">
        <f t="shared" si="68"/>
        <v>102.7443122126663</v>
      </c>
      <c r="AZ137" s="2">
        <f t="shared" si="69"/>
        <v>103.2209622314394</v>
      </c>
      <c r="BA137" s="2">
        <f t="shared" si="70"/>
        <v>105.79126888253047</v>
      </c>
      <c r="BB137" s="2">
        <f t="shared" si="71"/>
        <v>106.63931547949723</v>
      </c>
      <c r="BC137" s="2">
        <f t="shared" si="72"/>
        <v>105.05108462689878</v>
      </c>
      <c r="BD137" s="2">
        <f t="shared" si="73"/>
        <v>101.9188272503817</v>
      </c>
      <c r="BE137" s="2">
        <f t="shared" si="74"/>
        <v>96.813930068028625</v>
      </c>
      <c r="BF137" s="2">
        <f t="shared" si="75"/>
        <v>88.937576978133464</v>
      </c>
      <c r="BG137" s="2">
        <f t="shared" si="76"/>
        <v>78.941452278093138</v>
      </c>
      <c r="BH137" s="2">
        <f t="shared" si="77"/>
        <v>67.894738852738499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100.37827682622533</v>
      </c>
      <c r="CP137" s="2">
        <f>BL$207*$B137+BL$209</f>
        <v>101.34175010945478</v>
      </c>
      <c r="CQ137" s="2">
        <f>BM$207*$B137+BM$209</f>
        <v>104.50943173591902</v>
      </c>
      <c r="CR137" s="2">
        <f>BN$207*$B137+BN$209</f>
        <v>103.30657986913648</v>
      </c>
      <c r="CS137" s="2">
        <f>BO$207*$B137+BO$209</f>
        <v>104.09030238459458</v>
      </c>
      <c r="CT137" s="2">
        <f>BP$207*$B137+BP$209</f>
        <v>107.84030350554687</v>
      </c>
      <c r="CU137" s="2">
        <f>BQ$207*$B137+BQ$209</f>
        <v>108.95251892954005</v>
      </c>
      <c r="CV137" s="2">
        <f>BR$207*$B137+BR$209</f>
        <v>107.29474668364051</v>
      </c>
      <c r="CW137" s="2">
        <f>BS$207*$B137+BS$209</f>
        <v>104.45116345652791</v>
      </c>
      <c r="CX137" s="2">
        <f>BT$207*$B137+BT$209</f>
        <v>99.252442038422728</v>
      </c>
      <c r="CY137" s="2">
        <f>BU$207*$B137+BU$209</f>
        <v>91.308910892157613</v>
      </c>
      <c r="CZ137" s="2">
        <f>BV$207*$B137+BV$209</f>
        <v>80.55136110388645</v>
      </c>
      <c r="DA137" s="2">
        <f>BW$207*$B137+BW$209</f>
        <v>69.641622397675633</v>
      </c>
      <c r="DD137" s="2">
        <f>BZ$207*$B137+BZ$209</f>
        <v>98.396801453084933</v>
      </c>
      <c r="DE137" s="2">
        <f>CA$207*$B137+CA$209</f>
        <v>100.63785505782396</v>
      </c>
      <c r="DF137" s="2">
        <f>CB$207*$B137+CB$209</f>
        <v>102.74622025039227</v>
      </c>
      <c r="DG137" s="2">
        <f>CC$207*$B137+CC$209</f>
        <v>102.72877441650704</v>
      </c>
      <c r="DH137" s="2">
        <f>CD$207*$B137+CD$209</f>
        <v>103.19581125329628</v>
      </c>
      <c r="DI137" s="2">
        <f>CE$207*$B137+CE$209</f>
        <v>105.73382874943343</v>
      </c>
      <c r="DJ137" s="2">
        <f>CF$207*$B137+CF$209</f>
        <v>106.57903115374903</v>
      </c>
      <c r="DK137" s="2">
        <f>CG$207*$B137+CG$209</f>
        <v>104.99072552278442</v>
      </c>
      <c r="DL137" s="2">
        <f>CH$207*$B137+CH$209</f>
        <v>101.84181826550076</v>
      </c>
      <c r="DM137" s="2">
        <f>CI$207*$B137+CI$209</f>
        <v>96.732417070135654</v>
      </c>
      <c r="DN137" s="2">
        <f>CJ$207*$B137+CJ$209</f>
        <v>88.85075945056208</v>
      </c>
      <c r="DO137" s="2">
        <f>CK$207*$B137+CK$209</f>
        <v>78.880261319781638</v>
      </c>
      <c r="DP137" s="2">
        <f>CL$207*$B137+CL$209</f>
        <v>67.817851564287352</v>
      </c>
      <c r="DS137" s="2">
        <f>POWER(10,($B137-C$227)/C$228)/(1+POWER(10,($B137-C$227)/C$228))</f>
        <v>0.95510913630630745</v>
      </c>
      <c r="DT137" s="2">
        <f>POWER(10,($B137-D$227)/D$228)/(1+POWER(10,($B137-D$227)/D$228))</f>
        <v>0.96622573120225874</v>
      </c>
      <c r="DU137" s="2">
        <f>POWER(10,($B137-E$227)/E$228)/(1+POWER(10,($B137-E$227)/E$228))</f>
        <v>0.9693058117343597</v>
      </c>
      <c r="DV137" s="2">
        <f>POWER(10,($B137-F$227)/F$228)/(1+POWER(10,($B137-F$227)/F$228))</f>
        <v>0.97310894854218388</v>
      </c>
      <c r="DW137" s="2">
        <f>POWER(10,($B137-G$227)/G$228)/(1+POWER(10,($B137-G$227)/G$228))</f>
        <v>0.97188236164330488</v>
      </c>
      <c r="DX137" s="2">
        <f>POWER(10,($B137-H$227)/H$228)/(1+POWER(10,($B137-H$227)/H$228))</f>
        <v>0.97273162997546314</v>
      </c>
      <c r="DY137" s="2">
        <f>POWER(10,($B137-I$227)/I$228)/(1+POWER(10,($B137-I$227)/I$228))</f>
        <v>0.9746009537680862</v>
      </c>
      <c r="DZ137" s="2">
        <f>POWER(10,($B137-J$227)/J$228)/(1+POWER(10,($B137-J$227)/J$228))</f>
        <v>0.97380271277892994</v>
      </c>
      <c r="EA137" s="2">
        <f>POWER(10,($B137-K$227)/K$228)/(1+POWER(10,($B137-K$227)/K$228))</f>
        <v>0.97048723750857335</v>
      </c>
      <c r="EB137" s="2">
        <f>POWER(10,($B137-L$227)/L$228)/(1+POWER(10,($B137-L$227)/L$228))</f>
        <v>0.96765389275155667</v>
      </c>
      <c r="EC137" s="2">
        <f>POWER(10,($B137-M$227)/M$228)/(1+POWER(10,($B137-M$227)/M$228))</f>
        <v>0.96468178237422053</v>
      </c>
      <c r="ED137" s="2">
        <f>POWER(10,($B137-N$227)/N$228)/(1+POWER(10,($B137-N$227)/N$228))</f>
        <v>0.96338282196339864</v>
      </c>
      <c r="EE137" s="2">
        <f>POWER(10,($B137-O$227)/O$228)/(1+POWER(10,($B137-O$227)/O$228))</f>
        <v>0.95784158456558466</v>
      </c>
    </row>
    <row r="138" spans="2:135" x14ac:dyDescent="0.25">
      <c r="B138" s="2">
        <v>132</v>
      </c>
      <c r="C138">
        <v>97.585700000000003</v>
      </c>
      <c r="D138">
        <v>100.529</v>
      </c>
      <c r="E138">
        <v>103.09</v>
      </c>
      <c r="F138">
        <v>101.53700000000001</v>
      </c>
      <c r="G138">
        <v>102.881</v>
      </c>
      <c r="H138">
        <v>104.821</v>
      </c>
      <c r="I138">
        <v>107.43300000000001</v>
      </c>
      <c r="J138">
        <v>104.239</v>
      </c>
      <c r="K138">
        <v>102.73099999999999</v>
      </c>
      <c r="L138">
        <v>97.119</v>
      </c>
      <c r="M138">
        <v>88.761200000000002</v>
      </c>
      <c r="N138">
        <v>79.671599999999998</v>
      </c>
      <c r="O138">
        <v>68.388099999999994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98.427416205366598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100.62119960157385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102.7450889166781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102.69158209460873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103.20619164679938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105.78408401585597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106.69758137550664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105.05762297681551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101.89441218790942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96.78380466442718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88.918975764358706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78.942295102849201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67.955990251038457</v>
      </c>
      <c r="AE138" s="5"/>
      <c r="AG138" s="5">
        <f t="shared" si="52"/>
        <v>-0.84171620536659475</v>
      </c>
      <c r="AH138" s="5">
        <f t="shared" si="53"/>
        <v>-9.2199601573852874E-2</v>
      </c>
      <c r="AI138" s="5">
        <f t="shared" si="54"/>
        <v>0.34491108332190379</v>
      </c>
      <c r="AJ138" s="5">
        <f t="shared" si="55"/>
        <v>-1.1545820946087275</v>
      </c>
      <c r="AK138" s="5">
        <f t="shared" si="56"/>
        <v>-0.32519164679938228</v>
      </c>
      <c r="AL138" s="5">
        <f t="shared" si="57"/>
        <v>-0.96308401585596926</v>
      </c>
      <c r="AM138" s="5">
        <f t="shared" si="58"/>
        <v>0.73541862449336293</v>
      </c>
      <c r="AN138" s="5">
        <f t="shared" si="59"/>
        <v>-0.81862297681550444</v>
      </c>
      <c r="AO138" s="5">
        <f t="shared" si="60"/>
        <v>0.83658781209057054</v>
      </c>
      <c r="AP138" s="5">
        <f t="shared" si="61"/>
        <v>0.33519533557281989</v>
      </c>
      <c r="AQ138" s="5">
        <f t="shared" si="62"/>
        <v>-0.15777576435870344</v>
      </c>
      <c r="AR138" s="5">
        <f t="shared" si="63"/>
        <v>0.72930489715079716</v>
      </c>
      <c r="AS138" s="5">
        <f t="shared" si="64"/>
        <v>0.43210974896153687</v>
      </c>
      <c r="AV138" s="2">
        <f t="shared" si="65"/>
        <v>98.42741620532307</v>
      </c>
      <c r="AW138" s="2">
        <f t="shared" si="66"/>
        <v>100.62095881650976</v>
      </c>
      <c r="AX138" s="2">
        <f t="shared" si="67"/>
        <v>102.74476630968948</v>
      </c>
      <c r="AY138" s="2">
        <f t="shared" si="68"/>
        <v>102.6914656533294</v>
      </c>
      <c r="AZ138" s="2">
        <f t="shared" si="69"/>
        <v>103.19906164942878</v>
      </c>
      <c r="BA138" s="2">
        <f t="shared" si="70"/>
        <v>105.76762795111389</v>
      </c>
      <c r="BB138" s="2">
        <f t="shared" si="71"/>
        <v>106.60842089386513</v>
      </c>
      <c r="BC138" s="2">
        <f t="shared" si="72"/>
        <v>105.01741092899908</v>
      </c>
      <c r="BD138" s="2">
        <f t="shared" si="73"/>
        <v>101.87487890451878</v>
      </c>
      <c r="BE138" s="2">
        <f t="shared" si="74"/>
        <v>96.772521300907272</v>
      </c>
      <c r="BF138" s="2">
        <f t="shared" si="75"/>
        <v>88.905620058317297</v>
      </c>
      <c r="BG138" s="2">
        <f t="shared" si="76"/>
        <v>78.917827124655702</v>
      </c>
      <c r="BH138" s="2">
        <f t="shared" si="77"/>
        <v>67.870343025719819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100.36655546717539</v>
      </c>
      <c r="CP138" s="2">
        <f>BL$207*$B138+BL$209</f>
        <v>101.31205012209767</v>
      </c>
      <c r="CQ138" s="2">
        <f>BM$207*$B138+BM$209</f>
        <v>104.49177315196282</v>
      </c>
      <c r="CR138" s="2">
        <f>BN$207*$B138+BN$209</f>
        <v>103.26253861886332</v>
      </c>
      <c r="CS138" s="2">
        <f>BO$207*$B138+BO$209</f>
        <v>104.0847155403581</v>
      </c>
      <c r="CT138" s="2">
        <f>BP$207*$B138+BP$209</f>
        <v>107.87102982671513</v>
      </c>
      <c r="CU138" s="2">
        <f>BQ$207*$B138+BQ$209</f>
        <v>108.98052517118819</v>
      </c>
      <c r="CV138" s="2">
        <f>BR$207*$B138+BR$209</f>
        <v>107.32078147411617</v>
      </c>
      <c r="CW138" s="2">
        <f>BS$207*$B138+BS$209</f>
        <v>104.47498851101849</v>
      </c>
      <c r="CX138" s="2">
        <f>BT$207*$B138+BT$209</f>
        <v>99.269439220400969</v>
      </c>
      <c r="CY138" s="2">
        <f>BU$207*$B138+BU$209</f>
        <v>91.336359960595985</v>
      </c>
      <c r="CZ138" s="2">
        <f>BV$207*$B138+BV$209</f>
        <v>80.572047602646578</v>
      </c>
      <c r="DA138" s="2">
        <f>BW$207*$B138+BW$209</f>
        <v>69.667826106773234</v>
      </c>
      <c r="DD138" s="2">
        <f>BZ$207*$B138+BZ$209</f>
        <v>98.344294592475066</v>
      </c>
      <c r="DE138" s="2">
        <f>CA$207*$B138+CA$209</f>
        <v>100.5989273814898</v>
      </c>
      <c r="DF138" s="2">
        <f>CB$207*$B138+CB$209</f>
        <v>102.69431296735358</v>
      </c>
      <c r="DG138" s="2">
        <f>CC$207*$B138+CC$209</f>
        <v>102.67707309763415</v>
      </c>
      <c r="DH138" s="2">
        <f>CD$207*$B138+CD$209</f>
        <v>103.17569323880005</v>
      </c>
      <c r="DI138" s="2">
        <f>CE$207*$B138+CE$209</f>
        <v>105.71385196319444</v>
      </c>
      <c r="DJ138" s="2">
        <f>CF$207*$B138+CF$209</f>
        <v>106.55204098712444</v>
      </c>
      <c r="DK138" s="2">
        <f>CG$207*$B138+CG$209</f>
        <v>104.96089782646185</v>
      </c>
      <c r="DL138" s="2">
        <f>CH$207*$B138+CH$209</f>
        <v>101.80276621553413</v>
      </c>
      <c r="DM138" s="2">
        <f>CI$207*$B138+CI$209</f>
        <v>96.696399993248207</v>
      </c>
      <c r="DN138" s="2">
        <f>CJ$207*$B138+CJ$209</f>
        <v>88.824457974024426</v>
      </c>
      <c r="DO138" s="2">
        <f>CK$207*$B138+CK$209</f>
        <v>78.86048426248334</v>
      </c>
      <c r="DP138" s="2">
        <f>CL$207*$B138+CL$209</f>
        <v>67.798189858022923</v>
      </c>
      <c r="DS138" s="2">
        <f>POWER(10,($B138-C$227)/C$228)/(1+POWER(10,($B138-C$227)/C$228))</f>
        <v>0.95889669137750599</v>
      </c>
      <c r="DT138" s="2">
        <f>POWER(10,($B138-D$227)/D$228)/(1+POWER(10,($B138-D$227)/D$228))</f>
        <v>0.96910568999500091</v>
      </c>
      <c r="DU138" s="2">
        <f>POWER(10,($B138-E$227)/E$228)/(1+POWER(10,($B138-E$227)/E$228))</f>
        <v>0.97193075943049101</v>
      </c>
      <c r="DV138" s="2">
        <f>POWER(10,($B138-F$227)/F$228)/(1+POWER(10,($B138-F$227)/F$228))</f>
        <v>0.97541690300560491</v>
      </c>
      <c r="DW138" s="2">
        <f>POWER(10,($B138-G$227)/G$228)/(1+POWER(10,($B138-G$227)/G$228))</f>
        <v>0.97429280823069009</v>
      </c>
      <c r="DX138" s="2">
        <f>POWER(10,($B138-H$227)/H$228)/(1+POWER(10,($B138-H$227)/H$228))</f>
        <v>0.97507113862568762</v>
      </c>
      <c r="DY138" s="2">
        <f>POWER(10,($B138-I$227)/I$228)/(1+POWER(10,($B138-I$227)/I$228))</f>
        <v>0.97678391026358269</v>
      </c>
      <c r="DZ138" s="2">
        <f>POWER(10,($B138-J$227)/J$228)/(1+POWER(10,($B138-J$227)/J$228))</f>
        <v>0.97605258945990547</v>
      </c>
      <c r="EA138" s="2">
        <f>POWER(10,($B138-K$227)/K$228)/(1+POWER(10,($B138-K$227)/K$228))</f>
        <v>0.97301396328198009</v>
      </c>
      <c r="EB138" s="2">
        <f>POWER(10,($B138-L$227)/L$228)/(1+POWER(10,($B138-L$227)/L$228))</f>
        <v>0.97041579978424863</v>
      </c>
      <c r="EC138" s="2">
        <f>POWER(10,($B138-M$227)/M$228)/(1+POWER(10,($B138-M$227)/M$228))</f>
        <v>0.96768899235449912</v>
      </c>
      <c r="ED138" s="2">
        <f>POWER(10,($B138-N$227)/N$228)/(1+POWER(10,($B138-N$227)/N$228))</f>
        <v>0.96649679224439933</v>
      </c>
      <c r="EE138" s="2">
        <f>POWER(10,($B138-O$227)/O$228)/(1+POWER(10,($B138-O$227)/O$228))</f>
        <v>0.96140791143457749</v>
      </c>
    </row>
    <row r="139" spans="2:135" x14ac:dyDescent="0.25">
      <c r="B139" s="2">
        <v>133</v>
      </c>
      <c r="C139">
        <v>97.214299999999994</v>
      </c>
      <c r="D139">
        <v>99.885999999999996</v>
      </c>
      <c r="E139">
        <v>102.56699999999999</v>
      </c>
      <c r="F139">
        <v>101.94</v>
      </c>
      <c r="G139">
        <v>102.164</v>
      </c>
      <c r="H139">
        <v>105.149</v>
      </c>
      <c r="I139">
        <v>109.179</v>
      </c>
      <c r="J139">
        <v>105.03</v>
      </c>
      <c r="K139">
        <v>103.791</v>
      </c>
      <c r="L139">
        <v>97.239000000000004</v>
      </c>
      <c r="M139">
        <v>90.492500000000007</v>
      </c>
      <c r="N139">
        <v>79.2239</v>
      </c>
      <c r="O139">
        <v>68.044799999999995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98.369405170991698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100.5805060148909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102.68953563466324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102.63873987903784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103.1895793128873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105.7728786246671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106.72657590647702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105.05365225487668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101.86545069420103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96.748639770002598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88.884924107640629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78.908248373265451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67.889883087311119</v>
      </c>
      <c r="AE139" s="5"/>
      <c r="AG139" s="5">
        <f t="shared" si="52"/>
        <v>-1.1551051709917033</v>
      </c>
      <c r="AH139" s="5">
        <f t="shared" si="53"/>
        <v>-0.69450601489090502</v>
      </c>
      <c r="AI139" s="5">
        <f t="shared" si="54"/>
        <v>-0.1225356346632509</v>
      </c>
      <c r="AJ139" s="5">
        <f t="shared" si="55"/>
        <v>-0.69873987903784496</v>
      </c>
      <c r="AK139" s="5">
        <f t="shared" si="56"/>
        <v>-1.0255793128873023</v>
      </c>
      <c r="AL139" s="5">
        <f t="shared" si="57"/>
        <v>-0.62387862466709976</v>
      </c>
      <c r="AM139" s="5">
        <f t="shared" si="58"/>
        <v>2.4524240935229784</v>
      </c>
      <c r="AN139" s="5">
        <f t="shared" si="59"/>
        <v>-2.365225487667999E-2</v>
      </c>
      <c r="AO139" s="5">
        <f t="shared" si="60"/>
        <v>1.9255493057989668</v>
      </c>
      <c r="AP139" s="5">
        <f t="shared" si="61"/>
        <v>0.4903602299974068</v>
      </c>
      <c r="AQ139" s="5">
        <f t="shared" si="62"/>
        <v>1.6075758923593781</v>
      </c>
      <c r="AR139" s="5">
        <f t="shared" si="63"/>
        <v>0.3156516267345495</v>
      </c>
      <c r="AS139" s="5">
        <f t="shared" si="64"/>
        <v>0.15491691268887564</v>
      </c>
      <c r="AV139" s="2">
        <f t="shared" si="65"/>
        <v>98.369405170890786</v>
      </c>
      <c r="AW139" s="2">
        <f t="shared" si="66"/>
        <v>100.58040808898721</v>
      </c>
      <c r="AX139" s="2">
        <f t="shared" si="67"/>
        <v>102.68941252429572</v>
      </c>
      <c r="AY139" s="2">
        <f t="shared" si="68"/>
        <v>102.6386985110253</v>
      </c>
      <c r="AZ139" s="2">
        <f t="shared" si="69"/>
        <v>103.17727724380902</v>
      </c>
      <c r="BA139" s="2">
        <f t="shared" si="70"/>
        <v>105.74418256356932</v>
      </c>
      <c r="BB139" s="2">
        <f t="shared" si="71"/>
        <v>106.57774199907809</v>
      </c>
      <c r="BC139" s="2">
        <f t="shared" si="72"/>
        <v>104.98394215287966</v>
      </c>
      <c r="BD139" s="2">
        <f t="shared" si="73"/>
        <v>101.83118944168699</v>
      </c>
      <c r="BE139" s="2">
        <f t="shared" si="74"/>
        <v>96.731421677883958</v>
      </c>
      <c r="BF139" s="2">
        <f t="shared" si="75"/>
        <v>88.873976676753557</v>
      </c>
      <c r="BG139" s="2">
        <f t="shared" si="76"/>
        <v>78.894399172256939</v>
      </c>
      <c r="BH139" s="2">
        <f t="shared" si="77"/>
        <v>67.846176633405577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100.35483410812544</v>
      </c>
      <c r="CP139" s="2">
        <f>BL$207*$B139+BL$209</f>
        <v>101.28235013474058</v>
      </c>
      <c r="CQ139" s="2">
        <f>BM$207*$B139+BM$209</f>
        <v>104.4741145680066</v>
      </c>
      <c r="CR139" s="2">
        <f>BN$207*$B139+BN$209</f>
        <v>103.21849736859015</v>
      </c>
      <c r="CS139" s="2">
        <f>BO$207*$B139+BO$209</f>
        <v>104.07912869612163</v>
      </c>
      <c r="CT139" s="2">
        <f>BP$207*$B139+BP$209</f>
        <v>107.90175614788339</v>
      </c>
      <c r="CU139" s="2">
        <f>BQ$207*$B139+BQ$209</f>
        <v>109.00853141283635</v>
      </c>
      <c r="CV139" s="2">
        <f>BR$207*$B139+BR$209</f>
        <v>107.34681626459184</v>
      </c>
      <c r="CW139" s="2">
        <f>BS$207*$B139+BS$209</f>
        <v>104.49881356550907</v>
      </c>
      <c r="CX139" s="2">
        <f>BT$207*$B139+BT$209</f>
        <v>99.286436402379209</v>
      </c>
      <c r="CY139" s="2">
        <f>BU$207*$B139+BU$209</f>
        <v>91.363809029034357</v>
      </c>
      <c r="CZ139" s="2">
        <f>BV$207*$B139+BV$209</f>
        <v>80.592734101406705</v>
      </c>
      <c r="DA139" s="2">
        <f>BW$207*$B139+BW$209</f>
        <v>69.69402981587082</v>
      </c>
      <c r="DD139" s="2">
        <f>BZ$207*$B139+BZ$209</f>
        <v>98.291787731865213</v>
      </c>
      <c r="DE139" s="2">
        <f>CA$207*$B139+CA$209</f>
        <v>100.55999970515563</v>
      </c>
      <c r="DF139" s="2">
        <f>CB$207*$B139+CB$209</f>
        <v>102.64240568431489</v>
      </c>
      <c r="DG139" s="2">
        <f>CC$207*$B139+CC$209</f>
        <v>102.62537177876125</v>
      </c>
      <c r="DH139" s="2">
        <f>CD$207*$B139+CD$209</f>
        <v>103.15557522430383</v>
      </c>
      <c r="DI139" s="2">
        <f>CE$207*$B139+CE$209</f>
        <v>105.69387517695544</v>
      </c>
      <c r="DJ139" s="2">
        <f>CF$207*$B139+CF$209</f>
        <v>106.52505082049986</v>
      </c>
      <c r="DK139" s="2">
        <f>CG$207*$B139+CG$209</f>
        <v>104.93107013013929</v>
      </c>
      <c r="DL139" s="2">
        <f>CH$207*$B139+CH$209</f>
        <v>101.76371416556752</v>
      </c>
      <c r="DM139" s="2">
        <f>CI$207*$B139+CI$209</f>
        <v>96.66038291636076</v>
      </c>
      <c r="DN139" s="2">
        <f>CJ$207*$B139+CJ$209</f>
        <v>88.798156497486772</v>
      </c>
      <c r="DO139" s="2">
        <f>CK$207*$B139+CK$209</f>
        <v>78.840707205185026</v>
      </c>
      <c r="DP139" s="2">
        <f>CL$207*$B139+CL$209</f>
        <v>67.778528151758493</v>
      </c>
      <c r="DS139" s="2">
        <f>POWER(10,($B139-C$227)/C$228)/(1+POWER(10,($B139-C$227)/C$228))</f>
        <v>0.96237726891710818</v>
      </c>
      <c r="DT139" s="2">
        <f>POWER(10,($B139-D$227)/D$228)/(1+POWER(10,($B139-D$227)/D$228))</f>
        <v>0.97174725313958144</v>
      </c>
      <c r="DU139" s="2">
        <f>POWER(10,($B139-E$227)/E$228)/(1+POWER(10,($B139-E$227)/E$228))</f>
        <v>0.97433716656651015</v>
      </c>
      <c r="DV139" s="2">
        <f>POWER(10,($B139-F$227)/F$228)/(1+POWER(10,($B139-F$227)/F$228))</f>
        <v>0.97753134834750599</v>
      </c>
      <c r="DW139" s="2">
        <f>POWER(10,($B139-G$227)/G$228)/(1+POWER(10,($B139-G$227)/G$228))</f>
        <v>0.97650161017481207</v>
      </c>
      <c r="DX139" s="2">
        <f>POWER(10,($B139-H$227)/H$228)/(1+POWER(10,($B139-H$227)/H$228))</f>
        <v>0.97721462919591306</v>
      </c>
      <c r="DY139" s="2">
        <f>POWER(10,($B139-I$227)/I$228)/(1+POWER(10,($B139-I$227)/I$228))</f>
        <v>0.97878333386585881</v>
      </c>
      <c r="DZ139" s="2">
        <f>POWER(10,($B139-J$227)/J$228)/(1+POWER(10,($B139-J$227)/J$228))</f>
        <v>0.9781135848728727</v>
      </c>
      <c r="EA139" s="2">
        <f>POWER(10,($B139-K$227)/K$228)/(1+POWER(10,($B139-K$227)/K$228))</f>
        <v>0.97532986328726712</v>
      </c>
      <c r="EB139" s="2">
        <f>POWER(10,($B139-L$227)/L$228)/(1+POWER(10,($B139-L$227)/L$228))</f>
        <v>0.97294847119397065</v>
      </c>
      <c r="EC139" s="2">
        <f>POWER(10,($B139-M$227)/M$228)/(1+POWER(10,($B139-M$227)/M$228))</f>
        <v>0.97044799389843805</v>
      </c>
      <c r="ED139" s="2">
        <f>POWER(10,($B139-N$227)/N$228)/(1+POWER(10,($B139-N$227)/N$228))</f>
        <v>0.96935437053637408</v>
      </c>
      <c r="EE139" s="2">
        <f>POWER(10,($B139-O$227)/O$228)/(1+POWER(10,($B139-O$227)/O$228))</f>
        <v>0.96468367377878195</v>
      </c>
    </row>
    <row r="140" spans="2:135" x14ac:dyDescent="0.25">
      <c r="B140" s="2">
        <v>134</v>
      </c>
      <c r="C140">
        <v>96.028599999999997</v>
      </c>
      <c r="D140">
        <v>99.656999999999996</v>
      </c>
      <c r="E140">
        <v>102.71599999999999</v>
      </c>
      <c r="F140">
        <v>102.642</v>
      </c>
      <c r="G140">
        <v>102.254</v>
      </c>
      <c r="H140">
        <v>104.881</v>
      </c>
      <c r="I140">
        <v>108.224</v>
      </c>
      <c r="J140">
        <v>104.343</v>
      </c>
      <c r="K140">
        <v>103.26900000000001</v>
      </c>
      <c r="L140">
        <v>96.06</v>
      </c>
      <c r="M140">
        <v>89.179100000000005</v>
      </c>
      <c r="N140">
        <v>79.761200000000002</v>
      </c>
      <c r="O140">
        <v>68.985100000000003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98.311708025442044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100.54000720303144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102.63431410677401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102.58601987388958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103.17682211992803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105.76947538583396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106.78620607840332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105.06744679334552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101.84760424632378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96.720607798701209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88.857379964369898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78.882964285573209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67.843859127101808</v>
      </c>
      <c r="AE140" s="5"/>
      <c r="AG140" s="5">
        <f t="shared" si="52"/>
        <v>-2.2831080254420471</v>
      </c>
      <c r="AH140" s="5">
        <f t="shared" si="53"/>
        <v>-0.88300720303143976</v>
      </c>
      <c r="AI140" s="5">
        <f t="shared" si="54"/>
        <v>8.1685893225980521E-2</v>
      </c>
      <c r="AJ140" s="5">
        <f t="shared" si="55"/>
        <v>5.5980126110412698E-2</v>
      </c>
      <c r="AK140" s="5">
        <f t="shared" si="56"/>
        <v>-0.92282211992802843</v>
      </c>
      <c r="AL140" s="5">
        <f t="shared" si="57"/>
        <v>-0.88847538583395647</v>
      </c>
      <c r="AM140" s="5">
        <f t="shared" si="58"/>
        <v>1.4377939215966791</v>
      </c>
      <c r="AN140" s="5">
        <f t="shared" si="59"/>
        <v>-0.7244467933455212</v>
      </c>
      <c r="AO140" s="5">
        <f t="shared" si="60"/>
        <v>1.4213957536762223</v>
      </c>
      <c r="AP140" s="5">
        <f t="shared" si="61"/>
        <v>-0.66060779870120712</v>
      </c>
      <c r="AQ140" s="5">
        <f t="shared" si="62"/>
        <v>0.32172003563010776</v>
      </c>
      <c r="AR140" s="5">
        <f t="shared" si="63"/>
        <v>0.87823571442679338</v>
      </c>
      <c r="AS140" s="5">
        <f t="shared" si="64"/>
        <v>1.1412408728981944</v>
      </c>
      <c r="AV140" s="2">
        <f t="shared" si="65"/>
        <v>98.311708025216703</v>
      </c>
      <c r="AW140" s="2">
        <f t="shared" si="66"/>
        <v>100.53996944196079</v>
      </c>
      <c r="AX140" s="2">
        <f t="shared" si="67"/>
        <v>102.63426956974563</v>
      </c>
      <c r="AY140" s="2">
        <f t="shared" si="68"/>
        <v>102.58600593885538</v>
      </c>
      <c r="AZ140" s="2">
        <f t="shared" si="69"/>
        <v>103.15560275423584</v>
      </c>
      <c r="BA140" s="2">
        <f t="shared" si="70"/>
        <v>105.72092719522752</v>
      </c>
      <c r="BB140" s="2">
        <f t="shared" si="71"/>
        <v>106.54727161983422</v>
      </c>
      <c r="BC140" s="2">
        <f t="shared" si="72"/>
        <v>104.95067253395085</v>
      </c>
      <c r="BD140" s="2">
        <f t="shared" si="73"/>
        <v>101.78775194734155</v>
      </c>
      <c r="BE140" s="2">
        <f t="shared" si="74"/>
        <v>96.690619589932595</v>
      </c>
      <c r="BF140" s="2">
        <f t="shared" si="75"/>
        <v>88.842636567683556</v>
      </c>
      <c r="BG140" s="2">
        <f t="shared" si="76"/>
        <v>78.871164180915542</v>
      </c>
      <c r="BH140" s="2">
        <f t="shared" si="77"/>
        <v>67.822236787746704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100.34311274907552</v>
      </c>
      <c r="CP140" s="2">
        <f>BL$207*$B140+BL$209</f>
        <v>101.25265014738349</v>
      </c>
      <c r="CQ140" s="2">
        <f>BM$207*$B140+BM$209</f>
        <v>104.45645598405039</v>
      </c>
      <c r="CR140" s="2">
        <f>BN$207*$B140+BN$209</f>
        <v>103.17445611831698</v>
      </c>
      <c r="CS140" s="2">
        <f>BO$207*$B140+BO$209</f>
        <v>104.07354185188514</v>
      </c>
      <c r="CT140" s="2">
        <f>BP$207*$B140+BP$209</f>
        <v>107.93248246905165</v>
      </c>
      <c r="CU140" s="2">
        <f>BQ$207*$B140+BQ$209</f>
        <v>109.0365376544845</v>
      </c>
      <c r="CV140" s="2">
        <f>BR$207*$B140+BR$209</f>
        <v>107.3728510550675</v>
      </c>
      <c r="CW140" s="2">
        <f>BS$207*$B140+BS$209</f>
        <v>104.52263861999965</v>
      </c>
      <c r="CX140" s="2">
        <f>BT$207*$B140+BT$209</f>
        <v>99.30343358435745</v>
      </c>
      <c r="CY140" s="2">
        <f>BU$207*$B140+BU$209</f>
        <v>91.391258097472715</v>
      </c>
      <c r="CZ140" s="2">
        <f>BV$207*$B140+BV$209</f>
        <v>80.613420600166833</v>
      </c>
      <c r="DA140" s="2">
        <f>BW$207*$B140+BW$209</f>
        <v>69.720233524968421</v>
      </c>
      <c r="DD140" s="2">
        <f>BZ$207*$B140+BZ$209</f>
        <v>98.239280871255346</v>
      </c>
      <c r="DE140" s="2">
        <f>CA$207*$B140+CA$209</f>
        <v>100.52107202882148</v>
      </c>
      <c r="DF140" s="2">
        <f>CB$207*$B140+CB$209</f>
        <v>102.59049840127621</v>
      </c>
      <c r="DG140" s="2">
        <f>CC$207*$B140+CC$209</f>
        <v>102.57367045988836</v>
      </c>
      <c r="DH140" s="2">
        <f>CD$207*$B140+CD$209</f>
        <v>103.1354572098076</v>
      </c>
      <c r="DI140" s="2">
        <f>CE$207*$B140+CE$209</f>
        <v>105.67389839071646</v>
      </c>
      <c r="DJ140" s="2">
        <f>CF$207*$B140+CF$209</f>
        <v>106.49806065387526</v>
      </c>
      <c r="DK140" s="2">
        <f>CG$207*$B140+CG$209</f>
        <v>104.90124243381672</v>
      </c>
      <c r="DL140" s="2">
        <f>CH$207*$B140+CH$209</f>
        <v>101.72466211560089</v>
      </c>
      <c r="DM140" s="2">
        <f>CI$207*$B140+CI$209</f>
        <v>96.624365839473313</v>
      </c>
      <c r="DN140" s="2">
        <f>CJ$207*$B140+CJ$209</f>
        <v>88.771855020949118</v>
      </c>
      <c r="DO140" s="2">
        <f>CK$207*$B140+CK$209</f>
        <v>78.820930147886727</v>
      </c>
      <c r="DP140" s="2">
        <f>CL$207*$B140+CL$209</f>
        <v>67.75886644549405</v>
      </c>
      <c r="DS140" s="2">
        <f>POWER(10,($B140-C$227)/C$228)/(1+POWER(10,($B140-C$227)/C$228))</f>
        <v>0.96557369686954175</v>
      </c>
      <c r="DT140" s="2">
        <f>POWER(10,($B140-D$227)/D$228)/(1+POWER(10,($B140-D$227)/D$228))</f>
        <v>0.97416897435853744</v>
      </c>
      <c r="DU140" s="2">
        <f>POWER(10,($B140-E$227)/E$228)/(1+POWER(10,($B140-E$227)/E$228))</f>
        <v>0.97654224893775687</v>
      </c>
      <c r="DV140" s="2">
        <f>POWER(10,($B140-F$227)/F$228)/(1+POWER(10,($B140-F$227)/F$228))</f>
        <v>0.97946775394193364</v>
      </c>
      <c r="DW140" s="2">
        <f>POWER(10,($B140-G$227)/G$228)/(1+POWER(10,($B140-G$227)/G$228))</f>
        <v>0.97852481159522164</v>
      </c>
      <c r="DX140" s="2">
        <f>POWER(10,($B140-H$227)/H$228)/(1+POWER(10,($B140-H$227)/H$228))</f>
        <v>0.97917774903216603</v>
      </c>
      <c r="DY140" s="2">
        <f>POWER(10,($B140-I$227)/I$228)/(1+POWER(10,($B140-I$227)/I$228))</f>
        <v>0.98061397997809396</v>
      </c>
      <c r="DZ140" s="2">
        <f>POWER(10,($B140-J$227)/J$228)/(1+POWER(10,($B140-J$227)/J$228))</f>
        <v>0.98000083843812258</v>
      </c>
      <c r="EA140" s="2">
        <f>POWER(10,($B140-K$227)/K$228)/(1+POWER(10,($B140-K$227)/K$228))</f>
        <v>0.97745162204133462</v>
      </c>
      <c r="EB140" s="2">
        <f>POWER(10,($B140-L$227)/L$228)/(1+POWER(10,($B140-L$227)/L$228))</f>
        <v>0.97526984878012291</v>
      </c>
      <c r="EC140" s="2">
        <f>POWER(10,($B140-M$227)/M$228)/(1+POWER(10,($B140-M$227)/M$228))</f>
        <v>0.97297798595076512</v>
      </c>
      <c r="ED140" s="2">
        <f>POWER(10,($B140-N$227)/N$228)/(1+POWER(10,($B140-N$227)/N$228))</f>
        <v>0.97197528557827528</v>
      </c>
      <c r="EE140" s="2">
        <f>POWER(10,($B140-O$227)/O$228)/(1+POWER(10,($B140-O$227)/O$228))</f>
        <v>0.96769072810702983</v>
      </c>
    </row>
    <row r="141" spans="2:135" x14ac:dyDescent="0.25">
      <c r="B141" s="2">
        <v>135</v>
      </c>
      <c r="C141">
        <v>96.642899999999997</v>
      </c>
      <c r="D141">
        <v>99.414000000000001</v>
      </c>
      <c r="E141">
        <v>101.866</v>
      </c>
      <c r="F141">
        <v>100.313</v>
      </c>
      <c r="G141">
        <v>103.03</v>
      </c>
      <c r="H141">
        <v>102.746</v>
      </c>
      <c r="I141">
        <v>108.075</v>
      </c>
      <c r="J141">
        <v>103.836</v>
      </c>
      <c r="K141">
        <v>102.328</v>
      </c>
      <c r="L141">
        <v>96.373000000000005</v>
      </c>
      <c r="M141">
        <v>89.537300000000002</v>
      </c>
      <c r="N141">
        <v>79.701499999999996</v>
      </c>
      <c r="O141">
        <v>67.850700000000003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98.254313496248983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100.49964994789696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102.57934296096214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102.5333877429276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103.16952677029518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105.7769837144281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106.8857236171433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105.1059189782104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101.84586200457835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96.702489583976543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88.836692521869139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78.864473328955881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67.809594070701237</v>
      </c>
      <c r="AE141" s="5"/>
      <c r="AG141" s="5">
        <f t="shared" si="52"/>
        <v>-1.6114134962489857</v>
      </c>
      <c r="AH141" s="5">
        <f t="shared" si="53"/>
        <v>-1.0856499478969539</v>
      </c>
      <c r="AI141" s="5">
        <f t="shared" si="54"/>
        <v>-0.71334296096213734</v>
      </c>
      <c r="AJ141" s="5">
        <f t="shared" si="55"/>
        <v>-2.2203877429275991</v>
      </c>
      <c r="AK141" s="5">
        <f t="shared" si="56"/>
        <v>-0.13952677029517702</v>
      </c>
      <c r="AL141" s="5">
        <f t="shared" si="57"/>
        <v>-3.0309837144281033</v>
      </c>
      <c r="AM141" s="5">
        <f t="shared" si="58"/>
        <v>1.1892763828567041</v>
      </c>
      <c r="AN141" s="5">
        <f t="shared" si="59"/>
        <v>-1.2699189782103986</v>
      </c>
      <c r="AO141" s="5">
        <f t="shared" si="60"/>
        <v>0.48213799542165248</v>
      </c>
      <c r="AP141" s="5">
        <f t="shared" si="61"/>
        <v>-0.32948958397653882</v>
      </c>
      <c r="AQ141" s="5">
        <f t="shared" si="62"/>
        <v>0.70060747813086266</v>
      </c>
      <c r="AR141" s="5">
        <f t="shared" si="63"/>
        <v>0.83702667104411432</v>
      </c>
      <c r="AS141" s="5">
        <f t="shared" si="64"/>
        <v>4.1105929298765886E-2</v>
      </c>
      <c r="AV141" s="2">
        <f t="shared" si="65"/>
        <v>98.254313495764293</v>
      </c>
      <c r="AW141" s="2">
        <f t="shared" si="66"/>
        <v>100.49963614183945</v>
      </c>
      <c r="AX141" s="2">
        <f t="shared" si="67"/>
        <v>102.57932768693361</v>
      </c>
      <c r="AY141" s="2">
        <f t="shared" si="68"/>
        <v>102.53338329213749</v>
      </c>
      <c r="AZ141" s="2">
        <f t="shared" si="69"/>
        <v>103.13403207371002</v>
      </c>
      <c r="BA141" s="2">
        <f t="shared" si="70"/>
        <v>105.69785573511922</v>
      </c>
      <c r="BB141" s="2">
        <f t="shared" si="71"/>
        <v>106.51700212076548</v>
      </c>
      <c r="BC141" s="2">
        <f t="shared" si="72"/>
        <v>104.91759569081981</v>
      </c>
      <c r="BD141" s="2">
        <f t="shared" si="73"/>
        <v>101.74455865853372</v>
      </c>
      <c r="BE141" s="2">
        <f t="shared" si="74"/>
        <v>96.650102969789927</v>
      </c>
      <c r="BF141" s="2">
        <f t="shared" si="75"/>
        <v>88.811588738768137</v>
      </c>
      <c r="BG141" s="2">
        <f t="shared" si="76"/>
        <v>78.848117082054074</v>
      </c>
      <c r="BH141" s="2">
        <f t="shared" si="77"/>
        <v>67.798519290520574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100.33139139002557</v>
      </c>
      <c r="CP141" s="2">
        <f>BL$207*$B141+BL$209</f>
        <v>101.2229501600264</v>
      </c>
      <c r="CQ141" s="2">
        <f>BM$207*$B141+BM$209</f>
        <v>104.43879740009417</v>
      </c>
      <c r="CR141" s="2">
        <f>BN$207*$B141+BN$209</f>
        <v>103.13041486804381</v>
      </c>
      <c r="CS141" s="2">
        <f>BO$207*$B141+BO$209</f>
        <v>104.06795500764866</v>
      </c>
      <c r="CT141" s="2">
        <f>BP$207*$B141+BP$209</f>
        <v>107.96320879021991</v>
      </c>
      <c r="CU141" s="2">
        <f>BQ$207*$B141+BQ$209</f>
        <v>109.06454389613265</v>
      </c>
      <c r="CV141" s="2">
        <f>BR$207*$B141+BR$209</f>
        <v>107.39888584554316</v>
      </c>
      <c r="CW141" s="2">
        <f>BS$207*$B141+BS$209</f>
        <v>104.54646367449023</v>
      </c>
      <c r="CX141" s="2">
        <f>BT$207*$B141+BT$209</f>
        <v>99.32043076633569</v>
      </c>
      <c r="CY141" s="2">
        <f>BU$207*$B141+BU$209</f>
        <v>91.418707165911087</v>
      </c>
      <c r="CZ141" s="2">
        <f>BV$207*$B141+BV$209</f>
        <v>80.634107098926961</v>
      </c>
      <c r="DA141" s="2">
        <f>BW$207*$B141+BW$209</f>
        <v>69.746437234066008</v>
      </c>
      <c r="DD141" s="2">
        <f>BZ$207*$B141+BZ$209</f>
        <v>98.186774010645479</v>
      </c>
      <c r="DE141" s="2">
        <f>CA$207*$B141+CA$209</f>
        <v>100.48214435248731</v>
      </c>
      <c r="DF141" s="2">
        <f>CB$207*$B141+CB$209</f>
        <v>102.53859111823753</v>
      </c>
      <c r="DG141" s="2">
        <f>CC$207*$B141+CC$209</f>
        <v>102.52196914101546</v>
      </c>
      <c r="DH141" s="2">
        <f>CD$207*$B141+CD$209</f>
        <v>103.11533919531138</v>
      </c>
      <c r="DI141" s="2">
        <f>CE$207*$B141+CE$209</f>
        <v>105.65392160447746</v>
      </c>
      <c r="DJ141" s="2">
        <f>CF$207*$B141+CF$209</f>
        <v>106.47107048725067</v>
      </c>
      <c r="DK141" s="2">
        <f>CG$207*$B141+CG$209</f>
        <v>104.87141473749415</v>
      </c>
      <c r="DL141" s="2">
        <f>CH$207*$B141+CH$209</f>
        <v>101.68561006563428</v>
      </c>
      <c r="DM141" s="2">
        <f>CI$207*$B141+CI$209</f>
        <v>96.588348762585866</v>
      </c>
      <c r="DN141" s="2">
        <f>CJ$207*$B141+CJ$209</f>
        <v>88.745553544411464</v>
      </c>
      <c r="DO141" s="2">
        <f>CK$207*$B141+CK$209</f>
        <v>78.801153090588414</v>
      </c>
      <c r="DP141" s="2">
        <f>CL$207*$B141+CL$209</f>
        <v>67.739204739229621</v>
      </c>
      <c r="DS141" s="2">
        <f>POWER(10,($B141-C$227)/C$228)/(1+POWER(10,($B141-C$227)/C$228))</f>
        <v>0.96850744297412117</v>
      </c>
      <c r="DT141" s="2">
        <f>POWER(10,($B141-D$227)/D$228)/(1+POWER(10,($B141-D$227)/D$228))</f>
        <v>0.97638815844297122</v>
      </c>
      <c r="DU141" s="2">
        <f>POWER(10,($B141-E$227)/E$228)/(1+POWER(10,($B141-E$227)/E$228))</f>
        <v>0.97856202819396887</v>
      </c>
      <c r="DV141" s="2">
        <f>POWER(10,($B141-F$227)/F$228)/(1+POWER(10,($B141-F$227)/F$228))</f>
        <v>0.98124047780271062</v>
      </c>
      <c r="DW141" s="2">
        <f>POWER(10,($B141-G$227)/G$228)/(1+POWER(10,($B141-G$227)/G$228))</f>
        <v>0.98037731669309525</v>
      </c>
      <c r="DX141" s="2">
        <f>POWER(10,($B141-H$227)/H$228)/(1+POWER(10,($B141-H$227)/H$228))</f>
        <v>0.98097502514498336</v>
      </c>
      <c r="DY141" s="2">
        <f>POWER(10,($B141-I$227)/I$228)/(1+POWER(10,($B141-I$227)/I$228))</f>
        <v>0.98228952980296125</v>
      </c>
      <c r="DZ141" s="2">
        <f>POWER(10,($B141-J$227)/J$228)/(1+POWER(10,($B141-J$227)/J$228))</f>
        <v>0.98172839516203114</v>
      </c>
      <c r="EA141" s="2">
        <f>POWER(10,($B141-K$227)/K$228)/(1+POWER(10,($B141-K$227)/K$228))</f>
        <v>0.97939475381859231</v>
      </c>
      <c r="EB141" s="2">
        <f>POWER(10,($B141-L$227)/L$228)/(1+POWER(10,($B141-L$227)/L$228))</f>
        <v>0.97739664947124549</v>
      </c>
      <c r="EC141" s="2">
        <f>POWER(10,($B141-M$227)/M$228)/(1+POWER(10,($B141-M$227)/M$228))</f>
        <v>0.97529689508841766</v>
      </c>
      <c r="ED141" s="2">
        <f>POWER(10,($B141-N$227)/N$228)/(1+POWER(10,($B141-N$227)/N$228))</f>
        <v>0.97437797606921772</v>
      </c>
      <c r="EE141" s="2">
        <f>POWER(10,($B141-O$227)/O$228)/(1+POWER(10,($B141-O$227)/O$228))</f>
        <v>0.97044958596298747</v>
      </c>
    </row>
    <row r="142" spans="2:135" x14ac:dyDescent="0.25">
      <c r="B142" s="2">
        <v>136</v>
      </c>
      <c r="C142">
        <v>97.257099999999994</v>
      </c>
      <c r="D142">
        <v>100.029</v>
      </c>
      <c r="E142">
        <v>102.41800000000001</v>
      </c>
      <c r="F142">
        <v>101.58199999999999</v>
      </c>
      <c r="G142">
        <v>102.29900000000001</v>
      </c>
      <c r="H142">
        <v>105.03</v>
      </c>
      <c r="I142">
        <v>106.38800000000001</v>
      </c>
      <c r="J142">
        <v>104.41800000000001</v>
      </c>
      <c r="K142">
        <v>101.58199999999999</v>
      </c>
      <c r="L142">
        <v>95.552000000000007</v>
      </c>
      <c r="M142">
        <v>88.537300000000002</v>
      </c>
      <c r="N142">
        <v>80.328400000000002</v>
      </c>
      <c r="O142">
        <v>68.074600000000004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98.197209730630618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100.4594065008767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102.52458209070618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102.48082748273893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103.16977010035946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105.79903403948884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107.03384149868596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105.1768801031141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101.86675621909325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96.698663282019538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88.825220490607094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78.853392074317114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67.782252949345391</v>
      </c>
      <c r="AE142" s="5"/>
      <c r="AG142" s="5">
        <f t="shared" si="52"/>
        <v>-0.94010973063062409</v>
      </c>
      <c r="AH142" s="5">
        <f t="shared" si="53"/>
        <v>-0.43040650087669974</v>
      </c>
      <c r="AI142" s="5">
        <f t="shared" si="54"/>
        <v>-0.1065820907061692</v>
      </c>
      <c r="AJ142" s="5">
        <f t="shared" si="55"/>
        <v>-0.89882748273893753</v>
      </c>
      <c r="AK142" s="5">
        <f t="shared" si="56"/>
        <v>-0.87077010035945079</v>
      </c>
      <c r="AL142" s="5">
        <f t="shared" si="57"/>
        <v>-0.76903403948884375</v>
      </c>
      <c r="AM142" s="5">
        <f t="shared" si="58"/>
        <v>-0.64584149868595375</v>
      </c>
      <c r="AN142" s="5">
        <f t="shared" si="59"/>
        <v>-0.7588801031140946</v>
      </c>
      <c r="AO142" s="5">
        <f t="shared" si="60"/>
        <v>-0.28475621909325355</v>
      </c>
      <c r="AP142" s="5">
        <f t="shared" si="61"/>
        <v>-1.1466632820195315</v>
      </c>
      <c r="AQ142" s="5">
        <f t="shared" si="62"/>
        <v>-0.28792049060709246</v>
      </c>
      <c r="AR142" s="5">
        <f t="shared" si="63"/>
        <v>1.4750079256828883</v>
      </c>
      <c r="AS142" s="5">
        <f t="shared" si="64"/>
        <v>0.29234705065461242</v>
      </c>
      <c r="AV142" s="2">
        <f t="shared" si="65"/>
        <v>98.197209729626493</v>
      </c>
      <c r="AW142" s="2">
        <f t="shared" si="66"/>
        <v>100.45940171486534</v>
      </c>
      <c r="AX142" s="2">
        <f t="shared" si="67"/>
        <v>102.52457712487774</v>
      </c>
      <c r="AY142" s="2">
        <f t="shared" si="68"/>
        <v>102.4808261348569</v>
      </c>
      <c r="AZ142" s="2">
        <f t="shared" si="69"/>
        <v>103.11255927547472</v>
      </c>
      <c r="BA142" s="2">
        <f t="shared" si="70"/>
        <v>105.67496163217133</v>
      </c>
      <c r="BB142" s="2">
        <f t="shared" si="71"/>
        <v>106.48692554496333</v>
      </c>
      <c r="BC142" s="2">
        <f t="shared" si="72"/>
        <v>104.88470477868655</v>
      </c>
      <c r="BD142" s="2">
        <f t="shared" si="73"/>
        <v>101.70160116631482</v>
      </c>
      <c r="BE142" s="2">
        <f t="shared" si="74"/>
        <v>96.609859468642185</v>
      </c>
      <c r="BF142" s="2">
        <f t="shared" si="75"/>
        <v>88.780821681828755</v>
      </c>
      <c r="BG142" s="2">
        <f t="shared" si="76"/>
        <v>78.825252154260269</v>
      </c>
      <c r="BH142" s="2">
        <f t="shared" si="77"/>
        <v>67.775018876918395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100.31967003097563</v>
      </c>
      <c r="CP142" s="2">
        <f>BL$207*$B142+BL$209</f>
        <v>101.19325017266931</v>
      </c>
      <c r="CQ142" s="2">
        <f>BM$207*$B142+BM$209</f>
        <v>104.42113881613797</v>
      </c>
      <c r="CR142" s="2">
        <f>BN$207*$B142+BN$209</f>
        <v>103.08637361777065</v>
      </c>
      <c r="CS142" s="2">
        <f>BO$207*$B142+BO$209</f>
        <v>104.06236816341219</v>
      </c>
      <c r="CT142" s="2">
        <f>BP$207*$B142+BP$209</f>
        <v>107.99393511138817</v>
      </c>
      <c r="CU142" s="2">
        <f>BQ$207*$B142+BQ$209</f>
        <v>109.0925501377808</v>
      </c>
      <c r="CV142" s="2">
        <f>BR$207*$B142+BR$209</f>
        <v>107.42492063601884</v>
      </c>
      <c r="CW142" s="2">
        <f>BS$207*$B142+BS$209</f>
        <v>104.57028872898081</v>
      </c>
      <c r="CX142" s="2">
        <f>BT$207*$B142+BT$209</f>
        <v>99.33742794831393</v>
      </c>
      <c r="CY142" s="2">
        <f>BU$207*$B142+BU$209</f>
        <v>91.446156234349445</v>
      </c>
      <c r="CZ142" s="2">
        <f>BV$207*$B142+BV$209</f>
        <v>80.654793597687089</v>
      </c>
      <c r="DA142" s="2">
        <f>BW$207*$B142+BW$209</f>
        <v>69.772640943163609</v>
      </c>
      <c r="DD142" s="2">
        <f>BZ$207*$B142+BZ$209</f>
        <v>98.134267150035612</v>
      </c>
      <c r="DE142" s="2">
        <f>CA$207*$B142+CA$209</f>
        <v>100.44321667615316</v>
      </c>
      <c r="DF142" s="2">
        <f>CB$207*$B142+CB$209</f>
        <v>102.48668383519885</v>
      </c>
      <c r="DG142" s="2">
        <f>CC$207*$B142+CC$209</f>
        <v>102.47026782214257</v>
      </c>
      <c r="DH142" s="2">
        <f>CD$207*$B142+CD$209</f>
        <v>103.09522118081514</v>
      </c>
      <c r="DI142" s="2">
        <f>CE$207*$B142+CE$209</f>
        <v>105.63394481823848</v>
      </c>
      <c r="DJ142" s="2">
        <f>CF$207*$B142+CF$209</f>
        <v>106.44408032062609</v>
      </c>
      <c r="DK142" s="2">
        <f>CG$207*$B142+CG$209</f>
        <v>104.84158704117159</v>
      </c>
      <c r="DL142" s="2">
        <f>CH$207*$B142+CH$209</f>
        <v>101.64655801566765</v>
      </c>
      <c r="DM142" s="2">
        <f>CI$207*$B142+CI$209</f>
        <v>96.552331685698434</v>
      </c>
      <c r="DN142" s="2">
        <f>CJ$207*$B142+CJ$209</f>
        <v>88.719252067873811</v>
      </c>
      <c r="DO142" s="2">
        <f>CK$207*$B142+CK$209</f>
        <v>78.781376033290115</v>
      </c>
      <c r="DP142" s="2">
        <f>CL$207*$B142+CL$209</f>
        <v>67.719543032965191</v>
      </c>
      <c r="DS142" s="2">
        <f>POWER(10,($B142-C$227)/C$228)/(1+POWER(10,($B142-C$227)/C$228))</f>
        <v>0.97119863795374295</v>
      </c>
      <c r="DT142" s="2">
        <f>POWER(10,($B142-D$227)/D$228)/(1+POWER(10,($B142-D$227)/D$228))</f>
        <v>0.97842091214943772</v>
      </c>
      <c r="DU142" s="2">
        <f>POWER(10,($B142-E$227)/E$228)/(1+POWER(10,($B142-E$227)/E$228))</f>
        <v>0.98041138715955201</v>
      </c>
      <c r="DV142" s="2">
        <f>POWER(10,($B142-F$227)/F$228)/(1+POWER(10,($B142-F$227)/F$228))</f>
        <v>0.9828628252010555</v>
      </c>
      <c r="DW142" s="2">
        <f>POWER(10,($B142-G$227)/G$228)/(1+POWER(10,($B142-G$227)/G$228))</f>
        <v>0.98207294757512165</v>
      </c>
      <c r="DX142" s="2">
        <f>POWER(10,($B142-H$227)/H$228)/(1+POWER(10,($B142-H$227)/H$228))</f>
        <v>0.98261992261073705</v>
      </c>
      <c r="DY142" s="2">
        <f>POWER(10,($B142-I$227)/I$228)/(1+POWER(10,($B142-I$227)/I$228))</f>
        <v>0.98382264956930332</v>
      </c>
      <c r="DZ142" s="2">
        <f>POWER(10,($B142-J$227)/J$228)/(1+POWER(10,($B142-J$227)/J$228))</f>
        <v>0.98330926458705614</v>
      </c>
      <c r="EA142" s="2">
        <f>POWER(10,($B142-K$227)/K$228)/(1+POWER(10,($B142-K$227)/K$228))</f>
        <v>0.98117365925783673</v>
      </c>
      <c r="EB142" s="2">
        <f>POWER(10,($B142-L$227)/L$228)/(1+POWER(10,($B142-L$227)/L$228))</f>
        <v>0.97934441846196185</v>
      </c>
      <c r="EC142" s="2">
        <f>POWER(10,($B142-M$227)/M$228)/(1+POWER(10,($B142-M$227)/M$228))</f>
        <v>0.97742142363788476</v>
      </c>
      <c r="ED142" s="2">
        <f>POWER(10,($B142-N$227)/N$228)/(1+POWER(10,($B142-N$227)/N$228))</f>
        <v>0.97657963616655008</v>
      </c>
      <c r="EE142" s="2">
        <f>POWER(10,($B142-O$227)/O$228)/(1+POWER(10,($B142-O$227)/O$228))</f>
        <v>0.97297944551128124</v>
      </c>
    </row>
    <row r="143" spans="2:135" x14ac:dyDescent="0.25">
      <c r="B143" s="2">
        <v>137</v>
      </c>
      <c r="C143">
        <v>96.785700000000006</v>
      </c>
      <c r="D143">
        <v>100.786</v>
      </c>
      <c r="E143">
        <v>101.71599999999999</v>
      </c>
      <c r="F143">
        <v>101.97</v>
      </c>
      <c r="G143">
        <v>103</v>
      </c>
      <c r="H143">
        <v>105.119</v>
      </c>
      <c r="I143">
        <v>106.97</v>
      </c>
      <c r="J143">
        <v>104.70099999999999</v>
      </c>
      <c r="K143">
        <v>101.164</v>
      </c>
      <c r="L143">
        <v>96.299000000000007</v>
      </c>
      <c r="M143">
        <v>89.820899999999995</v>
      </c>
      <c r="N143">
        <v>80.716399999999993</v>
      </c>
      <c r="O143">
        <v>66.880600000000001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98.140384491235977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100.41926153366983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102.47000975233463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102.42833062997727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103.17991737609142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105.83934323346251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107.23675140370496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105.28800814664208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101.91791293448406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96.714925094477493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88.827173883962388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78.852526288661849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67.759538271879336</v>
      </c>
      <c r="AE143" s="5"/>
      <c r="AG143" s="5">
        <f t="shared" si="52"/>
        <v>-1.3546844912359717</v>
      </c>
      <c r="AH143" s="5">
        <f t="shared" si="53"/>
        <v>0.36673846633017604</v>
      </c>
      <c r="AI143" s="5">
        <f t="shared" si="54"/>
        <v>-0.75400975233463896</v>
      </c>
      <c r="AJ143" s="5">
        <f t="shared" si="55"/>
        <v>-0.4583306299772687</v>
      </c>
      <c r="AK143" s="5">
        <f t="shared" si="56"/>
        <v>-0.17991737609142433</v>
      </c>
      <c r="AL143" s="5">
        <f t="shared" si="57"/>
        <v>-0.72034323346251483</v>
      </c>
      <c r="AM143" s="5">
        <f t="shared" si="58"/>
        <v>-0.26675140370495853</v>
      </c>
      <c r="AN143" s="5">
        <f t="shared" si="59"/>
        <v>-0.58700814664209133</v>
      </c>
      <c r="AO143" s="5">
        <f t="shared" si="60"/>
        <v>-0.75391293448406316</v>
      </c>
      <c r="AP143" s="5">
        <f t="shared" si="61"/>
        <v>-0.41592509447748682</v>
      </c>
      <c r="AQ143" s="5">
        <f t="shared" si="62"/>
        <v>0.99372611603760674</v>
      </c>
      <c r="AR143" s="5">
        <f t="shared" si="63"/>
        <v>1.8638737113381438</v>
      </c>
      <c r="AS143" s="5">
        <f t="shared" si="64"/>
        <v>-0.87893827187933482</v>
      </c>
      <c r="AV143" s="2">
        <f t="shared" si="65"/>
        <v>98.140384489232289</v>
      </c>
      <c r="AW143" s="2">
        <f t="shared" si="66"/>
        <v>100.41925996056943</v>
      </c>
      <c r="AX143" s="2">
        <f t="shared" si="67"/>
        <v>102.47000822182673</v>
      </c>
      <c r="AY143" s="2">
        <f t="shared" si="68"/>
        <v>102.42833024294039</v>
      </c>
      <c r="AZ143" s="2">
        <f t="shared" si="69"/>
        <v>103.09117863358622</v>
      </c>
      <c r="BA143" s="2">
        <f t="shared" si="70"/>
        <v>105.65223802138227</v>
      </c>
      <c r="BB143" s="2">
        <f t="shared" si="71"/>
        <v>106.45703373250892</v>
      </c>
      <c r="BC143" s="2">
        <f t="shared" si="72"/>
        <v>104.85199262170072</v>
      </c>
      <c r="BD143" s="2">
        <f t="shared" si="73"/>
        <v>101.65887059093485</v>
      </c>
      <c r="BE143" s="2">
        <f t="shared" si="74"/>
        <v>96.569876606263435</v>
      </c>
      <c r="BF143" s="2">
        <f t="shared" si="75"/>
        <v>88.750323553970688</v>
      </c>
      <c r="BG143" s="2">
        <f t="shared" si="76"/>
        <v>78.802563176808107</v>
      </c>
      <c r="BH143" s="2">
        <f t="shared" si="77"/>
        <v>67.751729430600605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100.30794867192569</v>
      </c>
      <c r="CP143" s="2">
        <f>BL$207*$B143+BL$209</f>
        <v>101.1635501853122</v>
      </c>
      <c r="CQ143" s="2">
        <f>BM$207*$B143+BM$209</f>
        <v>104.40348023218175</v>
      </c>
      <c r="CR143" s="2">
        <f>BN$207*$B143+BN$209</f>
        <v>103.04233236749748</v>
      </c>
      <c r="CS143" s="2">
        <f>BO$207*$B143+BO$209</f>
        <v>104.0567813191757</v>
      </c>
      <c r="CT143" s="2">
        <f>BP$207*$B143+BP$209</f>
        <v>108.02466143255643</v>
      </c>
      <c r="CU143" s="2">
        <f>BQ$207*$B143+BQ$209</f>
        <v>109.12055637942895</v>
      </c>
      <c r="CV143" s="2">
        <f>BR$207*$B143+BR$209</f>
        <v>107.4509554264945</v>
      </c>
      <c r="CW143" s="2">
        <f>BS$207*$B143+BS$209</f>
        <v>104.59411378347139</v>
      </c>
      <c r="CX143" s="2">
        <f>BT$207*$B143+BT$209</f>
        <v>99.354425130292171</v>
      </c>
      <c r="CY143" s="2">
        <f>BU$207*$B143+BU$209</f>
        <v>91.473605302787817</v>
      </c>
      <c r="CZ143" s="2">
        <f>BV$207*$B143+BV$209</f>
        <v>80.675480096447217</v>
      </c>
      <c r="DA143" s="2">
        <f>BW$207*$B143+BW$209</f>
        <v>69.798844652261209</v>
      </c>
      <c r="DD143" s="2">
        <f>BZ$207*$B143+BZ$209</f>
        <v>98.081760289425759</v>
      </c>
      <c r="DE143" s="2">
        <f>CA$207*$B143+CA$209</f>
        <v>100.40428899981899</v>
      </c>
      <c r="DF143" s="2">
        <f>CB$207*$B143+CB$209</f>
        <v>102.43477655216016</v>
      </c>
      <c r="DG143" s="2">
        <f>CC$207*$B143+CC$209</f>
        <v>102.41856650326967</v>
      </c>
      <c r="DH143" s="2">
        <f>CD$207*$B143+CD$209</f>
        <v>103.07510316631893</v>
      </c>
      <c r="DI143" s="2">
        <f>CE$207*$B143+CE$209</f>
        <v>105.61396803199949</v>
      </c>
      <c r="DJ143" s="2">
        <f>CF$207*$B143+CF$209</f>
        <v>106.4170901540015</v>
      </c>
      <c r="DK143" s="2">
        <f>CG$207*$B143+CG$209</f>
        <v>104.81175934484902</v>
      </c>
      <c r="DL143" s="2">
        <f>CH$207*$B143+CH$209</f>
        <v>101.60750596570104</v>
      </c>
      <c r="DM143" s="2">
        <f>CI$207*$B143+CI$209</f>
        <v>96.516314608810987</v>
      </c>
      <c r="DN143" s="2">
        <f>CJ$207*$B143+CJ$209</f>
        <v>88.692950591336157</v>
      </c>
      <c r="DO143" s="2">
        <f>CK$207*$B143+CK$209</f>
        <v>78.761598975991802</v>
      </c>
      <c r="DP143" s="2">
        <f>CL$207*$B143+CL$209</f>
        <v>67.699881326700762</v>
      </c>
      <c r="DS143" s="2">
        <f>POWER(10,($B143-C$227)/C$228)/(1+POWER(10,($B143-C$227)/C$228))</f>
        <v>0.97366611007973392</v>
      </c>
      <c r="DT143" s="2">
        <f>POWER(10,($B143-D$227)/D$228)/(1+POWER(10,($B143-D$227)/D$228))</f>
        <v>0.98028219927938531</v>
      </c>
      <c r="DU143" s="2">
        <f>POWER(10,($B143-E$227)/E$228)/(1+POWER(10,($B143-E$227)/E$228))</f>
        <v>0.98210412769372246</v>
      </c>
      <c r="DV143" s="2">
        <f>POWER(10,($B143-F$227)/F$228)/(1+POWER(10,($B143-F$227)/F$228))</f>
        <v>0.98434710805665315</v>
      </c>
      <c r="DW143" s="2">
        <f>POWER(10,($B143-G$227)/G$228)/(1+POWER(10,($B143-G$227)/G$228))</f>
        <v>0.98362450338686658</v>
      </c>
      <c r="DX143" s="2">
        <f>POWER(10,($B143-H$227)/H$228)/(1+POWER(10,($B143-H$227)/H$228))</f>
        <v>0.98412490390775786</v>
      </c>
      <c r="DY143" s="2">
        <f>POWER(10,($B143-I$227)/I$228)/(1+POWER(10,($B143-I$227)/I$228))</f>
        <v>0.98522504992600857</v>
      </c>
      <c r="DZ143" s="2">
        <f>POWER(10,($B143-J$227)/J$228)/(1+POWER(10,($B143-J$227)/J$228))</f>
        <v>0.98475548022691317</v>
      </c>
      <c r="EA143" s="2">
        <f>POWER(10,($B143-K$227)/K$228)/(1+POWER(10,($B143-K$227)/K$228))</f>
        <v>0.98280168392776668</v>
      </c>
      <c r="EB143" s="2">
        <f>POWER(10,($B143-L$227)/L$228)/(1+POWER(10,($B143-L$227)/L$228))</f>
        <v>0.98112758574867243</v>
      </c>
      <c r="EC143" s="2">
        <f>POWER(10,($B143-M$227)/M$228)/(1+POWER(10,($B143-M$227)/M$228))</f>
        <v>0.97936710286312911</v>
      </c>
      <c r="ED143" s="2">
        <f>POWER(10,($B143-N$227)/N$228)/(1+POWER(10,($B143-N$227)/N$228))</f>
        <v>0.97859626683262246</v>
      </c>
      <c r="EE143" s="2">
        <f>POWER(10,($B143-O$227)/O$228)/(1+POWER(10,($B143-O$227)/O$228))</f>
        <v>0.97529823257583537</v>
      </c>
    </row>
    <row r="144" spans="2:135" x14ac:dyDescent="0.25">
      <c r="B144" s="2">
        <v>138</v>
      </c>
      <c r="C144">
        <v>97.257099999999994</v>
      </c>
      <c r="D144">
        <v>98.742999999999995</v>
      </c>
      <c r="E144">
        <v>101.53700000000001</v>
      </c>
      <c r="F144">
        <v>102.46299999999999</v>
      </c>
      <c r="G144">
        <v>103.015</v>
      </c>
      <c r="H144">
        <v>104.896</v>
      </c>
      <c r="I144">
        <v>105.179</v>
      </c>
      <c r="J144">
        <v>103.925</v>
      </c>
      <c r="K144">
        <v>101.239</v>
      </c>
      <c r="L144">
        <v>95.537000000000006</v>
      </c>
      <c r="M144">
        <v>90.014899999999997</v>
      </c>
      <c r="N144">
        <v>80.790999999999997</v>
      </c>
      <c r="O144">
        <v>66.5672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98.083825323647417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100.37920545039849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102.41561191908079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102.37589171026613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103.20230582425718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105.90103306506147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107.49575148780389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105.44529700761964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102.00716131707485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96.758093060286981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88.848539094570583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78.866771795057645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67.740988788290096</v>
      </c>
      <c r="AE144" s="5"/>
      <c r="AG144" s="5">
        <f t="shared" si="52"/>
        <v>-0.82672532364742324</v>
      </c>
      <c r="AH144" s="5">
        <f t="shared" si="53"/>
        <v>-1.6362054503984922</v>
      </c>
      <c r="AI144" s="5">
        <f t="shared" si="54"/>
        <v>-0.8786119190807824</v>
      </c>
      <c r="AJ144" s="5">
        <f t="shared" si="55"/>
        <v>8.7108289733862421E-2</v>
      </c>
      <c r="AK144" s="5">
        <f t="shared" si="56"/>
        <v>-0.18730582425718012</v>
      </c>
      <c r="AL144" s="5">
        <f t="shared" si="57"/>
        <v>-1.0050330650614683</v>
      </c>
      <c r="AM144" s="5">
        <f t="shared" si="58"/>
        <v>-2.3167514878038844</v>
      </c>
      <c r="AN144" s="5">
        <f t="shared" si="59"/>
        <v>-1.5202970076196465</v>
      </c>
      <c r="AO144" s="5">
        <f t="shared" si="60"/>
        <v>-0.76816131707484203</v>
      </c>
      <c r="AP144" s="5">
        <f t="shared" si="61"/>
        <v>-1.2210930602869752</v>
      </c>
      <c r="AQ144" s="5">
        <f t="shared" si="62"/>
        <v>1.1663609054294142</v>
      </c>
      <c r="AR144" s="5">
        <f t="shared" si="63"/>
        <v>1.9242282049423522</v>
      </c>
      <c r="AS144" s="5">
        <f t="shared" si="64"/>
        <v>-1.1737887882900964</v>
      </c>
      <c r="AV144" s="2">
        <f t="shared" si="65"/>
        <v>98.083825319796219</v>
      </c>
      <c r="AW144" s="2">
        <f t="shared" si="66"/>
        <v>100.37920496014824</v>
      </c>
      <c r="AX144" s="2">
        <f t="shared" si="67"/>
        <v>102.41561147189789</v>
      </c>
      <c r="AY144" s="2">
        <f t="shared" si="68"/>
        <v>102.37589160489091</v>
      </c>
      <c r="AZ144" s="2">
        <f t="shared" si="69"/>
        <v>103.06988463804159</v>
      </c>
      <c r="BA144" s="2">
        <f t="shared" si="70"/>
        <v>105.62967783197878</v>
      </c>
      <c r="BB144" s="2">
        <f t="shared" si="71"/>
        <v>106.42731842112759</v>
      </c>
      <c r="BC144" s="2">
        <f t="shared" si="72"/>
        <v>104.81945182640067</v>
      </c>
      <c r="BD144" s="2">
        <f t="shared" si="73"/>
        <v>101.6163577324651</v>
      </c>
      <c r="BE144" s="2">
        <f t="shared" si="74"/>
        <v>96.530141897409109</v>
      </c>
      <c r="BF144" s="2">
        <f t="shared" si="75"/>
        <v>88.720082331973188</v>
      </c>
      <c r="BG144" s="2">
        <f t="shared" si="76"/>
        <v>78.780043562835516</v>
      </c>
      <c r="BH144" s="2">
        <f t="shared" si="77"/>
        <v>67.728644172267977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100.29622731287574</v>
      </c>
      <c r="CP144" s="2">
        <f>BL$207*$B144+BL$209</f>
        <v>101.13385019795511</v>
      </c>
      <c r="CQ144" s="2">
        <f>BM$207*$B144+BM$209</f>
        <v>104.38582164822554</v>
      </c>
      <c r="CR144" s="2">
        <f>BN$207*$B144+BN$209</f>
        <v>102.99829111722431</v>
      </c>
      <c r="CS144" s="2">
        <f>BO$207*$B144+BO$209</f>
        <v>104.05119447493922</v>
      </c>
      <c r="CT144" s="2">
        <f>BP$207*$B144+BP$209</f>
        <v>108.05538775372469</v>
      </c>
      <c r="CU144" s="2">
        <f>BQ$207*$B144+BQ$209</f>
        <v>109.1485626210771</v>
      </c>
      <c r="CV144" s="2">
        <f>BR$207*$B144+BR$209</f>
        <v>107.47699021697017</v>
      </c>
      <c r="CW144" s="2">
        <f>BS$207*$B144+BS$209</f>
        <v>104.61793883796196</v>
      </c>
      <c r="CX144" s="2">
        <f>BT$207*$B144+BT$209</f>
        <v>99.371422312270411</v>
      </c>
      <c r="CY144" s="2">
        <f>BU$207*$B144+BU$209</f>
        <v>91.501054371226189</v>
      </c>
      <c r="CZ144" s="2">
        <f>BV$207*$B144+BV$209</f>
        <v>80.696166595207345</v>
      </c>
      <c r="DA144" s="2">
        <f>BW$207*$B144+BW$209</f>
        <v>69.825048361358796</v>
      </c>
      <c r="DD144" s="2">
        <f>BZ$207*$B144+BZ$209</f>
        <v>98.029253428815892</v>
      </c>
      <c r="DE144" s="2">
        <f>CA$207*$B144+CA$209</f>
        <v>100.36536132348483</v>
      </c>
      <c r="DF144" s="2">
        <f>CB$207*$B144+CB$209</f>
        <v>102.38286926912147</v>
      </c>
      <c r="DG144" s="2">
        <f>CC$207*$B144+CC$209</f>
        <v>102.36686518439679</v>
      </c>
      <c r="DH144" s="2">
        <f>CD$207*$B144+CD$209</f>
        <v>103.05498515182271</v>
      </c>
      <c r="DI144" s="2">
        <f>CE$207*$B144+CE$209</f>
        <v>105.59399124576049</v>
      </c>
      <c r="DJ144" s="2">
        <f>CF$207*$B144+CF$209</f>
        <v>106.3900999873769</v>
      </c>
      <c r="DK144" s="2">
        <f>CG$207*$B144+CG$209</f>
        <v>104.78193164852645</v>
      </c>
      <c r="DL144" s="2">
        <f>CH$207*$B144+CH$209</f>
        <v>101.56845391573442</v>
      </c>
      <c r="DM144" s="2">
        <f>CI$207*$B144+CI$209</f>
        <v>96.48029753192354</v>
      </c>
      <c r="DN144" s="2">
        <f>CJ$207*$B144+CJ$209</f>
        <v>88.666649114798503</v>
      </c>
      <c r="DO144" s="2">
        <f>CK$207*$B144+CK$209</f>
        <v>78.741821918693503</v>
      </c>
      <c r="DP144" s="2">
        <f>CL$207*$B144+CL$209</f>
        <v>67.680219620436333</v>
      </c>
      <c r="DS144" s="2">
        <f>POWER(10,($B144-C$227)/C$228)/(1+POWER(10,($B144-C$227)/C$228))</f>
        <v>0.97592742847015346</v>
      </c>
      <c r="DT144" s="2">
        <f>POWER(10,($B144-D$227)/D$228)/(1+POWER(10,($B144-D$227)/D$228))</f>
        <v>0.98198589839969685</v>
      </c>
      <c r="DU144" s="2">
        <f>POWER(10,($B144-E$227)/E$228)/(1+POWER(10,($B144-E$227)/E$228))</f>
        <v>0.98365302983835301</v>
      </c>
      <c r="DV144" s="2">
        <f>POWER(10,($B144-F$227)/F$228)/(1+POWER(10,($B144-F$227)/F$228))</f>
        <v>0.98570470418642586</v>
      </c>
      <c r="DW144" s="2">
        <f>POWER(10,($B144-G$227)/G$228)/(1+POWER(10,($B144-G$227)/G$228))</f>
        <v>0.98504381973432875</v>
      </c>
      <c r="DX144" s="2">
        <f>POWER(10,($B144-H$227)/H$228)/(1+POWER(10,($B144-H$227)/H$228))</f>
        <v>0.985501488239371</v>
      </c>
      <c r="DY144" s="2">
        <f>POWER(10,($B144-I$227)/I$228)/(1+POWER(10,($B144-I$227)/I$228))</f>
        <v>0.98650754471131952</v>
      </c>
      <c r="DZ144" s="2">
        <f>POWER(10,($B144-J$227)/J$228)/(1+POWER(10,($B144-J$227)/J$228))</f>
        <v>0.98607815862945269</v>
      </c>
      <c r="EA144" s="2">
        <f>POWER(10,($B144-K$227)/K$228)/(1+POWER(10,($B144-K$227)/K$228))</f>
        <v>0.98429117770627017</v>
      </c>
      <c r="EB144" s="2">
        <f>POWER(10,($B144-L$227)/L$228)/(1+POWER(10,($B144-L$227)/L$228))</f>
        <v>0.98275952465822547</v>
      </c>
      <c r="EC144" s="2">
        <f>POWER(10,($B144-M$227)/M$228)/(1+POWER(10,($B144-M$227)/M$228))</f>
        <v>0.98114834953346486</v>
      </c>
      <c r="ED144" s="2">
        <f>POWER(10,($B144-N$227)/N$228)/(1+POWER(10,($B144-N$227)/N$228))</f>
        <v>0.98044273121249914</v>
      </c>
      <c r="EE144" s="2">
        <f>POWER(10,($B144-O$227)/O$228)/(1+POWER(10,($B144-O$227)/O$228))</f>
        <v>0.97742264876084317</v>
      </c>
    </row>
    <row r="145" spans="2:137" x14ac:dyDescent="0.25">
      <c r="B145" s="2">
        <v>139</v>
      </c>
      <c r="C145">
        <v>98.314300000000003</v>
      </c>
      <c r="D145">
        <v>100.157</v>
      </c>
      <c r="E145">
        <v>102.28400000000001</v>
      </c>
      <c r="F145">
        <v>100.38800000000001</v>
      </c>
      <c r="G145">
        <v>103.70099999999999</v>
      </c>
      <c r="H145">
        <v>105.71599999999999</v>
      </c>
      <c r="I145">
        <v>108.119</v>
      </c>
      <c r="J145">
        <v>105.09</v>
      </c>
      <c r="K145">
        <v>101.97</v>
      </c>
      <c r="L145">
        <v>97.045000000000002</v>
      </c>
      <c r="M145">
        <v>89.537300000000002</v>
      </c>
      <c r="N145">
        <v>80.089600000000004</v>
      </c>
      <c r="O145">
        <v>67.477599999999995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98.027519698372132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100.33923122544174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102.36137770287201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102.32350644745658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103.23877512001192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105.98574048429538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107.80495291158421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105.65111925311477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102.14112143135934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96.835225886788237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88.896864897325273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78.903105126563148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67.727585817780664</v>
      </c>
      <c r="AE145" s="5"/>
      <c r="AG145" s="5">
        <f t="shared" si="52"/>
        <v>0.28678030162787138</v>
      </c>
      <c r="AH145" s="5">
        <f t="shared" si="53"/>
        <v>-0.18223122544173975</v>
      </c>
      <c r="AI145" s="5">
        <f t="shared" si="54"/>
        <v>-7.7377702871999077E-2</v>
      </c>
      <c r="AJ145" s="5">
        <f t="shared" si="55"/>
        <v>-1.9355064474565751</v>
      </c>
      <c r="AK145" s="5">
        <f t="shared" si="56"/>
        <v>0.46222487998807082</v>
      </c>
      <c r="AL145" s="5">
        <f t="shared" si="57"/>
        <v>-0.269740484295383</v>
      </c>
      <c r="AM145" s="5">
        <f t="shared" si="58"/>
        <v>0.31404708841579065</v>
      </c>
      <c r="AN145" s="5">
        <f t="shared" si="59"/>
        <v>-0.56111925311476796</v>
      </c>
      <c r="AO145" s="5">
        <f t="shared" si="60"/>
        <v>-0.17112143135933877</v>
      </c>
      <c r="AP145" s="5">
        <f t="shared" si="61"/>
        <v>0.20977411321176476</v>
      </c>
      <c r="AQ145" s="5">
        <f t="shared" si="62"/>
        <v>0.64043510267472925</v>
      </c>
      <c r="AR145" s="5">
        <f t="shared" si="63"/>
        <v>1.1864948734368568</v>
      </c>
      <c r="AS145" s="5">
        <f t="shared" si="64"/>
        <v>-0.24998581778066864</v>
      </c>
      <c r="AV145" s="2">
        <f t="shared" si="65"/>
        <v>98.027519691242276</v>
      </c>
      <c r="AW145" s="2">
        <f t="shared" si="66"/>
        <v>100.3392310805786</v>
      </c>
      <c r="AX145" s="2">
        <f t="shared" si="67"/>
        <v>102.3613775790093</v>
      </c>
      <c r="AY145" s="2">
        <f t="shared" si="68"/>
        <v>102.32350642025398</v>
      </c>
      <c r="AZ145" s="2">
        <f t="shared" si="69"/>
        <v>103.04867200526019</v>
      </c>
      <c r="BA145" s="2">
        <f t="shared" si="70"/>
        <v>105.60727387945188</v>
      </c>
      <c r="BB145" s="2">
        <f t="shared" si="71"/>
        <v>106.39777133095257</v>
      </c>
      <c r="BC145" s="2">
        <f t="shared" si="72"/>
        <v>104.78707487824056</v>
      </c>
      <c r="BD145" s="2">
        <f t="shared" si="73"/>
        <v>101.57405319936151</v>
      </c>
      <c r="BE145" s="2">
        <f t="shared" si="74"/>
        <v>96.490642957114034</v>
      </c>
      <c r="BF145" s="2">
        <f t="shared" si="75"/>
        <v>88.69008594272465</v>
      </c>
      <c r="BG145" s="2">
        <f t="shared" si="76"/>
        <v>78.757686474059028</v>
      </c>
      <c r="BH145" s="2">
        <f t="shared" si="77"/>
        <v>67.705755823884189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100.2845059538258</v>
      </c>
      <c r="CP145" s="2">
        <f>BL$207*$B145+BL$209</f>
        <v>101.10415021059802</v>
      </c>
      <c r="CQ145" s="2">
        <f>BM$207*$B145+BM$209</f>
        <v>104.36816306426932</v>
      </c>
      <c r="CR145" s="2">
        <f>BN$207*$B145+BN$209</f>
        <v>102.95424986695114</v>
      </c>
      <c r="CS145" s="2">
        <f>BO$207*$B145+BO$209</f>
        <v>104.04560763070275</v>
      </c>
      <c r="CT145" s="2">
        <f>BP$207*$B145+BP$209</f>
        <v>108.08611407489295</v>
      </c>
      <c r="CU145" s="2">
        <f>BQ$207*$B145+BQ$209</f>
        <v>109.17656886272525</v>
      </c>
      <c r="CV145" s="2">
        <f>BR$207*$B145+BR$209</f>
        <v>107.50302500744583</v>
      </c>
      <c r="CW145" s="2">
        <f>BS$207*$B145+BS$209</f>
        <v>104.64176389245254</v>
      </c>
      <c r="CX145" s="2">
        <f>BT$207*$B145+BT$209</f>
        <v>99.388419494248652</v>
      </c>
      <c r="CY145" s="2">
        <f>BU$207*$B145+BU$209</f>
        <v>91.528503439664547</v>
      </c>
      <c r="CZ145" s="2">
        <f>BV$207*$B145+BV$209</f>
        <v>80.716853093967472</v>
      </c>
      <c r="DA145" s="2">
        <f>BW$207*$B145+BW$209</f>
        <v>69.851252070456397</v>
      </c>
      <c r="DD145" s="2">
        <f>BZ$207*$B145+BZ$209</f>
        <v>97.976746568206025</v>
      </c>
      <c r="DE145" s="2">
        <f>CA$207*$B145+CA$209</f>
        <v>100.32643364715068</v>
      </c>
      <c r="DF145" s="2">
        <f>CB$207*$B145+CB$209</f>
        <v>102.33096198608278</v>
      </c>
      <c r="DG145" s="2">
        <f>CC$207*$B145+CC$209</f>
        <v>102.31516386552389</v>
      </c>
      <c r="DH145" s="2">
        <f>CD$207*$B145+CD$209</f>
        <v>103.03486713732647</v>
      </c>
      <c r="DI145" s="2">
        <f>CE$207*$B145+CE$209</f>
        <v>105.57401445952151</v>
      </c>
      <c r="DJ145" s="2">
        <f>CF$207*$B145+CF$209</f>
        <v>106.36310982075231</v>
      </c>
      <c r="DK145" s="2">
        <f>CG$207*$B145+CG$209</f>
        <v>104.7521039522039</v>
      </c>
      <c r="DL145" s="2">
        <f>CH$207*$B145+CH$209</f>
        <v>101.5294018657678</v>
      </c>
      <c r="DM145" s="2">
        <f>CI$207*$B145+CI$209</f>
        <v>96.444280455036093</v>
      </c>
      <c r="DN145" s="2">
        <f>CJ$207*$B145+CJ$209</f>
        <v>88.640347638260849</v>
      </c>
      <c r="DO145" s="2">
        <f>CK$207*$B145+CK$209</f>
        <v>78.72204486139519</v>
      </c>
      <c r="DP145" s="2">
        <f>CL$207*$B145+CL$209</f>
        <v>67.660557914171889</v>
      </c>
      <c r="DS145" s="2">
        <f>POWER(10,($B145-C$227)/C$228)/(1+POWER(10,($B145-C$227)/C$228))</f>
        <v>0.97799895285763461</v>
      </c>
      <c r="DT145" s="2">
        <f>POWER(10,($B145-D$227)/D$228)/(1+POWER(10,($B145-D$227)/D$228))</f>
        <v>0.98354486193376633</v>
      </c>
      <c r="DU145" s="2">
        <f>POWER(10,($B145-E$227)/E$228)/(1+POWER(10,($B145-E$227)/E$228))</f>
        <v>0.98506991123645571</v>
      </c>
      <c r="DV145" s="2">
        <f>POWER(10,($B145-F$227)/F$228)/(1+POWER(10,($B145-F$227)/F$228))</f>
        <v>0.98694611568481749</v>
      </c>
      <c r="DW145" s="2">
        <f>POWER(10,($B145-G$227)/G$228)/(1+POWER(10,($B145-G$227)/G$228))</f>
        <v>0.98634182757672662</v>
      </c>
      <c r="DX145" s="2">
        <f>POWER(10,($B145-H$227)/H$228)/(1+POWER(10,($B145-H$227)/H$228))</f>
        <v>0.98676031009006626</v>
      </c>
      <c r="DY145" s="2">
        <f>POWER(10,($B145-I$227)/I$228)/(1+POWER(10,($B145-I$227)/I$228))</f>
        <v>0.98768010847745014</v>
      </c>
      <c r="DZ145" s="2">
        <f>POWER(10,($B145-J$227)/J$228)/(1+POWER(10,($B145-J$227)/J$228))</f>
        <v>0.98728755739099283</v>
      </c>
      <c r="EA145" s="2">
        <f>POWER(10,($B145-K$227)/K$228)/(1+POWER(10,($B145-K$227)/K$228))</f>
        <v>0.98565355404966415</v>
      </c>
      <c r="EB145" s="2">
        <f>POWER(10,($B145-L$227)/L$228)/(1+POWER(10,($B145-L$227)/L$228))</f>
        <v>0.98425261121827379</v>
      </c>
      <c r="EC145" s="2">
        <f>POWER(10,($B145-M$227)/M$228)/(1+POWER(10,($B145-M$227)/M$228))</f>
        <v>0.98277852446892677</v>
      </c>
      <c r="ED145" s="2">
        <f>POWER(10,($B145-N$227)/N$228)/(1+POWER(10,($B145-N$227)/N$228))</f>
        <v>0.98213281252710127</v>
      </c>
      <c r="EE145" s="2">
        <f>POWER(10,($B145-O$227)/O$228)/(1+POWER(10,($B145-O$227)/O$228))</f>
        <v>0.9793682246412041</v>
      </c>
    </row>
    <row r="146" spans="2:137" x14ac:dyDescent="0.25">
      <c r="B146" s="2">
        <v>140</v>
      </c>
      <c r="C146">
        <v>96.585700000000003</v>
      </c>
      <c r="D146">
        <v>98.856999999999999</v>
      </c>
      <c r="E146">
        <v>101.851</v>
      </c>
      <c r="F146">
        <v>100.47799999999999</v>
      </c>
      <c r="G146">
        <v>101.955</v>
      </c>
      <c r="H146">
        <v>103.61199999999999</v>
      </c>
      <c r="I146">
        <v>106.70099999999999</v>
      </c>
      <c r="J146">
        <v>105.343</v>
      </c>
      <c r="K146">
        <v>101.866</v>
      </c>
      <c r="L146">
        <v>95.775999999999996</v>
      </c>
      <c r="M146">
        <v>88.388099999999994</v>
      </c>
      <c r="N146">
        <v>79.820899999999995</v>
      </c>
      <c r="O146">
        <v>67.940299999999993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97.971455129971019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100.29933301578153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102.3072975322499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102.27117110298585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103.29008108662805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106.09265575189984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108.14972000612184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105.90223854364366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102.32334976577869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96.952375872748036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88.980693591734763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78.970420437897175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67.721615113751199</v>
      </c>
      <c r="AE146" s="5"/>
      <c r="AG146" s="5">
        <f t="shared" si="52"/>
        <v>-1.3857551299710167</v>
      </c>
      <c r="AH146" s="5">
        <f t="shared" si="53"/>
        <v>-1.4423330157815286</v>
      </c>
      <c r="AI146" s="5">
        <f t="shared" si="54"/>
        <v>-0.45629753224990566</v>
      </c>
      <c r="AJ146" s="5">
        <f t="shared" si="55"/>
        <v>-1.7931711029858519</v>
      </c>
      <c r="AK146" s="5">
        <f t="shared" si="56"/>
        <v>-1.3350810866280511</v>
      </c>
      <c r="AL146" s="5">
        <f t="shared" si="57"/>
        <v>-2.480655751899846</v>
      </c>
      <c r="AM146" s="5">
        <f t="shared" si="58"/>
        <v>-1.4487200061218459</v>
      </c>
      <c r="AN146" s="5">
        <f t="shared" si="59"/>
        <v>-0.55923854364365866</v>
      </c>
      <c r="AO146" s="5">
        <f t="shared" si="60"/>
        <v>-0.45734976577868736</v>
      </c>
      <c r="AP146" s="5">
        <f t="shared" si="61"/>
        <v>-1.1763758727480393</v>
      </c>
      <c r="AQ146" s="5">
        <f t="shared" si="62"/>
        <v>-0.59259359173476867</v>
      </c>
      <c r="AR146" s="5">
        <f t="shared" si="63"/>
        <v>0.85047956210281939</v>
      </c>
      <c r="AS146" s="5">
        <f t="shared" si="64"/>
        <v>0.2186848862487949</v>
      </c>
      <c r="AV146" s="2">
        <f t="shared" si="65"/>
        <v>97.971455117256937</v>
      </c>
      <c r="AW146" s="2">
        <f t="shared" si="66"/>
        <v>100.2993329751955</v>
      </c>
      <c r="AX146" s="2">
        <f t="shared" si="67"/>
        <v>102.30729749972608</v>
      </c>
      <c r="AY146" s="2">
        <f t="shared" si="68"/>
        <v>102.27117109632748</v>
      </c>
      <c r="AZ146" s="2">
        <f t="shared" si="69"/>
        <v>103.02753568463052</v>
      </c>
      <c r="BA146" s="2">
        <f t="shared" si="70"/>
        <v>105.58501894325046</v>
      </c>
      <c r="BB146" s="2">
        <f t="shared" si="71"/>
        <v>106.36838423523771</v>
      </c>
      <c r="BC146" s="2">
        <f t="shared" si="72"/>
        <v>104.75485422308051</v>
      </c>
      <c r="BD146" s="2">
        <f t="shared" si="73"/>
        <v>101.5319475173453</v>
      </c>
      <c r="BE146" s="2">
        <f t="shared" si="74"/>
        <v>96.451367587368679</v>
      </c>
      <c r="BF146" s="2">
        <f t="shared" si="75"/>
        <v>88.660322372337845</v>
      </c>
      <c r="BG146" s="2">
        <f t="shared" si="76"/>
        <v>78.735484918853558</v>
      </c>
      <c r="BH146" s="2">
        <f t="shared" si="77"/>
        <v>67.683056750703656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100.27278459477586</v>
      </c>
      <c r="CP146" s="2">
        <f>BL$207*$B146+BL$209</f>
        <v>101.07445022324093</v>
      </c>
      <c r="CQ146" s="2">
        <f>BM$207*$B146+BM$209</f>
        <v>104.35050448031312</v>
      </c>
      <c r="CR146" s="2">
        <f>BN$207*$B146+BN$209</f>
        <v>102.91020861667798</v>
      </c>
      <c r="CS146" s="2">
        <f>BO$207*$B146+BO$209</f>
        <v>104.04002078646627</v>
      </c>
      <c r="CT146" s="2">
        <f>BP$207*$B146+BP$209</f>
        <v>108.11684039606121</v>
      </c>
      <c r="CU146" s="2">
        <f>BQ$207*$B146+BQ$209</f>
        <v>109.2045751043734</v>
      </c>
      <c r="CV146" s="2">
        <f>BR$207*$B146+BR$209</f>
        <v>107.52905979792149</v>
      </c>
      <c r="CW146" s="2">
        <f>BS$207*$B146+BS$209</f>
        <v>104.66558894694312</v>
      </c>
      <c r="CX146" s="2">
        <f>BT$207*$B146+BT$209</f>
        <v>99.405416676226892</v>
      </c>
      <c r="CY146" s="2">
        <f>BU$207*$B146+BU$209</f>
        <v>91.555952508102919</v>
      </c>
      <c r="CZ146" s="2">
        <f>BV$207*$B146+BV$209</f>
        <v>80.7375395927276</v>
      </c>
      <c r="DA146" s="2">
        <f>BW$207*$B146+BW$209</f>
        <v>69.877455779553983</v>
      </c>
      <c r="DD146" s="2">
        <f>BZ$207*$B146+BZ$209</f>
        <v>97.924239707596172</v>
      </c>
      <c r="DE146" s="2">
        <f>CA$207*$B146+CA$209</f>
        <v>100.28750597081651</v>
      </c>
      <c r="DF146" s="2">
        <f>CB$207*$B146+CB$209</f>
        <v>102.2790547030441</v>
      </c>
      <c r="DG146" s="2">
        <f>CC$207*$B146+CC$209</f>
        <v>102.263462546651</v>
      </c>
      <c r="DH146" s="2">
        <f>CD$207*$B146+CD$209</f>
        <v>103.01474912283025</v>
      </c>
      <c r="DI146" s="2">
        <f>CE$207*$B146+CE$209</f>
        <v>105.55403767328251</v>
      </c>
      <c r="DJ146" s="2">
        <f>CF$207*$B146+CF$209</f>
        <v>106.33611965412773</v>
      </c>
      <c r="DK146" s="2">
        <f>CG$207*$B146+CG$209</f>
        <v>104.72227625588133</v>
      </c>
      <c r="DL146" s="2">
        <f>CH$207*$B146+CH$209</f>
        <v>101.49034981580118</v>
      </c>
      <c r="DM146" s="2">
        <f>CI$207*$B146+CI$209</f>
        <v>96.408263378148646</v>
      </c>
      <c r="DN146" s="2">
        <f>CJ$207*$B146+CJ$209</f>
        <v>88.614046161723195</v>
      </c>
      <c r="DO146" s="2">
        <f>CK$207*$B146+CK$209</f>
        <v>78.702267804096891</v>
      </c>
      <c r="DP146" s="2">
        <f>CL$207*$B146+CL$209</f>
        <v>67.64089620790746</v>
      </c>
      <c r="DS146" s="2">
        <f>POWER(10,($B146-C$227)/C$228)/(1+POWER(10,($B146-C$227)/C$228))</f>
        <v>0.97989588790978333</v>
      </c>
      <c r="DT146" s="2">
        <f>POWER(10,($B146-D$227)/D$228)/(1+POWER(10,($B146-D$227)/D$228))</f>
        <v>0.98497097559001345</v>
      </c>
      <c r="DU146" s="2">
        <f>POWER(10,($B146-E$227)/E$228)/(1+POWER(10,($B146-E$227)/E$228))</f>
        <v>0.98636568600798191</v>
      </c>
      <c r="DV146" s="2">
        <f>POWER(10,($B146-F$227)/F$228)/(1+POWER(10,($B146-F$227)/F$228))</f>
        <v>0.98808102587130908</v>
      </c>
      <c r="DW146" s="2">
        <f>POWER(10,($B146-G$227)/G$228)/(1+POWER(10,($B146-G$227)/G$228))</f>
        <v>0.98752861094890176</v>
      </c>
      <c r="DX146" s="2">
        <f>POWER(10,($B146-H$227)/H$228)/(1+POWER(10,($B146-H$227)/H$228))</f>
        <v>0.98791117642705051</v>
      </c>
      <c r="DY146" s="2">
        <f>POWER(10,($B146-I$227)/I$228)/(1+POWER(10,($B146-I$227)/I$228))</f>
        <v>0.98875193229610137</v>
      </c>
      <c r="DZ146" s="2">
        <f>POWER(10,($B146-J$227)/J$228)/(1+POWER(10,($B146-J$227)/J$228))</f>
        <v>0.98839313160020092</v>
      </c>
      <c r="EA146" s="2">
        <f>POWER(10,($B146-K$227)/K$228)/(1+POWER(10,($B146-K$227)/K$228))</f>
        <v>0.98689934841878846</v>
      </c>
      <c r="EB146" s="2">
        <f>POWER(10,($B146-L$227)/L$228)/(1+POWER(10,($B146-L$227)/L$228))</f>
        <v>0.98561828343993385</v>
      </c>
      <c r="EC146" s="2">
        <f>POWER(10,($B146-M$227)/M$228)/(1+POWER(10,($B146-M$227)/M$228))</f>
        <v>0.9842699919147323</v>
      </c>
      <c r="ED146" s="2">
        <f>POWER(10,($B146-N$227)/N$228)/(1+POWER(10,($B146-N$227)/N$228))</f>
        <v>0.98367927323406357</v>
      </c>
      <c r="EE146" s="2">
        <f>POWER(10,($B146-O$227)/O$228)/(1+POWER(10,($B146-O$227)/O$228))</f>
        <v>0.98114937633198973</v>
      </c>
    </row>
    <row r="147" spans="2:137" x14ac:dyDescent="0.25">
      <c r="B147" s="2">
        <v>141</v>
      </c>
      <c r="C147">
        <v>96.457099999999997</v>
      </c>
      <c r="D147">
        <v>99.543000000000006</v>
      </c>
      <c r="E147">
        <v>100.672</v>
      </c>
      <c r="F147">
        <v>101.61199999999999</v>
      </c>
      <c r="G147">
        <v>102.866</v>
      </c>
      <c r="H147">
        <v>104.50700000000001</v>
      </c>
      <c r="I147">
        <v>107.881</v>
      </c>
      <c r="J147">
        <v>104.836</v>
      </c>
      <c r="K147">
        <v>103.03</v>
      </c>
      <c r="L147">
        <v>96.596999999999994</v>
      </c>
      <c r="M147">
        <v>88.790999999999997</v>
      </c>
      <c r="N147">
        <v>78.701499999999996</v>
      </c>
      <c r="O147">
        <v>66.373099999999994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97.915619275842275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100.25950559215075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102.25336248459135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102.21888224501689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103.35529156088317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106.21771486535417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108.50652498249354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106.18828097847499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102.55232270665807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97.112936894397478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89.108475208259776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79.078967400775809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67.726675186089338</v>
      </c>
      <c r="AE147" s="5"/>
      <c r="AG147" s="5">
        <f t="shared" si="52"/>
        <v>-1.4585192758422778</v>
      </c>
      <c r="AH147" s="5">
        <f t="shared" si="53"/>
        <v>-0.71650559215073883</v>
      </c>
      <c r="AI147" s="5">
        <f t="shared" si="54"/>
        <v>-1.5813624845913523</v>
      </c>
      <c r="AJ147" s="5">
        <f t="shared" si="55"/>
        <v>-0.60688224501689092</v>
      </c>
      <c r="AK147" s="5">
        <f t="shared" si="56"/>
        <v>-0.48929156088317427</v>
      </c>
      <c r="AL147" s="5">
        <f t="shared" si="57"/>
        <v>-1.7107148653541628</v>
      </c>
      <c r="AM147" s="5">
        <f t="shared" si="58"/>
        <v>-0.62552498249354471</v>
      </c>
      <c r="AN147" s="5">
        <f t="shared" si="59"/>
        <v>-1.3522809784749938</v>
      </c>
      <c r="AO147" s="5">
        <f t="shared" si="60"/>
        <v>0.47767729334192666</v>
      </c>
      <c r="AP147" s="5">
        <f t="shared" si="61"/>
        <v>-0.51593689439748402</v>
      </c>
      <c r="AQ147" s="5">
        <f t="shared" si="62"/>
        <v>-0.31747520825977915</v>
      </c>
      <c r="AR147" s="5">
        <f t="shared" si="63"/>
        <v>-0.37746740077581364</v>
      </c>
      <c r="AS147" s="5">
        <f t="shared" si="64"/>
        <v>-1.3535751860893441</v>
      </c>
      <c r="AV147" s="2">
        <f t="shared" si="65"/>
        <v>97.915619254004511</v>
      </c>
      <c r="AW147" s="2">
        <f t="shared" si="66"/>
        <v>100.25950558136938</v>
      </c>
      <c r="AX147" s="2">
        <f t="shared" si="67"/>
        <v>102.25336247649538</v>
      </c>
      <c r="AY147" s="2">
        <f t="shared" si="68"/>
        <v>102.2188822434716</v>
      </c>
      <c r="AZ147" s="2">
        <f t="shared" si="69"/>
        <v>103.0064708617533</v>
      </c>
      <c r="BA147" s="2">
        <f t="shared" si="70"/>
        <v>105.56290583178198</v>
      </c>
      <c r="BB147" s="2">
        <f t="shared" si="71"/>
        <v>106.33914901871049</v>
      </c>
      <c r="BC147" s="2">
        <f t="shared" si="72"/>
        <v>104.72278233537493</v>
      </c>
      <c r="BD147" s="2">
        <f t="shared" si="73"/>
        <v>101.49003122081798</v>
      </c>
      <c r="BE147" s="2">
        <f t="shared" si="74"/>
        <v>96.412303847456513</v>
      </c>
      <c r="BF147" s="2">
        <f t="shared" si="75"/>
        <v>88.630779756409495</v>
      </c>
      <c r="BG147" s="2">
        <f t="shared" si="76"/>
        <v>78.713431835439962</v>
      </c>
      <c r="BH147" s="2">
        <f t="shared" si="77"/>
        <v>67.660539083220058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100.26106323572593</v>
      </c>
      <c r="CP147" s="2">
        <f>BL$207*$B147+BL$209</f>
        <v>101.04475023588382</v>
      </c>
      <c r="CQ147" s="2">
        <f>BM$207*$B147+BM$209</f>
        <v>104.3328458963569</v>
      </c>
      <c r="CR147" s="2">
        <f>BN$207*$B147+BN$209</f>
        <v>102.86616736640481</v>
      </c>
      <c r="CS147" s="2">
        <f>BO$207*$B147+BO$209</f>
        <v>104.03443394222978</v>
      </c>
      <c r="CT147" s="2">
        <f>BP$207*$B147+BP$209</f>
        <v>108.14756671722947</v>
      </c>
      <c r="CU147" s="2">
        <f>BQ$207*$B147+BQ$209</f>
        <v>109.23258134602156</v>
      </c>
      <c r="CV147" s="2">
        <f>BR$207*$B147+BR$209</f>
        <v>107.55509458839715</v>
      </c>
      <c r="CW147" s="2">
        <f>BS$207*$B147+BS$209</f>
        <v>104.6894140014337</v>
      </c>
      <c r="CX147" s="2">
        <f>BT$207*$B147+BT$209</f>
        <v>99.422413858205132</v>
      </c>
      <c r="CY147" s="2">
        <f>BU$207*$B147+BU$209</f>
        <v>91.583401576541277</v>
      </c>
      <c r="CZ147" s="2">
        <f>BV$207*$B147+BV$209</f>
        <v>80.758226091487728</v>
      </c>
      <c r="DA147" s="2">
        <f>BW$207*$B147+BW$209</f>
        <v>69.903659488651584</v>
      </c>
      <c r="DD147" s="2">
        <f>BZ$207*$B147+BZ$209</f>
        <v>97.871732846986305</v>
      </c>
      <c r="DE147" s="2">
        <f>CA$207*$B147+CA$209</f>
        <v>100.24857829448236</v>
      </c>
      <c r="DF147" s="2">
        <f>CB$207*$B147+CB$209</f>
        <v>102.22714742000541</v>
      </c>
      <c r="DG147" s="2">
        <f>CC$207*$B147+CC$209</f>
        <v>102.2117612277781</v>
      </c>
      <c r="DH147" s="2">
        <f>CD$207*$B147+CD$209</f>
        <v>102.99463110833402</v>
      </c>
      <c r="DI147" s="2">
        <f>CE$207*$B147+CE$209</f>
        <v>105.53406088704352</v>
      </c>
      <c r="DJ147" s="2">
        <f>CF$207*$B147+CF$209</f>
        <v>106.30912948750313</v>
      </c>
      <c r="DK147" s="2">
        <f>CG$207*$B147+CG$209</f>
        <v>104.69244855955876</v>
      </c>
      <c r="DL147" s="2">
        <f>CH$207*$B147+CH$209</f>
        <v>101.45129776583455</v>
      </c>
      <c r="DM147" s="2">
        <f>CI$207*$B147+CI$209</f>
        <v>96.372246301261214</v>
      </c>
      <c r="DN147" s="2">
        <f>CJ$207*$B147+CJ$209</f>
        <v>88.587744685185541</v>
      </c>
      <c r="DO147" s="2">
        <f>CK$207*$B147+CK$209</f>
        <v>78.682490746798578</v>
      </c>
      <c r="DP147" s="2">
        <f>CL$207*$B147+CL$209</f>
        <v>67.621234501643031</v>
      </c>
      <c r="DS147" s="2">
        <f>POWER(10,($B147-C$227)/C$228)/(1+POWER(10,($B147-C$227)/C$228))</f>
        <v>0.98163234049797543</v>
      </c>
      <c r="DT147" s="2">
        <f>POWER(10,($B147-D$227)/D$228)/(1+POWER(10,($B147-D$227)/D$228))</f>
        <v>0.98627521730069223</v>
      </c>
      <c r="DU147" s="2">
        <f>POWER(10,($B147-E$227)/E$228)/(1+POWER(10,($B147-E$227)/E$228))</f>
        <v>0.98755042244443303</v>
      </c>
      <c r="DV147" s="2">
        <f>POWER(10,($B147-F$227)/F$228)/(1+POWER(10,($B147-F$227)/F$228))</f>
        <v>0.98911835437784157</v>
      </c>
      <c r="DW147" s="2">
        <f>POWER(10,($B147-G$227)/G$228)/(1+POWER(10,($B147-G$227)/G$228))</f>
        <v>0.9886134630207567</v>
      </c>
      <c r="DX147" s="2">
        <f>POWER(10,($B147-H$227)/H$228)/(1+POWER(10,($B147-H$227)/H$228))</f>
        <v>0.98896312210009074</v>
      </c>
      <c r="DY147" s="2">
        <f>POWER(10,($B147-I$227)/I$228)/(1+POWER(10,($B147-I$227)/I$228))</f>
        <v>0.98973147749299084</v>
      </c>
      <c r="DZ147" s="2">
        <f>POWER(10,($B147-J$227)/J$228)/(1+POWER(10,($B147-J$227)/J$228))</f>
        <v>0.98940358831983299</v>
      </c>
      <c r="EA147" s="2">
        <f>POWER(10,($B147-K$227)/K$228)/(1+POWER(10,($B147-K$227)/K$228))</f>
        <v>0.98803827529178756</v>
      </c>
      <c r="EB147" s="2">
        <f>POWER(10,($B147-L$227)/L$228)/(1+POWER(10,($B147-L$227)/L$228))</f>
        <v>0.98686709977486287</v>
      </c>
      <c r="EC147" s="2">
        <f>POWER(10,($B147-M$227)/M$228)/(1+POWER(10,($B147-M$227)/M$228))</f>
        <v>0.98563417881796322</v>
      </c>
      <c r="ED147" s="2">
        <f>POWER(10,($B147-N$227)/N$228)/(1+POWER(10,($B147-N$227)/N$228))</f>
        <v>0.98509391444312022</v>
      </c>
      <c r="EE147" s="2">
        <f>POWER(10,($B147-O$227)/O$228)/(1+POWER(10,($B147-O$227)/O$228))</f>
        <v>0.98277946403463357</v>
      </c>
    </row>
    <row r="148" spans="2:137" x14ac:dyDescent="0.25">
      <c r="B148" s="2">
        <v>142</v>
      </c>
      <c r="C148">
        <v>96.685699999999997</v>
      </c>
      <c r="D148">
        <v>100.614</v>
      </c>
      <c r="E148">
        <v>101.06</v>
      </c>
      <c r="F148">
        <v>101.866</v>
      </c>
      <c r="G148">
        <v>103.70099999999999</v>
      </c>
      <c r="H148">
        <v>105.26900000000001</v>
      </c>
      <c r="I148">
        <v>108.43300000000001</v>
      </c>
      <c r="J148">
        <v>106.06</v>
      </c>
      <c r="K148">
        <v>103.50700000000001</v>
      </c>
      <c r="L148">
        <v>95.433000000000007</v>
      </c>
      <c r="M148">
        <v>88.194000000000003</v>
      </c>
      <c r="N148">
        <v>79.074600000000004</v>
      </c>
      <c r="O148">
        <v>66.164199999999994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97.860000017014102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100.21974411855385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102.19956406451226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102.16663666966521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103.4313166055903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106.35321949139407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108.84469332943249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106.49123750310181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102.81972745685694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97.315828679545021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89.28691887527927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79.239191850395045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67.747693891161802</v>
      </c>
      <c r="AE148" s="5"/>
      <c r="AG148" s="5">
        <f t="shared" si="52"/>
        <v>-1.1743000170141045</v>
      </c>
      <c r="AH148" s="5">
        <f t="shared" si="53"/>
        <v>0.39425588144615631</v>
      </c>
      <c r="AI148" s="5">
        <f t="shared" si="54"/>
        <v>-1.1395640645122569</v>
      </c>
      <c r="AJ148" s="5">
        <f t="shared" si="55"/>
        <v>-0.30063666966520941</v>
      </c>
      <c r="AK148" s="5">
        <f t="shared" si="56"/>
        <v>0.26968339440969658</v>
      </c>
      <c r="AL148" s="5">
        <f t="shared" si="57"/>
        <v>-1.0842194913940659</v>
      </c>
      <c r="AM148" s="5">
        <f t="shared" si="58"/>
        <v>-0.41169332943248094</v>
      </c>
      <c r="AN148" s="5">
        <f t="shared" si="59"/>
        <v>-0.43123750310181208</v>
      </c>
      <c r="AO148" s="5">
        <f t="shared" si="60"/>
        <v>0.68727254314306663</v>
      </c>
      <c r="AP148" s="5">
        <f t="shared" si="61"/>
        <v>-1.882828679545014</v>
      </c>
      <c r="AQ148" s="5">
        <f t="shared" si="62"/>
        <v>-1.0929188752792669</v>
      </c>
      <c r="AR148" s="5">
        <f t="shared" si="63"/>
        <v>-0.16459185039504121</v>
      </c>
      <c r="AS148" s="5">
        <f t="shared" si="64"/>
        <v>-1.5834938911618082</v>
      </c>
      <c r="AV148" s="2">
        <f t="shared" si="65"/>
        <v>97.859999980885519</v>
      </c>
      <c r="AW148" s="2">
        <f t="shared" si="66"/>
        <v>100.21974411583835</v>
      </c>
      <c r="AX148" s="2">
        <f t="shared" si="67"/>
        <v>102.19956406260178</v>
      </c>
      <c r="AY148" s="2">
        <f t="shared" si="68"/>
        <v>102.16663666932516</v>
      </c>
      <c r="AZ148" s="2">
        <f t="shared" si="69"/>
        <v>102.98547295893752</v>
      </c>
      <c r="BA148" s="2">
        <f t="shared" si="70"/>
        <v>105.54092743623632</v>
      </c>
      <c r="BB148" s="2">
        <f t="shared" si="71"/>
        <v>106.31005772510581</v>
      </c>
      <c r="BC148" s="2">
        <f t="shared" si="72"/>
        <v>104.69085177465222</v>
      </c>
      <c r="BD148" s="2">
        <f t="shared" si="73"/>
        <v>101.44829492885995</v>
      </c>
      <c r="BE148" s="2">
        <f t="shared" si="74"/>
        <v>96.373440110040846</v>
      </c>
      <c r="BF148" s="2">
        <f t="shared" si="75"/>
        <v>88.601446453704625</v>
      </c>
      <c r="BG148" s="2">
        <f t="shared" si="76"/>
        <v>78.691520161823789</v>
      </c>
      <c r="BH148" s="2">
        <f t="shared" si="77"/>
        <v>67.63819482107445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100.24934187667598</v>
      </c>
      <c r="CP148" s="2">
        <f>BL$207*$B148+BL$209</f>
        <v>101.01505024852673</v>
      </c>
      <c r="CQ148" s="2">
        <f>BM$207*$B148+BM$209</f>
        <v>104.3151873124007</v>
      </c>
      <c r="CR148" s="2">
        <f>BN$207*$B148+BN$209</f>
        <v>102.82212611613164</v>
      </c>
      <c r="CS148" s="2">
        <f>BO$207*$B148+BO$209</f>
        <v>104.02884709799331</v>
      </c>
      <c r="CT148" s="2">
        <f>BP$207*$B148+BP$209</f>
        <v>108.17829303839773</v>
      </c>
      <c r="CU148" s="2">
        <f>BQ$207*$B148+BQ$209</f>
        <v>109.2605875876697</v>
      </c>
      <c r="CV148" s="2">
        <f>BR$207*$B148+BR$209</f>
        <v>107.58112937887282</v>
      </c>
      <c r="CW148" s="2">
        <f>BS$207*$B148+BS$209</f>
        <v>104.71323905592428</v>
      </c>
      <c r="CX148" s="2">
        <f>BT$207*$B148+BT$209</f>
        <v>99.439411040183373</v>
      </c>
      <c r="CY148" s="2">
        <f>BU$207*$B148+BU$209</f>
        <v>91.610850644979649</v>
      </c>
      <c r="CZ148" s="2">
        <f>BV$207*$B148+BV$209</f>
        <v>80.778912590247856</v>
      </c>
      <c r="DA148" s="2">
        <f>BW$207*$B148+BW$209</f>
        <v>69.929863197749185</v>
      </c>
      <c r="DD148" s="2">
        <f>BZ$207*$B148+BZ$209</f>
        <v>97.819225986376438</v>
      </c>
      <c r="DE148" s="2">
        <f>CA$207*$B148+CA$209</f>
        <v>100.2096506181482</v>
      </c>
      <c r="DF148" s="2">
        <f>CB$207*$B148+CB$209</f>
        <v>102.17524013696672</v>
      </c>
      <c r="DG148" s="2">
        <f>CC$207*$B148+CC$209</f>
        <v>102.16005990890521</v>
      </c>
      <c r="DH148" s="2">
        <f>CD$207*$B148+CD$209</f>
        <v>102.9745130938378</v>
      </c>
      <c r="DI148" s="2">
        <f>CE$207*$B148+CE$209</f>
        <v>105.51408410080452</v>
      </c>
      <c r="DJ148" s="2">
        <f>CF$207*$B148+CF$209</f>
        <v>106.28213932087854</v>
      </c>
      <c r="DK148" s="2">
        <f>CG$207*$B148+CG$209</f>
        <v>104.6626208632362</v>
      </c>
      <c r="DL148" s="2">
        <f>CH$207*$B148+CH$209</f>
        <v>101.41224571586794</v>
      </c>
      <c r="DM148" s="2">
        <f>CI$207*$B148+CI$209</f>
        <v>96.336229224373767</v>
      </c>
      <c r="DN148" s="2">
        <f>CJ$207*$B148+CJ$209</f>
        <v>88.561443208647887</v>
      </c>
      <c r="DO148" s="2">
        <f>CK$207*$B148+CK$209</f>
        <v>78.662713689500279</v>
      </c>
      <c r="DP148" s="2">
        <f>CL$207*$B148+CL$209</f>
        <v>67.601572795378601</v>
      </c>
      <c r="DS148" s="2">
        <f>POWER(10,($B148-C$227)/C$228)/(1+POWER(10,($B148-C$227)/C$228))</f>
        <v>0.98322137858863146</v>
      </c>
      <c r="DT148" s="2">
        <f>POWER(10,($B148-D$227)/D$228)/(1+POWER(10,($B148-D$227)/D$228))</f>
        <v>0.98746771502067754</v>
      </c>
      <c r="DU148" s="2">
        <f>POWER(10,($B148-E$227)/E$228)/(1+POWER(10,($B148-E$227)/E$228))</f>
        <v>0.98863339903232583</v>
      </c>
      <c r="DV148" s="2">
        <f>POWER(10,($B148-F$227)/F$228)/(1+POWER(10,($B148-F$227)/F$228))</f>
        <v>0.99006631006360324</v>
      </c>
      <c r="DW148" s="2">
        <f>POWER(10,($B148-G$227)/G$228)/(1+POWER(10,($B148-G$227)/G$228))</f>
        <v>0.9896049401266287</v>
      </c>
      <c r="DX148" s="2">
        <f>POWER(10,($B148-H$227)/H$228)/(1+POWER(10,($B148-H$227)/H$228))</f>
        <v>0.98992446311060089</v>
      </c>
      <c r="DY148" s="2">
        <f>POWER(10,($B148-I$227)/I$228)/(1+POWER(10,($B148-I$227)/I$228))</f>
        <v>0.9906265270615745</v>
      </c>
      <c r="DZ148" s="2">
        <f>POWER(10,($B148-J$227)/J$228)/(1+POWER(10,($B148-J$227)/J$228))</f>
        <v>0.99032693882345901</v>
      </c>
      <c r="EA148" s="2">
        <f>POWER(10,($B148-K$227)/K$228)/(1+POWER(10,($B148-K$227)/K$228))</f>
        <v>0.98907928333130668</v>
      </c>
      <c r="EB148" s="2">
        <f>POWER(10,($B148-L$227)/L$228)/(1+POWER(10,($B148-L$227)/L$228))</f>
        <v>0.98800879617252602</v>
      </c>
      <c r="EC148" s="2">
        <f>POWER(10,($B148-M$227)/M$228)/(1+POWER(10,($B148-M$227)/M$228))</f>
        <v>0.98688163327074097</v>
      </c>
      <c r="ED148" s="2">
        <f>POWER(10,($B148-N$227)/N$228)/(1+POWER(10,($B148-N$227)/N$228))</f>
        <v>0.98638763477604308</v>
      </c>
      <c r="EE148" s="2">
        <f>POWER(10,($B148-O$227)/O$228)/(1+POWER(10,($B148-O$227)/O$228))</f>
        <v>0.98427085141159332</v>
      </c>
    </row>
    <row r="149" spans="2:137" x14ac:dyDescent="0.25">
      <c r="B149" s="2">
        <v>143</v>
      </c>
      <c r="C149">
        <v>94.528599999999997</v>
      </c>
      <c r="D149">
        <v>101.086</v>
      </c>
      <c r="E149">
        <v>102.50700000000001</v>
      </c>
      <c r="F149">
        <v>101.761</v>
      </c>
      <c r="G149">
        <v>102.06</v>
      </c>
      <c r="H149">
        <v>105.70099999999999</v>
      </c>
      <c r="I149">
        <v>108.59699999999999</v>
      </c>
      <c r="J149">
        <v>106.94</v>
      </c>
      <c r="K149">
        <v>103</v>
      </c>
      <c r="L149">
        <v>97.149000000000001</v>
      </c>
      <c r="M149">
        <v>89.731300000000005</v>
      </c>
      <c r="N149">
        <v>79.716399999999993</v>
      </c>
      <c r="O149">
        <v>68.149299999999997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97.804585523118661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100.18004406882481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102.14589414046435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102.11443137226158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103.51274566326366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106.48812575687475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109.13008406176186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106.78645609449036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103.1096307621825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97.553931320899139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89.518915200732749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79.459897987963259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67.790801236526917</v>
      </c>
      <c r="AE149" s="5"/>
      <c r="AG149" s="5">
        <f t="shared" si="52"/>
        <v>-3.2759855231186634</v>
      </c>
      <c r="AH149" s="5">
        <f t="shared" si="53"/>
        <v>0.90595593117518547</v>
      </c>
      <c r="AI149" s="5">
        <f t="shared" si="54"/>
        <v>0.36110585953565533</v>
      </c>
      <c r="AJ149" s="5">
        <f t="shared" si="55"/>
        <v>-0.35343137226158206</v>
      </c>
      <c r="AK149" s="5">
        <f t="shared" si="56"/>
        <v>-1.4527456632636557</v>
      </c>
      <c r="AL149" s="5">
        <f t="shared" si="57"/>
        <v>-0.78712575687475805</v>
      </c>
      <c r="AM149" s="5">
        <f t="shared" si="58"/>
        <v>-0.53308406176186907</v>
      </c>
      <c r="AN149" s="5">
        <f t="shared" si="59"/>
        <v>0.15354390550963615</v>
      </c>
      <c r="AO149" s="5">
        <f t="shared" si="60"/>
        <v>-0.10963076218250478</v>
      </c>
      <c r="AP149" s="5">
        <f t="shared" si="61"/>
        <v>-0.40493132089913786</v>
      </c>
      <c r="AQ149" s="5">
        <f t="shared" si="62"/>
        <v>0.21238479926725518</v>
      </c>
      <c r="AR149" s="5">
        <f t="shared" si="63"/>
        <v>0.25650201203673362</v>
      </c>
      <c r="AS149" s="5">
        <f t="shared" si="64"/>
        <v>0.35849876347307941</v>
      </c>
      <c r="AV149" s="2">
        <f t="shared" si="65"/>
        <v>97.804585465546452</v>
      </c>
      <c r="AW149" s="2">
        <f t="shared" si="66"/>
        <v>100.18004406817631</v>
      </c>
      <c r="AX149" s="2">
        <f t="shared" si="67"/>
        <v>102.14589414003696</v>
      </c>
      <c r="AY149" s="2">
        <f t="shared" si="68"/>
        <v>102.11443137219062</v>
      </c>
      <c r="AZ149" s="2">
        <f t="shared" si="69"/>
        <v>102.96453763343612</v>
      </c>
      <c r="BA149" s="2">
        <f t="shared" si="70"/>
        <v>105.51907677461575</v>
      </c>
      <c r="BB149" s="2">
        <f t="shared" si="71"/>
        <v>106.28110259527709</v>
      </c>
      <c r="BC149" s="2">
        <f t="shared" si="72"/>
        <v>104.65905523173684</v>
      </c>
      <c r="BD149" s="2">
        <f t="shared" si="73"/>
        <v>101.40672940768989</v>
      </c>
      <c r="BE149" s="2">
        <f t="shared" si="74"/>
        <v>96.334765104895979</v>
      </c>
      <c r="BF149" s="2">
        <f t="shared" si="75"/>
        <v>88.572311105355567</v>
      </c>
      <c r="BG149" s="2">
        <f t="shared" si="76"/>
        <v>78.669742894012259</v>
      </c>
      <c r="BH149" s="2">
        <f t="shared" si="77"/>
        <v>67.616015920857237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100.23762051762604</v>
      </c>
      <c r="CP149" s="2">
        <f>BL$207*$B149+BL$209</f>
        <v>100.98535026116964</v>
      </c>
      <c r="CQ149" s="2">
        <f>BM$207*$B149+BM$209</f>
        <v>104.29752872844448</v>
      </c>
      <c r="CR149" s="2">
        <f>BN$207*$B149+BN$209</f>
        <v>102.77808486585847</v>
      </c>
      <c r="CS149" s="2">
        <f>BO$207*$B149+BO$209</f>
        <v>104.02326025375683</v>
      </c>
      <c r="CT149" s="2">
        <f>BP$207*$B149+BP$209</f>
        <v>108.20901935956599</v>
      </c>
      <c r="CU149" s="2">
        <f>BQ$207*$B149+BQ$209</f>
        <v>109.28859382931786</v>
      </c>
      <c r="CV149" s="2">
        <f>BR$207*$B149+BR$209</f>
        <v>107.60716416934848</v>
      </c>
      <c r="CW149" s="2">
        <f>BS$207*$B149+BS$209</f>
        <v>104.73706411041486</v>
      </c>
      <c r="CX149" s="2">
        <f>BT$207*$B149+BT$209</f>
        <v>99.456408222161613</v>
      </c>
      <c r="CY149" s="2">
        <f>BU$207*$B149+BU$209</f>
        <v>91.638299713418021</v>
      </c>
      <c r="CZ149" s="2">
        <f>BV$207*$B149+BV$209</f>
        <v>80.799599089007984</v>
      </c>
      <c r="DA149" s="2">
        <f>BW$207*$B149+BW$209</f>
        <v>69.956066906846772</v>
      </c>
      <c r="DD149" s="2">
        <f>BZ$207*$B149+BZ$209</f>
        <v>97.766719125766571</v>
      </c>
      <c r="DE149" s="2">
        <f>CA$207*$B149+CA$209</f>
        <v>100.17072294181403</v>
      </c>
      <c r="DF149" s="2">
        <f>CB$207*$B149+CB$209</f>
        <v>102.12333285392803</v>
      </c>
      <c r="DG149" s="2">
        <f>CC$207*$B149+CC$209</f>
        <v>102.10835859003231</v>
      </c>
      <c r="DH149" s="2">
        <f>CD$207*$B149+CD$209</f>
        <v>102.95439507934157</v>
      </c>
      <c r="DI149" s="2">
        <f>CE$207*$B149+CE$209</f>
        <v>105.49410731456554</v>
      </c>
      <c r="DJ149" s="2">
        <f>CF$207*$B149+CF$209</f>
        <v>106.25514915425396</v>
      </c>
      <c r="DK149" s="2">
        <f>CG$207*$B149+CG$209</f>
        <v>104.63279316691363</v>
      </c>
      <c r="DL149" s="2">
        <f>CH$207*$B149+CH$209</f>
        <v>101.37319366590131</v>
      </c>
      <c r="DM149" s="2">
        <f>CI$207*$B149+CI$209</f>
        <v>96.30021214748632</v>
      </c>
      <c r="DN149" s="2">
        <f>CJ$207*$B149+CJ$209</f>
        <v>88.535141732110233</v>
      </c>
      <c r="DO149" s="2">
        <f>CK$207*$B149+CK$209</f>
        <v>78.642936632201966</v>
      </c>
      <c r="DP149" s="2">
        <f>CL$207*$B149+CL$209</f>
        <v>67.581911089114172</v>
      </c>
      <c r="DS149" s="2">
        <f>POWER(10,($B149-C$227)/C$228)/(1+POWER(10,($B149-C$227)/C$228))</f>
        <v>0.98467509067556425</v>
      </c>
      <c r="DT149" s="2">
        <f>POWER(10,($B149-D$227)/D$228)/(1+POWER(10,($B149-D$227)/D$228))</f>
        <v>0.98855780288628881</v>
      </c>
      <c r="DU149" s="2">
        <f>POWER(10,($B149-E$227)/E$228)/(1+POWER(10,($B149-E$227)/E$228))</f>
        <v>0.98962315844062021</v>
      </c>
      <c r="DV149" s="2">
        <f>POWER(10,($B149-F$227)/F$228)/(1+POWER(10,($B149-F$227)/F$228))</f>
        <v>0.99093244153990134</v>
      </c>
      <c r="DW149" s="2">
        <f>POWER(10,($B149-G$227)/G$228)/(1+POWER(10,($B149-G$227)/G$228))</f>
        <v>0.99051091350216025</v>
      </c>
      <c r="DX149" s="2">
        <f>POWER(10,($B149-H$227)/H$228)/(1+POWER(10,($B149-H$227)/H$228))</f>
        <v>0.99080284751905945</v>
      </c>
      <c r="DY149" s="2">
        <f>POWER(10,($B149-I$227)/I$228)/(1+POWER(10,($B149-I$227)/I$228))</f>
        <v>0.99144423459030595</v>
      </c>
      <c r="DZ149" s="2">
        <f>POWER(10,($B149-J$227)/J$228)/(1+POWER(10,($B149-J$227)/J$228))</f>
        <v>0.99117054839436047</v>
      </c>
      <c r="EA149" s="2">
        <f>POWER(10,($B149-K$227)/K$228)/(1+POWER(10,($B149-K$227)/K$228))</f>
        <v>0.99003060838942891</v>
      </c>
      <c r="EB149" s="2">
        <f>POWER(10,($B149-L$227)/L$228)/(1+POWER(10,($B149-L$227)/L$228))</f>
        <v>0.98905234130195507</v>
      </c>
      <c r="EC149" s="2">
        <f>POWER(10,($B149-M$227)/M$228)/(1+POWER(10,($B149-M$227)/M$228))</f>
        <v>0.98802208154749727</v>
      </c>
      <c r="ED149" s="2">
        <f>POWER(10,($B149-N$227)/N$228)/(1+POWER(10,($B149-N$227)/N$228))</f>
        <v>0.98757048803548064</v>
      </c>
      <c r="EE149" s="2">
        <f>POWER(10,($B149-O$227)/O$228)/(1+POWER(10,($B149-O$227)/O$228))</f>
        <v>0.98563496486273405</v>
      </c>
    </row>
    <row r="150" spans="2:137" x14ac:dyDescent="0.25">
      <c r="B150" s="2">
        <v>144</v>
      </c>
      <c r="C150">
        <v>96.142899999999997</v>
      </c>
      <c r="D150">
        <v>101.414</v>
      </c>
      <c r="E150">
        <v>102.343</v>
      </c>
      <c r="F150">
        <v>102.821</v>
      </c>
      <c r="G150">
        <v>102.328</v>
      </c>
      <c r="H150">
        <v>106.358</v>
      </c>
      <c r="I150">
        <v>107.71599999999999</v>
      </c>
      <c r="J150">
        <v>105.94</v>
      </c>
      <c r="K150">
        <v>102.94</v>
      </c>
      <c r="L150">
        <v>98.224000000000004</v>
      </c>
      <c r="M150">
        <v>89.238799999999998</v>
      </c>
      <c r="N150">
        <v>78.671599999999998</v>
      </c>
      <c r="O150">
        <v>66.865700000000004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97.749364303536822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100.14040119295733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102.09234493143809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102.06226353382411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103.5921319460605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106.60911775202077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109.33019045312459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107.04527661948903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103.39903471727229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97.813281002797424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89.801378067939439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79.745845066927913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67.862910452879504</v>
      </c>
      <c r="AE150" s="5"/>
      <c r="AG150" s="5">
        <f t="shared" si="52"/>
        <v>-1.6064643035368249</v>
      </c>
      <c r="AH150" s="5">
        <f t="shared" si="53"/>
        <v>1.2735988070426743</v>
      </c>
      <c r="AI150" s="5">
        <f t="shared" si="54"/>
        <v>0.25065506856191178</v>
      </c>
      <c r="AJ150" s="5">
        <f t="shared" si="55"/>
        <v>0.75873646617588975</v>
      </c>
      <c r="AK150" s="5">
        <f t="shared" si="56"/>
        <v>-1.2641319460605018</v>
      </c>
      <c r="AL150" s="5">
        <f t="shared" si="57"/>
        <v>-0.25111775202076103</v>
      </c>
      <c r="AM150" s="5">
        <f t="shared" si="58"/>
        <v>-1.6141904531245928</v>
      </c>
      <c r="AN150" s="5">
        <f t="shared" si="59"/>
        <v>-1.1052766194890324</v>
      </c>
      <c r="AO150" s="5">
        <f t="shared" si="60"/>
        <v>-0.45903471727228862</v>
      </c>
      <c r="AP150" s="5">
        <f t="shared" si="61"/>
        <v>0.41071899720257932</v>
      </c>
      <c r="AQ150" s="5">
        <f t="shared" si="62"/>
        <v>-0.56257806793944098</v>
      </c>
      <c r="AR150" s="5">
        <f t="shared" si="63"/>
        <v>-1.0742450669279151</v>
      </c>
      <c r="AS150" s="5">
        <f t="shared" si="64"/>
        <v>-0.99721045287950005</v>
      </c>
      <c r="AV150" s="2">
        <f t="shared" si="65"/>
        <v>97.749364215168995</v>
      </c>
      <c r="AW150" s="2">
        <f t="shared" si="66"/>
        <v>100.14040119281049</v>
      </c>
      <c r="AX150" s="2">
        <f t="shared" si="67"/>
        <v>102.09234493134745</v>
      </c>
      <c r="AY150" s="2">
        <f t="shared" si="68"/>
        <v>102.06226353381007</v>
      </c>
      <c r="AZ150" s="2">
        <f t="shared" si="69"/>
        <v>102.94366077384524</v>
      </c>
      <c r="BA150" s="2">
        <f t="shared" si="70"/>
        <v>105.49734702722485</v>
      </c>
      <c r="BB150" s="2">
        <f t="shared" si="71"/>
        <v>106.25227609714113</v>
      </c>
      <c r="BC150" s="2">
        <f t="shared" si="72"/>
        <v>104.62738556602825</v>
      </c>
      <c r="BD150" s="2">
        <f t="shared" si="73"/>
        <v>101.36532562129358</v>
      </c>
      <c r="BE150" s="2">
        <f t="shared" si="74"/>
        <v>96.29626795198881</v>
      </c>
      <c r="BF150" s="2">
        <f t="shared" si="75"/>
        <v>88.54336268147523</v>
      </c>
      <c r="BG150" s="2">
        <f t="shared" si="76"/>
        <v>78.648093133918749</v>
      </c>
      <c r="BH150" s="2">
        <f t="shared" si="77"/>
        <v>67.593994369615885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100.2258991585761</v>
      </c>
      <c r="CP150" s="2">
        <f>BL$207*$B150+BL$209</f>
        <v>100.95565027381255</v>
      </c>
      <c r="CQ150" s="2">
        <f>BM$207*$B150+BM$209</f>
        <v>104.27987014448827</v>
      </c>
      <c r="CR150" s="2">
        <f>BN$207*$B150+BN$209</f>
        <v>102.73404361558531</v>
      </c>
      <c r="CS150" s="2">
        <f>BO$207*$B150+BO$209</f>
        <v>104.01767340952034</v>
      </c>
      <c r="CT150" s="2">
        <f>BP$207*$B150+BP$209</f>
        <v>108.23974568073425</v>
      </c>
      <c r="CU150" s="2">
        <f>BQ$207*$B150+BQ$209</f>
        <v>109.316600070966</v>
      </c>
      <c r="CV150" s="2">
        <f>BR$207*$B150+BR$209</f>
        <v>107.63319895982414</v>
      </c>
      <c r="CW150" s="2">
        <f>BS$207*$B150+BS$209</f>
        <v>104.76088916490544</v>
      </c>
      <c r="CX150" s="2">
        <f>BT$207*$B150+BT$209</f>
        <v>99.473405404139854</v>
      </c>
      <c r="CY150" s="2">
        <f>BU$207*$B150+BU$209</f>
        <v>91.665748781856379</v>
      </c>
      <c r="CZ150" s="2">
        <f>BV$207*$B150+BV$209</f>
        <v>80.820285587768112</v>
      </c>
      <c r="DA150" s="2">
        <f>BW$207*$B150+BW$209</f>
        <v>69.982270615944373</v>
      </c>
      <c r="DD150" s="2">
        <f>BZ$207*$B150+BZ$209</f>
        <v>97.714212265156718</v>
      </c>
      <c r="DE150" s="2">
        <f>CA$207*$B150+CA$209</f>
        <v>100.13179526547988</v>
      </c>
      <c r="DF150" s="2">
        <f>CB$207*$B150+CB$209</f>
        <v>102.07142557088935</v>
      </c>
      <c r="DG150" s="2">
        <f>CC$207*$B150+CC$209</f>
        <v>102.05665727115942</v>
      </c>
      <c r="DH150" s="2">
        <f>CD$207*$B150+CD$209</f>
        <v>102.93427706484535</v>
      </c>
      <c r="DI150" s="2">
        <f>CE$207*$B150+CE$209</f>
        <v>105.47413052832654</v>
      </c>
      <c r="DJ150" s="2">
        <f>CF$207*$B150+CF$209</f>
        <v>106.22815898762937</v>
      </c>
      <c r="DK150" s="2">
        <f>CG$207*$B150+CG$209</f>
        <v>104.60296547059106</v>
      </c>
      <c r="DL150" s="2">
        <f>CH$207*$B150+CH$209</f>
        <v>101.3341416159347</v>
      </c>
      <c r="DM150" s="2">
        <f>CI$207*$B150+CI$209</f>
        <v>96.264195070598873</v>
      </c>
      <c r="DN150" s="2">
        <f>CJ$207*$B150+CJ$209</f>
        <v>88.508840255572579</v>
      </c>
      <c r="DO150" s="2">
        <f>CK$207*$B150+CK$209</f>
        <v>78.623159574903667</v>
      </c>
      <c r="DP150" s="2">
        <f>CL$207*$B150+CL$209</f>
        <v>67.562249382849728</v>
      </c>
      <c r="DS150" s="2">
        <f>POWER(10,($B150-C$227)/C$228)/(1+POWER(10,($B150-C$227)/C$228))</f>
        <v>0.98600464488453321</v>
      </c>
      <c r="DT150" s="2">
        <f>POWER(10,($B150-D$227)/D$228)/(1+POWER(10,($B150-D$227)/D$228))</f>
        <v>0.98955407536088469</v>
      </c>
      <c r="DU150" s="2">
        <f>POWER(10,($B150-E$227)/E$228)/(1+POWER(10,($B150-E$227)/E$228))</f>
        <v>0.99052755921149327</v>
      </c>
      <c r="DV150" s="2">
        <f>POWER(10,($B150-F$227)/F$228)/(1+POWER(10,($B150-F$227)/F$228))</f>
        <v>0.99172368516611065</v>
      </c>
      <c r="DW150" s="2">
        <f>POWER(10,($B150-G$227)/G$228)/(1+POWER(10,($B150-G$227)/G$228))</f>
        <v>0.99133861855265426</v>
      </c>
      <c r="DX150" s="2">
        <f>POWER(10,($B150-H$227)/H$228)/(1+POWER(10,($B150-H$227)/H$228))</f>
        <v>0.99160530384059686</v>
      </c>
      <c r="DY150" s="2">
        <f>POWER(10,($B150-I$227)/I$228)/(1+POWER(10,($B150-I$227)/I$228))</f>
        <v>0.99219117060646289</v>
      </c>
      <c r="DZ150" s="2">
        <f>POWER(10,($B150-J$227)/J$228)/(1+POWER(10,($B150-J$227)/J$228))</f>
        <v>0.99194118356754923</v>
      </c>
      <c r="EA150" s="2">
        <f>POWER(10,($B150-K$227)/K$228)/(1+POWER(10,($B150-K$227)/K$228))</f>
        <v>0.9908998241296626</v>
      </c>
      <c r="EB150" s="2">
        <f>POWER(10,($B150-L$227)/L$228)/(1+POWER(10,($B150-L$227)/L$228))</f>
        <v>0.99000598961846697</v>
      </c>
      <c r="EC150" s="2">
        <f>POWER(10,($B150-M$227)/M$228)/(1+POWER(10,($B150-M$227)/M$228))</f>
        <v>0.9890644833021891</v>
      </c>
      <c r="ED150" s="2">
        <f>POWER(10,($B150-N$227)/N$228)/(1+POWER(10,($B150-N$227)/N$228))</f>
        <v>0.98865173919515814</v>
      </c>
      <c r="EE150" s="2">
        <f>POWER(10,($B150-O$227)/O$228)/(1+POWER(10,($B150-O$227)/O$228))</f>
        <v>0.98688235196781293</v>
      </c>
    </row>
    <row r="151" spans="2:137" x14ac:dyDescent="0.25">
      <c r="B151" s="2">
        <v>145</v>
      </c>
      <c r="C151">
        <v>97.742900000000006</v>
      </c>
      <c r="D151">
        <v>100.643</v>
      </c>
      <c r="E151">
        <v>100.851</v>
      </c>
      <c r="F151">
        <v>103.045</v>
      </c>
      <c r="G151">
        <v>104.179</v>
      </c>
      <c r="H151">
        <v>107.672</v>
      </c>
      <c r="I151">
        <v>108.49299999999999</v>
      </c>
      <c r="J151">
        <v>106.03</v>
      </c>
      <c r="K151">
        <v>103.896</v>
      </c>
      <c r="L151">
        <v>98.239000000000004</v>
      </c>
      <c r="M151">
        <v>89.626900000000006</v>
      </c>
      <c r="N151">
        <v>79.761200000000002</v>
      </c>
      <c r="O151">
        <v>68.268699999999995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97.694325246529004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100.10081149997244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102.03890900642077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102.01013051172181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103.66077403432081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106.70238171960516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109.41964072976526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107.23902200577932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103.66007276621612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98.07349229462848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90.123540882117197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80.095137300133885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67.970894812865765</v>
      </c>
      <c r="AE151" s="5"/>
      <c r="AG151" s="5">
        <f t="shared" si="52"/>
        <v>4.8574753471001486E-2</v>
      </c>
      <c r="AH151" s="5">
        <f t="shared" si="53"/>
        <v>0.54218850002756369</v>
      </c>
      <c r="AI151" s="5">
        <f t="shared" si="54"/>
        <v>-1.1879090064207674</v>
      </c>
      <c r="AJ151" s="5">
        <f t="shared" si="55"/>
        <v>1.0348694882781899</v>
      </c>
      <c r="AK151" s="5">
        <f t="shared" si="56"/>
        <v>0.51822596567919277</v>
      </c>
      <c r="AL151" s="5">
        <f t="shared" si="57"/>
        <v>0.96961828039484033</v>
      </c>
      <c r="AM151" s="5">
        <f t="shared" si="58"/>
        <v>-0.92664072976526768</v>
      </c>
      <c r="AN151" s="5">
        <f t="shared" si="59"/>
        <v>-1.2090220057793175</v>
      </c>
      <c r="AO151" s="5">
        <f t="shared" si="60"/>
        <v>0.23592723378388314</v>
      </c>
      <c r="AP151" s="5">
        <f t="shared" si="61"/>
        <v>0.16550770537152459</v>
      </c>
      <c r="AQ151" s="5">
        <f t="shared" si="62"/>
        <v>-0.49664088211719104</v>
      </c>
      <c r="AR151" s="5">
        <f t="shared" si="63"/>
        <v>-0.33393730013388279</v>
      </c>
      <c r="AS151" s="5">
        <f t="shared" si="64"/>
        <v>0.29780518713423021</v>
      </c>
      <c r="AV151" s="2">
        <f t="shared" si="65"/>
        <v>97.694325115883387</v>
      </c>
      <c r="AW151" s="2">
        <f t="shared" si="66"/>
        <v>100.10081149994092</v>
      </c>
      <c r="AX151" s="2">
        <f t="shared" si="67"/>
        <v>102.03890900640255</v>
      </c>
      <c r="AY151" s="2">
        <f t="shared" si="68"/>
        <v>102.01013051171918</v>
      </c>
      <c r="AZ151" s="2">
        <f t="shared" si="69"/>
        <v>102.92283849503386</v>
      </c>
      <c r="BA151" s="2">
        <f t="shared" si="70"/>
        <v>105.47573156474932</v>
      </c>
      <c r="BB151" s="2">
        <f t="shared" si="71"/>
        <v>106.22357094858216</v>
      </c>
      <c r="BC151" s="2">
        <f t="shared" si="72"/>
        <v>104.59583583501899</v>
      </c>
      <c r="BD151" s="2">
        <f t="shared" si="73"/>
        <v>101.3240747717648</v>
      </c>
      <c r="BE151" s="2">
        <f t="shared" si="74"/>
        <v>96.257938185438803</v>
      </c>
      <c r="BF151" s="2">
        <f t="shared" si="75"/>
        <v>88.514590516898394</v>
      </c>
      <c r="BG151" s="2">
        <f t="shared" si="76"/>
        <v>78.626564128241796</v>
      </c>
      <c r="BH151" s="2">
        <f t="shared" si="77"/>
        <v>67.572122245747096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100.21417779952615</v>
      </c>
      <c r="CP151" s="2">
        <f>BL$207*$B151+BL$209</f>
        <v>100.92595028645546</v>
      </c>
      <c r="CQ151" s="2">
        <f>BM$207*$B151+BM$209</f>
        <v>104.26221156053205</v>
      </c>
      <c r="CR151" s="2">
        <f>BN$207*$B151+BN$209</f>
        <v>102.69000236531214</v>
      </c>
      <c r="CS151" s="2">
        <f>BO$207*$B151+BO$209</f>
        <v>104.01208656528387</v>
      </c>
      <c r="CT151" s="2">
        <f>BP$207*$B151+BP$209</f>
        <v>108.27047200190249</v>
      </c>
      <c r="CU151" s="2">
        <f>BQ$207*$B151+BQ$209</f>
        <v>109.34460631261416</v>
      </c>
      <c r="CV151" s="2">
        <f>BR$207*$B151+BR$209</f>
        <v>107.6592337502998</v>
      </c>
      <c r="CW151" s="2">
        <f>BS$207*$B151+BS$209</f>
        <v>104.78471421939602</v>
      </c>
      <c r="CX151" s="2">
        <f>BT$207*$B151+BT$209</f>
        <v>99.490402586118094</v>
      </c>
      <c r="CY151" s="2">
        <f>BU$207*$B151+BU$209</f>
        <v>91.693197850294752</v>
      </c>
      <c r="CZ151" s="2">
        <f>BV$207*$B151+BV$209</f>
        <v>80.84097208652824</v>
      </c>
      <c r="DA151" s="2">
        <f>BW$207*$B151+BW$209</f>
        <v>70.008474325041959</v>
      </c>
      <c r="DD151" s="2">
        <f>BZ$207*$B151+BZ$209</f>
        <v>97.661705404546851</v>
      </c>
      <c r="DE151" s="2">
        <f>CA$207*$B151+CA$209</f>
        <v>100.09286758914571</v>
      </c>
      <c r="DF151" s="2">
        <f>CB$207*$B151+CB$209</f>
        <v>102.01951828785066</v>
      </c>
      <c r="DG151" s="2">
        <f>CC$207*$B151+CC$209</f>
        <v>102.00495595228652</v>
      </c>
      <c r="DH151" s="2">
        <f>CD$207*$B151+CD$209</f>
        <v>102.91415905034911</v>
      </c>
      <c r="DI151" s="2">
        <f>CE$207*$B151+CE$209</f>
        <v>105.45415374208756</v>
      </c>
      <c r="DJ151" s="2">
        <f>CF$207*$B151+CF$209</f>
        <v>106.20116882100477</v>
      </c>
      <c r="DK151" s="2">
        <f>CG$207*$B151+CG$209</f>
        <v>104.5731377742685</v>
      </c>
      <c r="DL151" s="2">
        <f>CH$207*$B151+CH$209</f>
        <v>101.29508956596807</v>
      </c>
      <c r="DM151" s="2">
        <f>CI$207*$B151+CI$209</f>
        <v>96.228177993711427</v>
      </c>
      <c r="DN151" s="2">
        <f>CJ$207*$B151+CJ$209</f>
        <v>88.482538779034925</v>
      </c>
      <c r="DO151" s="2">
        <f>CK$207*$B151+CK$209</f>
        <v>78.603382517605354</v>
      </c>
      <c r="DP151" s="2">
        <f>CL$207*$B151+CL$209</f>
        <v>67.542587676585299</v>
      </c>
      <c r="DS151" s="2">
        <f>POWER(10,($B151-C$227)/C$228)/(1+POWER(10,($B151-C$227)/C$228))</f>
        <v>0.98722034706400452</v>
      </c>
      <c r="DT151" s="2">
        <f>POWER(10,($B151-D$227)/D$228)/(1+POWER(10,($B151-D$227)/D$228))</f>
        <v>0.99046443909966675</v>
      </c>
      <c r="DU151" s="2">
        <f>POWER(10,($B151-E$227)/E$228)/(1+POWER(10,($B151-E$227)/E$228))</f>
        <v>0.99135382497995084</v>
      </c>
      <c r="DV151" s="2">
        <f>POWER(10,($B151-F$227)/F$228)/(1+POWER(10,($B151-F$227)/F$228))</f>
        <v>0.99244641044129511</v>
      </c>
      <c r="DW151" s="2">
        <f>POWER(10,($B151-G$227)/G$228)/(1+POWER(10,($B151-G$227)/G$228))</f>
        <v>0.99209470154753299</v>
      </c>
      <c r="DX151" s="2">
        <f>POWER(10,($B151-H$227)/H$228)/(1+POWER(10,($B151-H$227)/H$228))</f>
        <v>0.99233828684433578</v>
      </c>
      <c r="DY151" s="2">
        <f>POWER(10,($B151-I$227)/I$228)/(1+POWER(10,($B151-I$227)/I$228))</f>
        <v>0.99287336629495637</v>
      </c>
      <c r="DZ151" s="2">
        <f>POWER(10,($B151-J$227)/J$228)/(1+POWER(10,($B151-J$227)/J$228))</f>
        <v>0.99264505675559911</v>
      </c>
      <c r="EA151" s="2">
        <f>POWER(10,($B151-K$227)/K$228)/(1+POWER(10,($B151-K$227)/K$228))</f>
        <v>0.99169389012418341</v>
      </c>
      <c r="EB151" s="2">
        <f>POWER(10,($B151-L$227)/L$228)/(1+POWER(10,($B151-L$227)/L$228))</f>
        <v>0.990877332052293</v>
      </c>
      <c r="EC151" s="2">
        <f>POWER(10,($B151-M$227)/M$228)/(1+POWER(10,($B151-M$227)/M$228))</f>
        <v>0.99001708460721205</v>
      </c>
      <c r="ED151" s="2">
        <f>POWER(10,($B151-N$227)/N$228)/(1+POWER(10,($B151-N$227)/N$228))</f>
        <v>0.98963991834856613</v>
      </c>
      <c r="EE151" s="2">
        <f>POWER(10,($B151-O$227)/O$228)/(1+POWER(10,($B151-O$227)/O$228))</f>
        <v>0.98802273852275935</v>
      </c>
    </row>
    <row r="152" spans="2:137" x14ac:dyDescent="0.25">
      <c r="B152" s="2">
        <v>146</v>
      </c>
      <c r="C152">
        <v>97.3</v>
      </c>
      <c r="D152">
        <v>100.343</v>
      </c>
      <c r="E152">
        <v>100.94</v>
      </c>
      <c r="F152">
        <v>101.26900000000001</v>
      </c>
      <c r="G152">
        <v>103.71599999999999</v>
      </c>
      <c r="H152">
        <v>106.672</v>
      </c>
      <c r="I152">
        <v>110.149</v>
      </c>
      <c r="J152">
        <v>108.164</v>
      </c>
      <c r="K152">
        <v>103.56699999999999</v>
      </c>
      <c r="L152">
        <v>97.507000000000005</v>
      </c>
      <c r="M152">
        <v>90.5672</v>
      </c>
      <c r="N152">
        <v>80.089600000000004</v>
      </c>
      <c r="O152">
        <v>67.104500000000002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97.639457648013732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100.06127124566821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101.98557928491496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101.95802983133662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103.70991326315114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106.7557779416849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109.3848193201641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107.34361598870534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103.86368540014489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98.309651582760154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90.466318362000891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80.496998115523326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68.12032822927543</v>
      </c>
      <c r="AE152" s="5"/>
      <c r="AG152" s="5">
        <f t="shared" si="52"/>
        <v>-0.33945764801373457</v>
      </c>
      <c r="AH152" s="5">
        <f t="shared" si="53"/>
        <v>0.28172875433179456</v>
      </c>
      <c r="AI152" s="5">
        <f t="shared" si="54"/>
        <v>-1.0455792849149645</v>
      </c>
      <c r="AJ152" s="5">
        <f t="shared" si="55"/>
        <v>-0.68902983133661166</v>
      </c>
      <c r="AK152" s="5">
        <f t="shared" si="56"/>
        <v>6.0867368488572993E-3</v>
      </c>
      <c r="AL152" s="5">
        <f t="shared" si="57"/>
        <v>-8.377794168490027E-2</v>
      </c>
      <c r="AM152" s="5">
        <f t="shared" si="58"/>
        <v>0.76418067983590277</v>
      </c>
      <c r="AN152" s="5">
        <f t="shared" si="59"/>
        <v>0.82038401129466365</v>
      </c>
      <c r="AO152" s="5">
        <f t="shared" si="60"/>
        <v>-0.29668540014489508</v>
      </c>
      <c r="AP152" s="5">
        <f t="shared" si="61"/>
        <v>-0.80265158276014859</v>
      </c>
      <c r="AQ152" s="5">
        <f t="shared" si="62"/>
        <v>0.10088163799910888</v>
      </c>
      <c r="AR152" s="5">
        <f t="shared" si="63"/>
        <v>-0.40739811552332128</v>
      </c>
      <c r="AS152" s="5">
        <f t="shared" si="64"/>
        <v>-1.0158282292754279</v>
      </c>
      <c r="AV152" s="2">
        <f t="shared" si="65"/>
        <v>97.639457461970096</v>
      </c>
      <c r="AW152" s="2">
        <f t="shared" si="66"/>
        <v>100.06127124566179</v>
      </c>
      <c r="AX152" s="2">
        <f t="shared" si="67"/>
        <v>101.98557928491149</v>
      </c>
      <c r="AY152" s="2">
        <f t="shared" si="68"/>
        <v>101.95802983133615</v>
      </c>
      <c r="AZ152" s="2">
        <f t="shared" si="69"/>
        <v>102.90206713191947</v>
      </c>
      <c r="BA152" s="2">
        <f t="shared" si="70"/>
        <v>105.45422396993574</v>
      </c>
      <c r="BB152" s="2">
        <f t="shared" si="71"/>
        <v>106.19498013431762</v>
      </c>
      <c r="BC152" s="2">
        <f t="shared" si="72"/>
        <v>104.56439931711172</v>
      </c>
      <c r="BD152" s="2">
        <f t="shared" si="73"/>
        <v>101.28296833074647</v>
      </c>
      <c r="BE152" s="2">
        <f t="shared" si="74"/>
        <v>96.219765769714897</v>
      </c>
      <c r="BF152" s="2">
        <f t="shared" si="75"/>
        <v>88.48598433758842</v>
      </c>
      <c r="BG152" s="2">
        <f t="shared" si="76"/>
        <v>78.605149299487067</v>
      </c>
      <c r="BH152" s="2">
        <f t="shared" si="77"/>
        <v>67.550391768815473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100.20245644047621</v>
      </c>
      <c r="CP152" s="2">
        <f>BL$207*$B152+BL$209</f>
        <v>100.89625029909836</v>
      </c>
      <c r="CQ152" s="2">
        <f>BM$207*$B152+BM$209</f>
        <v>104.24455297657585</v>
      </c>
      <c r="CR152" s="2">
        <f>BN$207*$B152+BN$209</f>
        <v>102.64596111503897</v>
      </c>
      <c r="CS152" s="2">
        <f>BO$207*$B152+BO$209</f>
        <v>104.00649972104739</v>
      </c>
      <c r="CT152" s="2">
        <f>BP$207*$B152+BP$209</f>
        <v>108.30119832307075</v>
      </c>
      <c r="CU152" s="2">
        <f>BQ$207*$B152+BQ$209</f>
        <v>109.3726125542623</v>
      </c>
      <c r="CV152" s="2">
        <f>BR$207*$B152+BR$209</f>
        <v>107.68526854077547</v>
      </c>
      <c r="CW152" s="2">
        <f>BS$207*$B152+BS$209</f>
        <v>104.80853927388659</v>
      </c>
      <c r="CX152" s="2">
        <f>BT$207*$B152+BT$209</f>
        <v>99.507399768096334</v>
      </c>
      <c r="CY152" s="2">
        <f>BU$207*$B152+BU$209</f>
        <v>91.720646918733109</v>
      </c>
      <c r="CZ152" s="2">
        <f>BV$207*$B152+BV$209</f>
        <v>80.861658585288367</v>
      </c>
      <c r="DA152" s="2">
        <f>BW$207*$B152+BW$209</f>
        <v>70.03467803413956</v>
      </c>
      <c r="DD152" s="2">
        <f>BZ$207*$B152+BZ$209</f>
        <v>97.609198543936984</v>
      </c>
      <c r="DE152" s="2">
        <f>CA$207*$B152+CA$209</f>
        <v>100.05393991281156</v>
      </c>
      <c r="DF152" s="2">
        <f>CB$207*$B152+CB$209</f>
        <v>101.96761100481197</v>
      </c>
      <c r="DG152" s="2">
        <f>CC$207*$B152+CC$209</f>
        <v>101.95325463341364</v>
      </c>
      <c r="DH152" s="2">
        <f>CD$207*$B152+CD$209</f>
        <v>102.89404103585289</v>
      </c>
      <c r="DI152" s="2">
        <f>CE$207*$B152+CE$209</f>
        <v>105.43417695584856</v>
      </c>
      <c r="DJ152" s="2">
        <f>CF$207*$B152+CF$209</f>
        <v>106.17417865438019</v>
      </c>
      <c r="DK152" s="2">
        <f>CG$207*$B152+CG$209</f>
        <v>104.54331007794593</v>
      </c>
      <c r="DL152" s="2">
        <f>CH$207*$B152+CH$209</f>
        <v>101.25603751600146</v>
      </c>
      <c r="DM152" s="2">
        <f>CI$207*$B152+CI$209</f>
        <v>96.19216091682398</v>
      </c>
      <c r="DN152" s="2">
        <f>CJ$207*$B152+CJ$209</f>
        <v>88.456237302497271</v>
      </c>
      <c r="DO152" s="2">
        <f>CK$207*$B152+CK$209</f>
        <v>78.583605460307055</v>
      </c>
      <c r="DP152" s="2">
        <f>CL$207*$B152+CL$209</f>
        <v>67.52292597032087</v>
      </c>
      <c r="DS152" s="2">
        <f>POWER(10,($B152-C$227)/C$228)/(1+POWER(10,($B152-C$227)/C$228))</f>
        <v>0.98833169733195259</v>
      </c>
      <c r="DT152" s="2">
        <f>POWER(10,($B152-D$227)/D$228)/(1+POWER(10,($B152-D$227)/D$228))</f>
        <v>0.9912961623534734</v>
      </c>
      <c r="DU152" s="2">
        <f>POWER(10,($B152-E$227)/E$228)/(1+POWER(10,($B152-E$227)/E$228))</f>
        <v>0.99210859111811489</v>
      </c>
      <c r="DV152" s="2">
        <f>POWER(10,($B152-F$227)/F$228)/(1+POWER(10,($B152-F$227)/F$228))</f>
        <v>0.99310646276715497</v>
      </c>
      <c r="DW152" s="2">
        <f>POWER(10,($B152-G$227)/G$228)/(1+POWER(10,($B152-G$227)/G$228))</f>
        <v>0.99278526369257403</v>
      </c>
      <c r="DX152" s="2">
        <f>POWER(10,($B152-H$227)/H$228)/(1+POWER(10,($B152-H$227)/H$228))</f>
        <v>0.99300772072493981</v>
      </c>
      <c r="DY152" s="2">
        <f>POWER(10,($B152-I$227)/I$228)/(1+POWER(10,($B152-I$227)/I$228))</f>
        <v>0.99349635459460284</v>
      </c>
      <c r="DZ152" s="2">
        <f>POWER(10,($B152-J$227)/J$228)/(1+POWER(10,($B152-J$227)/J$228))</f>
        <v>0.99328786824673687</v>
      </c>
      <c r="EA152" s="2">
        <f>POWER(10,($B152-K$227)/K$228)/(1+POWER(10,($B152-K$227)/K$228))</f>
        <v>0.9924191973486759</v>
      </c>
      <c r="EB152" s="2">
        <f>POWER(10,($B152-L$227)/L$228)/(1+POWER(10,($B152-L$227)/L$228))</f>
        <v>0.99167334417539243</v>
      </c>
      <c r="EC152" s="2">
        <f>POWER(10,($B152-M$227)/M$228)/(1+POWER(10,($B152-M$227)/M$228))</f>
        <v>0.99088746861202892</v>
      </c>
      <c r="ED152" s="2">
        <f>POWER(10,($B152-N$227)/N$228)/(1+POWER(10,($B152-N$227)/N$228))</f>
        <v>0.99054287235720151</v>
      </c>
      <c r="EE152" s="2">
        <f>POWER(10,($B152-O$227)/O$228)/(1+POWER(10,($B152-O$227)/O$228))</f>
        <v>0.98906508373567381</v>
      </c>
    </row>
    <row r="153" spans="2:137" x14ac:dyDescent="0.25">
      <c r="B153" s="2">
        <v>147</v>
      </c>
      <c r="C153">
        <v>96.828599999999994</v>
      </c>
      <c r="D153">
        <v>98.313999999999993</v>
      </c>
      <c r="E153">
        <v>100.55200000000001</v>
      </c>
      <c r="F153">
        <v>100.687</v>
      </c>
      <c r="G153">
        <v>103.71599999999999</v>
      </c>
      <c r="H153">
        <v>107.164</v>
      </c>
      <c r="I153">
        <v>110.28400000000001</v>
      </c>
      <c r="J153">
        <v>108.44799999999999</v>
      </c>
      <c r="K153">
        <v>104.239</v>
      </c>
      <c r="L153">
        <v>98.328000000000003</v>
      </c>
      <c r="M153">
        <v>89.761200000000002</v>
      </c>
      <c r="N153">
        <v>81.089600000000004</v>
      </c>
      <c r="O153">
        <v>68.014899999999997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97.584751231524876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100.02177692153644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101.93234903541807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101.90595917791482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103.73213120694096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106.7609451136877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109.22644557265809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107.34380961138869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103.98415696353935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98.495560199965368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90.803239089394268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80.930645689493758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68.313885467944928</v>
      </c>
      <c r="AE153" s="5"/>
      <c r="AG153" s="5">
        <f t="shared" si="52"/>
        <v>-0.75615123152488195</v>
      </c>
      <c r="AH153" s="5">
        <f t="shared" si="53"/>
        <v>-1.7077769215364498</v>
      </c>
      <c r="AI153" s="5">
        <f t="shared" si="54"/>
        <v>-1.3803490354180639</v>
      </c>
      <c r="AJ153" s="5">
        <f t="shared" si="55"/>
        <v>-1.2189591779148259</v>
      </c>
      <c r="AK153" s="5">
        <f t="shared" si="56"/>
        <v>-1.6131206940968923E-2</v>
      </c>
      <c r="AL153" s="5">
        <f t="shared" si="57"/>
        <v>0.40305488631230446</v>
      </c>
      <c r="AM153" s="5">
        <f t="shared" si="58"/>
        <v>1.0575544273419126</v>
      </c>
      <c r="AN153" s="5">
        <f t="shared" si="59"/>
        <v>1.1041903886113005</v>
      </c>
      <c r="AO153" s="5">
        <f t="shared" si="60"/>
        <v>0.25484303646065598</v>
      </c>
      <c r="AP153" s="5">
        <f t="shared" si="61"/>
        <v>-0.16756019996536509</v>
      </c>
      <c r="AQ153" s="5">
        <f t="shared" si="62"/>
        <v>-1.0420390893942653</v>
      </c>
      <c r="AR153" s="5">
        <f t="shared" si="63"/>
        <v>0.15895431050624609</v>
      </c>
      <c r="AS153" s="5">
        <f t="shared" si="64"/>
        <v>-0.29898546794493086</v>
      </c>
      <c r="AV153" s="2">
        <f t="shared" si="65"/>
        <v>97.584750976340487</v>
      </c>
      <c r="AW153" s="2">
        <f t="shared" si="66"/>
        <v>100.02177692153521</v>
      </c>
      <c r="AX153" s="2">
        <f t="shared" si="67"/>
        <v>101.93234903541745</v>
      </c>
      <c r="AY153" s="2">
        <f t="shared" si="68"/>
        <v>101.90595917791474</v>
      </c>
      <c r="AZ153" s="2">
        <f t="shared" si="69"/>
        <v>102.88134323235961</v>
      </c>
      <c r="BA153" s="2">
        <f t="shared" si="70"/>
        <v>105.43281805377465</v>
      </c>
      <c r="BB153" s="2">
        <f t="shared" si="71"/>
        <v>106.16649691761479</v>
      </c>
      <c r="BC153" s="2">
        <f t="shared" si="72"/>
        <v>104.53306952867935</v>
      </c>
      <c r="BD153" s="2">
        <f t="shared" si="73"/>
        <v>101.24199806321107</v>
      </c>
      <c r="BE153" s="2">
        <f t="shared" si="74"/>
        <v>96.181741109272266</v>
      </c>
      <c r="BF153" s="2">
        <f t="shared" si="75"/>
        <v>88.457534279078104</v>
      </c>
      <c r="BG153" s="2">
        <f t="shared" si="76"/>
        <v>78.583842270185073</v>
      </c>
      <c r="BH153" s="2">
        <f t="shared" si="77"/>
        <v>67.52879533970308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100.19073508142627</v>
      </c>
      <c r="CP153" s="2">
        <f>BL$207*$B153+BL$209</f>
        <v>100.86655031174126</v>
      </c>
      <c r="CQ153" s="2">
        <f>BM$207*$B153+BM$209</f>
        <v>104.22689439261963</v>
      </c>
      <c r="CR153" s="2">
        <f>BN$207*$B153+BN$209</f>
        <v>102.6019198647658</v>
      </c>
      <c r="CS153" s="2">
        <f>BO$207*$B153+BO$209</f>
        <v>104.0009128768109</v>
      </c>
      <c r="CT153" s="2">
        <f>BP$207*$B153+BP$209</f>
        <v>108.33192464423901</v>
      </c>
      <c r="CU153" s="2">
        <f>BQ$207*$B153+BQ$209</f>
        <v>109.40061879591046</v>
      </c>
      <c r="CV153" s="2">
        <f>BR$207*$B153+BR$209</f>
        <v>107.71130333125113</v>
      </c>
      <c r="CW153" s="2">
        <f>BS$207*$B153+BS$209</f>
        <v>104.83236432837718</v>
      </c>
      <c r="CX153" s="2">
        <f>BT$207*$B153+BT$209</f>
        <v>99.524396950074575</v>
      </c>
      <c r="CY153" s="2">
        <f>BU$207*$B153+BU$209</f>
        <v>91.748095987171482</v>
      </c>
      <c r="CZ153" s="2">
        <f>BV$207*$B153+BV$209</f>
        <v>80.882345084048495</v>
      </c>
      <c r="DA153" s="2">
        <f>BW$207*$B153+BW$209</f>
        <v>70.060881743237161</v>
      </c>
      <c r="DD153" s="2">
        <f>BZ$207*$B153+BZ$209</f>
        <v>97.556691683327131</v>
      </c>
      <c r="DE153" s="2">
        <f>CA$207*$B153+CA$209</f>
        <v>100.01501223647739</v>
      </c>
      <c r="DF153" s="2">
        <f>CB$207*$B153+CB$209</f>
        <v>101.9157037217733</v>
      </c>
      <c r="DG153" s="2">
        <f>CC$207*$B153+CC$209</f>
        <v>101.90155331454073</v>
      </c>
      <c r="DH153" s="2">
        <f>CD$207*$B153+CD$209</f>
        <v>102.87392302135666</v>
      </c>
      <c r="DI153" s="2">
        <f>CE$207*$B153+CE$209</f>
        <v>105.41420016960957</v>
      </c>
      <c r="DJ153" s="2">
        <f>CF$207*$B153+CF$209</f>
        <v>106.1471884877556</v>
      </c>
      <c r="DK153" s="2">
        <f>CG$207*$B153+CG$209</f>
        <v>104.51348238162336</v>
      </c>
      <c r="DL153" s="2">
        <f>CH$207*$B153+CH$209</f>
        <v>101.21698546603483</v>
      </c>
      <c r="DM153" s="2">
        <f>CI$207*$B153+CI$209</f>
        <v>96.156143839936547</v>
      </c>
      <c r="DN153" s="2">
        <f>CJ$207*$B153+CJ$209</f>
        <v>88.429935825959618</v>
      </c>
      <c r="DO153" s="2">
        <f>CK$207*$B153+CK$209</f>
        <v>78.563828403008742</v>
      </c>
      <c r="DP153" s="2">
        <f>CL$207*$B153+CL$209</f>
        <v>67.50326426405644</v>
      </c>
      <c r="DS153" s="2">
        <f>POWER(10,($B153-C$227)/C$228)/(1+POWER(10,($B153-C$227)/C$228))</f>
        <v>0.98934744468006719</v>
      </c>
      <c r="DT153" s="2">
        <f>POWER(10,($B153-D$227)/D$228)/(1+POWER(10,($B153-D$227)/D$228))</f>
        <v>0.99205592180276436</v>
      </c>
      <c r="DU153" s="2">
        <f>POWER(10,($B153-E$227)/E$228)/(1+POWER(10,($B153-E$227)/E$228))</f>
        <v>0.9927979487568378</v>
      </c>
      <c r="DV153" s="2">
        <f>POWER(10,($B153-F$227)/F$228)/(1+POWER(10,($B153-F$227)/F$228))</f>
        <v>0.99370920359834836</v>
      </c>
      <c r="DW153" s="2">
        <f>POWER(10,($B153-G$227)/G$228)/(1+POWER(10,($B153-G$227)/G$228))</f>
        <v>0.99341590257707746</v>
      </c>
      <c r="DX153" s="2">
        <f>POWER(10,($B153-H$227)/H$228)/(1+POWER(10,($B153-H$227)/H$228))</f>
        <v>0.99361903965677079</v>
      </c>
      <c r="DY153" s="2">
        <f>POWER(10,($B153-I$227)/I$228)/(1+POWER(10,($B153-I$227)/I$228))</f>
        <v>0.99406520870885173</v>
      </c>
      <c r="DZ153" s="2">
        <f>POWER(10,($B153-J$227)/J$228)/(1+POWER(10,($B153-J$227)/J$228))</f>
        <v>0.99387484560126249</v>
      </c>
      <c r="EA153" s="2">
        <f>POWER(10,($B153-K$227)/K$228)/(1+POWER(10,($B153-K$227)/K$228))</f>
        <v>0.99308161104863057</v>
      </c>
      <c r="EB153" s="2">
        <f>POWER(10,($B153-L$227)/L$228)/(1+POWER(10,($B153-L$227)/L$228))</f>
        <v>0.99240043176723547</v>
      </c>
      <c r="EC153" s="2">
        <f>POWER(10,($B153-M$227)/M$228)/(1+POWER(10,($B153-M$227)/M$228))</f>
        <v>0.99168260367865779</v>
      </c>
      <c r="ED153" s="2">
        <f>POWER(10,($B153-N$227)/N$228)/(1+POWER(10,($B153-N$227)/N$228))</f>
        <v>0.99136781402522889</v>
      </c>
      <c r="EE153" s="2">
        <f>POWER(10,($B153-O$227)/O$228)/(1+POWER(10,($B153-O$227)/O$228))</f>
        <v>0.99001763326436487</v>
      </c>
    </row>
    <row r="154" spans="2:137" x14ac:dyDescent="0.25">
      <c r="B154" s="2">
        <v>148</v>
      </c>
      <c r="C154">
        <v>95.685699999999997</v>
      </c>
      <c r="D154">
        <v>98.742999999999995</v>
      </c>
      <c r="E154">
        <v>101.29900000000001</v>
      </c>
      <c r="F154">
        <v>102.38800000000001</v>
      </c>
      <c r="G154">
        <v>104.657</v>
      </c>
      <c r="H154">
        <v>106.134</v>
      </c>
      <c r="I154">
        <v>109.03</v>
      </c>
      <c r="J154">
        <v>108.179</v>
      </c>
      <c r="K154">
        <v>104.881</v>
      </c>
      <c r="L154">
        <v>98.881</v>
      </c>
      <c r="M154">
        <v>90.507499999999993</v>
      </c>
      <c r="N154">
        <v>80.761200000000002</v>
      </c>
      <c r="O154">
        <v>67.746300000000005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97.530196160765257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99.982325243828726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101.87921187140152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101.85391638846836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103.72264219418702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106.7148338356246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108.95943456443892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107.23599186353709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104.00354965769631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98.607792756400741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91.103144522157095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81.365916649790591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68.549653461149973</v>
      </c>
      <c r="AE154" s="5"/>
      <c r="AG154" s="5">
        <f t="shared" si="52"/>
        <v>-1.8444961607652601</v>
      </c>
      <c r="AH154" s="5">
        <f t="shared" si="53"/>
        <v>-1.2393252438287305</v>
      </c>
      <c r="AI154" s="5">
        <f t="shared" si="54"/>
        <v>-0.58021187140151653</v>
      </c>
      <c r="AJ154" s="5">
        <f t="shared" si="55"/>
        <v>0.53408361153164208</v>
      </c>
      <c r="AK154" s="5">
        <f t="shared" si="56"/>
        <v>0.93435780581297934</v>
      </c>
      <c r="AL154" s="5">
        <f t="shared" si="57"/>
        <v>-0.58083383562460256</v>
      </c>
      <c r="AM154" s="5">
        <f t="shared" si="58"/>
        <v>7.0565435561078971E-2</v>
      </c>
      <c r="AN154" s="5">
        <f t="shared" si="59"/>
        <v>0.94300813646290749</v>
      </c>
      <c r="AO154" s="5">
        <f t="shared" si="60"/>
        <v>0.87745034230368901</v>
      </c>
      <c r="AP154" s="5">
        <f t="shared" si="61"/>
        <v>0.27320724359925919</v>
      </c>
      <c r="AQ154" s="5">
        <f t="shared" si="62"/>
        <v>-0.59564452215710162</v>
      </c>
      <c r="AR154" s="5">
        <f t="shared" si="63"/>
        <v>-0.60471664979058914</v>
      </c>
      <c r="AS154" s="5">
        <f t="shared" si="64"/>
        <v>-0.80335346114996753</v>
      </c>
      <c r="AV154" s="2">
        <f t="shared" si="65"/>
        <v>97.530195823623359</v>
      </c>
      <c r="AW154" s="2">
        <f t="shared" si="66"/>
        <v>99.982325243828498</v>
      </c>
      <c r="AX154" s="2">
        <f t="shared" si="67"/>
        <v>101.87921187140141</v>
      </c>
      <c r="AY154" s="2">
        <f t="shared" si="68"/>
        <v>101.85391638846835</v>
      </c>
      <c r="AZ154" s="2">
        <f t="shared" si="69"/>
        <v>102.86066354938878</v>
      </c>
      <c r="BA154" s="2">
        <f t="shared" si="70"/>
        <v>105.41150786698772</v>
      </c>
      <c r="BB154" s="2">
        <f t="shared" si="71"/>
        <v>106.13811484764409</v>
      </c>
      <c r="BC154" s="2">
        <f t="shared" si="72"/>
        <v>104.50184023620578</v>
      </c>
      <c r="BD154" s="2">
        <f t="shared" si="73"/>
        <v>101.20115604468418</v>
      </c>
      <c r="BE154" s="2">
        <f t="shared" si="74"/>
        <v>96.14385505268767</v>
      </c>
      <c r="BF154" s="2">
        <f t="shared" si="75"/>
        <v>88.429230898159631</v>
      </c>
      <c r="BG154" s="2">
        <f t="shared" si="76"/>
        <v>78.56263688124838</v>
      </c>
      <c r="BH154" s="2">
        <f t="shared" si="77"/>
        <v>67.507325572360926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100.17901372237634</v>
      </c>
      <c r="CP154" s="2">
        <f>BL$207*$B154+BL$209</f>
        <v>100.83685032438417</v>
      </c>
      <c r="CQ154" s="2">
        <f>BM$207*$B154+BM$209</f>
        <v>104.20923580866342</v>
      </c>
      <c r="CR154" s="2">
        <f>BN$207*$B154+BN$209</f>
        <v>102.55787861449264</v>
      </c>
      <c r="CS154" s="2">
        <f>BO$207*$B154+BO$209</f>
        <v>103.99532603257443</v>
      </c>
      <c r="CT154" s="2">
        <f>BP$207*$B154+BP$209</f>
        <v>108.36265096540727</v>
      </c>
      <c r="CU154" s="2">
        <f>BQ$207*$B154+BQ$209</f>
        <v>109.42862503755862</v>
      </c>
      <c r="CV154" s="2">
        <f>BR$207*$B154+BR$209</f>
        <v>107.73733812172679</v>
      </c>
      <c r="CW154" s="2">
        <f>BS$207*$B154+BS$209</f>
        <v>104.85618938286775</v>
      </c>
      <c r="CX154" s="2">
        <f>BT$207*$B154+BT$209</f>
        <v>99.541394132052815</v>
      </c>
      <c r="CY154" s="2">
        <f>BU$207*$B154+BU$209</f>
        <v>91.775545055609854</v>
      </c>
      <c r="CZ154" s="2">
        <f>BV$207*$B154+BV$209</f>
        <v>80.903031582808623</v>
      </c>
      <c r="DA154" s="2">
        <f>BW$207*$B154+BW$209</f>
        <v>70.087085452334748</v>
      </c>
      <c r="DD154" s="2">
        <f>BZ$207*$B154+BZ$209</f>
        <v>97.504184822717264</v>
      </c>
      <c r="DE154" s="2">
        <f>CA$207*$B154+CA$209</f>
        <v>99.976084560143235</v>
      </c>
      <c r="DF154" s="2">
        <f>CB$207*$B154+CB$209</f>
        <v>101.86379643873461</v>
      </c>
      <c r="DG154" s="2">
        <f>CC$207*$B154+CC$209</f>
        <v>101.84985199566785</v>
      </c>
      <c r="DH154" s="2">
        <f>CD$207*$B154+CD$209</f>
        <v>102.85380500686044</v>
      </c>
      <c r="DI154" s="2">
        <f>CE$207*$B154+CE$209</f>
        <v>105.39422338337059</v>
      </c>
      <c r="DJ154" s="2">
        <f>CF$207*$B154+CF$209</f>
        <v>106.120198321131</v>
      </c>
      <c r="DK154" s="2">
        <f>CG$207*$B154+CG$209</f>
        <v>104.48365468530081</v>
      </c>
      <c r="DL154" s="2">
        <f>CH$207*$B154+CH$209</f>
        <v>101.17793341606821</v>
      </c>
      <c r="DM154" s="2">
        <f>CI$207*$B154+CI$209</f>
        <v>96.1201267630491</v>
      </c>
      <c r="DN154" s="2">
        <f>CJ$207*$B154+CJ$209</f>
        <v>88.403634349421964</v>
      </c>
      <c r="DO154" s="2">
        <f>CK$207*$B154+CK$209</f>
        <v>78.544051345710443</v>
      </c>
      <c r="DP154" s="2">
        <f>CL$207*$B154+CL$209</f>
        <v>67.483602557792011</v>
      </c>
      <c r="DS154" s="2">
        <f>POWER(10,($B154-C$227)/C$228)/(1+POWER(10,($B154-C$227)/C$228))</f>
        <v>0.99027563934672069</v>
      </c>
      <c r="DT154" s="2">
        <f>POWER(10,($B154-D$227)/D$228)/(1+POWER(10,($B154-D$227)/D$228))</f>
        <v>0.99274984677072209</v>
      </c>
      <c r="DU154" s="2">
        <f>POWER(10,($B154-E$227)/E$228)/(1+POWER(10,($B154-E$227)/E$228))</f>
        <v>0.99342748618257137</v>
      </c>
      <c r="DV154" s="2">
        <f>POWER(10,($B154-F$227)/F$228)/(1+POWER(10,($B154-F$227)/F$228))</f>
        <v>0.9942595480276577</v>
      </c>
      <c r="DW154" s="2">
        <f>POWER(10,($B154-G$227)/G$228)/(1+POWER(10,($B154-G$227)/G$228))</f>
        <v>0.99399175102881443</v>
      </c>
      <c r="DX154" s="2">
        <f>POWER(10,($B154-H$227)/H$228)/(1+POWER(10,($B154-H$227)/H$228))</f>
        <v>0.99417722577376444</v>
      </c>
      <c r="DY154" s="2">
        <f>POWER(10,($B154-I$227)/I$228)/(1+POWER(10,($B154-I$227)/I$228))</f>
        <v>0.9945845780944369</v>
      </c>
      <c r="DZ154" s="2">
        <f>POWER(10,($B154-J$227)/J$228)/(1+POWER(10,($B154-J$227)/J$228))</f>
        <v>0.99441078050145537</v>
      </c>
      <c r="EA154" s="2">
        <f>POWER(10,($B154-K$227)/K$228)/(1+POWER(10,($B154-K$227)/K$228))</f>
        <v>0.99368651099173633</v>
      </c>
      <c r="EB154" s="2">
        <f>POWER(10,($B154-L$227)/L$228)/(1+POWER(10,($B154-L$227)/L$228))</f>
        <v>0.99306447375216822</v>
      </c>
      <c r="EC154" s="2">
        <f>POWER(10,($B154-M$227)/M$228)/(1+POWER(10,($B154-M$227)/M$228))</f>
        <v>0.99240888891550716</v>
      </c>
      <c r="ED154" s="2">
        <f>POWER(10,($B154-N$227)/N$228)/(1+POWER(10,($B154-N$227)/N$228))</f>
        <v>0.99212136869751977</v>
      </c>
      <c r="EE154" s="2">
        <f>POWER(10,($B154-O$227)/O$228)/(1+POWER(10,($B154-O$227)/O$228))</f>
        <v>0.99088796987349292</v>
      </c>
    </row>
    <row r="155" spans="2:137" x14ac:dyDescent="0.25">
      <c r="B155" s="2">
        <v>149</v>
      </c>
      <c r="C155">
        <v>97.942899999999995</v>
      </c>
      <c r="D155">
        <v>98.757000000000005</v>
      </c>
      <c r="E155">
        <v>100.43300000000001</v>
      </c>
      <c r="F155">
        <v>101.94</v>
      </c>
      <c r="G155">
        <v>103.328</v>
      </c>
      <c r="H155">
        <v>106.746</v>
      </c>
      <c r="I155">
        <v>108.224</v>
      </c>
      <c r="J155">
        <v>107.58199999999999</v>
      </c>
      <c r="K155">
        <v>104.851</v>
      </c>
      <c r="L155">
        <v>98.715999999999994</v>
      </c>
      <c r="M155">
        <v>91.403000000000006</v>
      </c>
      <c r="N155">
        <v>81.403000000000006</v>
      </c>
      <c r="O155">
        <v>68.268699999999995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97.475783046064038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99.942913142587642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101.82616174504587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101.80189944375144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103.68016982702692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106.62028017462934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108.61007688279287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107.02886798449789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103.91498014363765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98.629716376360676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91.334392288141188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81.765976993196929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68.819745299971231</v>
      </c>
      <c r="AE155" s="5"/>
      <c r="AG155" s="5">
        <f t="shared" si="52"/>
        <v>0.46711695393595676</v>
      </c>
      <c r="AH155" s="5">
        <f t="shared" si="53"/>
        <v>-1.185913142587637</v>
      </c>
      <c r="AI155" s="5">
        <f t="shared" si="54"/>
        <v>-1.3931617450458589</v>
      </c>
      <c r="AJ155" s="5">
        <f t="shared" si="55"/>
        <v>0.13810055624855977</v>
      </c>
      <c r="AK155" s="5">
        <f t="shared" si="56"/>
        <v>-0.35216982702691269</v>
      </c>
      <c r="AL155" s="5">
        <f t="shared" si="57"/>
        <v>0.12571982537065196</v>
      </c>
      <c r="AM155" s="5">
        <f t="shared" si="58"/>
        <v>-0.38607688279286378</v>
      </c>
      <c r="AN155" s="5">
        <f t="shared" si="59"/>
        <v>0.55313201550210067</v>
      </c>
      <c r="AO155" s="5">
        <f t="shared" si="60"/>
        <v>0.93601985636234986</v>
      </c>
      <c r="AP155" s="5">
        <f t="shared" si="61"/>
        <v>8.6283623639317852E-2</v>
      </c>
      <c r="AQ155" s="5">
        <f t="shared" si="62"/>
        <v>6.8607711858817311E-2</v>
      </c>
      <c r="AR155" s="5">
        <f t="shared" si="63"/>
        <v>-0.36297699319692356</v>
      </c>
      <c r="AS155" s="5">
        <f t="shared" si="64"/>
        <v>-0.55104529997123564</v>
      </c>
      <c r="AV155" s="2">
        <f t="shared" si="65"/>
        <v>97.475782617031058</v>
      </c>
      <c r="AW155" s="2">
        <f t="shared" si="66"/>
        <v>99.942913142587599</v>
      </c>
      <c r="AX155" s="2">
        <f t="shared" si="67"/>
        <v>101.82616174504585</v>
      </c>
      <c r="AY155" s="2">
        <f t="shared" si="68"/>
        <v>101.80189944375144</v>
      </c>
      <c r="AZ155" s="2">
        <f t="shared" si="69"/>
        <v>102.84002503299467</v>
      </c>
      <c r="BA155" s="2">
        <f t="shared" si="70"/>
        <v>105.39028770752729</v>
      </c>
      <c r="BB155" s="2">
        <f t="shared" si="71"/>
        <v>106.10982776315936</v>
      </c>
      <c r="BC155" s="2">
        <f t="shared" si="72"/>
        <v>104.4707054642481</v>
      </c>
      <c r="BD155" s="2">
        <f t="shared" si="73"/>
        <v>101.16043467288739</v>
      </c>
      <c r="BE155" s="2">
        <f t="shared" si="74"/>
        <v>96.106098892221652</v>
      </c>
      <c r="BF155" s="2">
        <f t="shared" si="75"/>
        <v>88.401065178893688</v>
      </c>
      <c r="BG155" s="2">
        <f t="shared" si="76"/>
        <v>78.541527205309507</v>
      </c>
      <c r="BH155" s="2">
        <f t="shared" si="77"/>
        <v>67.485975318304625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100.1672923633264</v>
      </c>
      <c r="CP155" s="2">
        <f>BL$207*$B155+BL$209</f>
        <v>100.80715033702708</v>
      </c>
      <c r="CQ155" s="2">
        <f>BM$207*$B155+BM$209</f>
        <v>104.1915772247072</v>
      </c>
      <c r="CR155" s="2">
        <f>BN$207*$B155+BN$209</f>
        <v>102.51383736421947</v>
      </c>
      <c r="CS155" s="2">
        <f>BO$207*$B155+BO$209</f>
        <v>103.98973918833795</v>
      </c>
      <c r="CT155" s="2">
        <f>BP$207*$B155+BP$209</f>
        <v>108.39337728657553</v>
      </c>
      <c r="CU155" s="2">
        <f>BQ$207*$B155+BQ$209</f>
        <v>109.45663127920676</v>
      </c>
      <c r="CV155" s="2">
        <f>BR$207*$B155+BR$209</f>
        <v>107.76337291220246</v>
      </c>
      <c r="CW155" s="2">
        <f>BS$207*$B155+BS$209</f>
        <v>104.88001443735834</v>
      </c>
      <c r="CX155" s="2">
        <f>BT$207*$B155+BT$209</f>
        <v>99.558391314031056</v>
      </c>
      <c r="CY155" s="2">
        <f>BU$207*$B155+BU$209</f>
        <v>91.802994124048212</v>
      </c>
      <c r="CZ155" s="2">
        <f>BV$207*$B155+BV$209</f>
        <v>80.923718081568751</v>
      </c>
      <c r="DA155" s="2">
        <f>BW$207*$B155+BW$209</f>
        <v>70.113289161432348</v>
      </c>
      <c r="DD155" s="2">
        <f>BZ$207*$B155+BZ$209</f>
        <v>97.451677962107397</v>
      </c>
      <c r="DE155" s="2">
        <f>CA$207*$B155+CA$209</f>
        <v>99.937156883809081</v>
      </c>
      <c r="DF155" s="2">
        <f>CB$207*$B155+CB$209</f>
        <v>101.81188915569592</v>
      </c>
      <c r="DG155" s="2">
        <f>CC$207*$B155+CC$209</f>
        <v>101.79815067679496</v>
      </c>
      <c r="DH155" s="2">
        <f>CD$207*$B155+CD$209</f>
        <v>102.83368699236422</v>
      </c>
      <c r="DI155" s="2">
        <f>CE$207*$B155+CE$209</f>
        <v>105.37424659713159</v>
      </c>
      <c r="DJ155" s="2">
        <f>CF$207*$B155+CF$209</f>
        <v>106.09320815450641</v>
      </c>
      <c r="DK155" s="2">
        <f>CG$207*$B155+CG$209</f>
        <v>104.45382698897824</v>
      </c>
      <c r="DL155" s="2">
        <f>CH$207*$B155+CH$209</f>
        <v>101.1388813661016</v>
      </c>
      <c r="DM155" s="2">
        <f>CI$207*$B155+CI$209</f>
        <v>96.084109686161653</v>
      </c>
      <c r="DN155" s="2">
        <f>CJ$207*$B155+CJ$209</f>
        <v>88.37733287288431</v>
      </c>
      <c r="DO155" s="2">
        <f>CK$207*$B155+CK$209</f>
        <v>78.52427428841213</v>
      </c>
      <c r="DP155" s="2">
        <f>CL$207*$B155+CL$209</f>
        <v>67.463940851527568</v>
      </c>
      <c r="DS155" s="2">
        <f>POWER(10,($B155-C$227)/C$228)/(1+POWER(10,($B155-C$227)/C$228))</f>
        <v>0.99112368276112939</v>
      </c>
      <c r="DT155" s="2">
        <f>POWER(10,($B155-D$227)/D$228)/(1+POWER(10,($B155-D$227)/D$228))</f>
        <v>0.9933835608104532</v>
      </c>
      <c r="DU155" s="2">
        <f>POWER(10,($B155-E$227)/E$228)/(1+POWER(10,($B155-E$227)/E$228))</f>
        <v>0.99400232764294305</v>
      </c>
      <c r="DV155" s="2">
        <f>POWER(10,($B155-F$227)/F$228)/(1+POWER(10,($B155-F$227)/F$228))</f>
        <v>0.994761999877389</v>
      </c>
      <c r="DW155" s="2">
        <f>POWER(10,($B155-G$227)/G$228)/(1+POWER(10,($B155-G$227)/G$228))</f>
        <v>0.99451751343708561</v>
      </c>
      <c r="DX155" s="2">
        <f>POWER(10,($B155-H$227)/H$228)/(1+POWER(10,($B155-H$227)/H$228))</f>
        <v>0.99468684464313306</v>
      </c>
      <c r="DY155" s="2">
        <f>POWER(10,($B155-I$227)/I$228)/(1+POWER(10,($B155-I$227)/I$228))</f>
        <v>0.99505872201124712</v>
      </c>
      <c r="DZ155" s="2">
        <f>POWER(10,($B155-J$227)/J$228)/(1+POWER(10,($B155-J$227)/J$228))</f>
        <v>0.99490006313210078</v>
      </c>
      <c r="EA155" s="2">
        <f>POWER(10,($B155-K$227)/K$228)/(1+POWER(10,($B155-K$227)/K$228))</f>
        <v>0.99423882915275397</v>
      </c>
      <c r="EB155" s="2">
        <f>POWER(10,($B155-L$227)/L$228)/(1+POWER(10,($B155-L$227)/L$228))</f>
        <v>0.99367086252202208</v>
      </c>
      <c r="EC155" s="2">
        <f>POWER(10,($B155-M$227)/M$228)/(1+POWER(10,($B155-M$227)/M$228))</f>
        <v>0.99307219708273298</v>
      </c>
      <c r="ED155" s="2">
        <f>POWER(10,($B155-N$227)/N$228)/(1+POWER(10,($B155-N$227)/N$228))</f>
        <v>0.99280961823461966</v>
      </c>
      <c r="EE155" s="2">
        <f>POWER(10,($B155-O$227)/O$228)/(1+POWER(10,($B155-O$227)/O$228))</f>
        <v>0.9916830615685075</v>
      </c>
    </row>
    <row r="156" spans="2:137" x14ac:dyDescent="0.25">
      <c r="B156" s="2">
        <v>150</v>
      </c>
      <c r="C156">
        <v>96.1571</v>
      </c>
      <c r="D156">
        <v>100.371</v>
      </c>
      <c r="E156">
        <v>100.179</v>
      </c>
      <c r="F156">
        <v>101.70099999999999</v>
      </c>
      <c r="G156">
        <v>104.194</v>
      </c>
      <c r="H156">
        <v>107.358</v>
      </c>
      <c r="I156">
        <v>109.328</v>
      </c>
      <c r="J156">
        <v>108.328</v>
      </c>
      <c r="K156">
        <v>103.91</v>
      </c>
      <c r="L156">
        <v>98.552000000000007</v>
      </c>
      <c r="M156">
        <v>92.014899999999997</v>
      </c>
      <c r="N156">
        <v>81.373099999999994</v>
      </c>
      <c r="O156">
        <v>69.462699999999998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97.42150294591849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99.903537750689622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101.77319293913266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101.74990646036741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103.60718540257548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106.48546988552772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108.21127411391512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106.74182899957908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103.72391104844222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98.554519820935951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91.469825437508149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82.091954799377078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69.109674626714863</v>
      </c>
      <c r="AE156" s="5"/>
      <c r="AG156" s="5">
        <f t="shared" si="52"/>
        <v>-1.2644029459184907</v>
      </c>
      <c r="AH156" s="5">
        <f t="shared" si="53"/>
        <v>0.46746224931037261</v>
      </c>
      <c r="AI156" s="5">
        <f t="shared" si="54"/>
        <v>-1.5941929391326539</v>
      </c>
      <c r="AJ156" s="5">
        <f t="shared" si="55"/>
        <v>-4.8906460367419413E-2</v>
      </c>
      <c r="AK156" s="5">
        <f t="shared" si="56"/>
        <v>0.58681459742452091</v>
      </c>
      <c r="AL156" s="5">
        <f t="shared" si="57"/>
        <v>0.87253011447228346</v>
      </c>
      <c r="AM156" s="5">
        <f t="shared" si="58"/>
        <v>1.116725886084879</v>
      </c>
      <c r="AN156" s="5">
        <f t="shared" si="59"/>
        <v>1.5861710004209186</v>
      </c>
      <c r="AO156" s="5">
        <f t="shared" si="60"/>
        <v>0.18608895155777816</v>
      </c>
      <c r="AP156" s="5">
        <f t="shared" si="61"/>
        <v>-2.5198209359444945E-3</v>
      </c>
      <c r="AQ156" s="5">
        <f t="shared" si="62"/>
        <v>0.54507456249184827</v>
      </c>
      <c r="AR156" s="5">
        <f t="shared" si="63"/>
        <v>-0.71885479937708396</v>
      </c>
      <c r="AS156" s="5">
        <f t="shared" si="64"/>
        <v>0.35302537328513495</v>
      </c>
      <c r="AV156" s="2">
        <f t="shared" si="65"/>
        <v>97.421502420036902</v>
      </c>
      <c r="AW156" s="2">
        <f t="shared" si="66"/>
        <v>99.903537750689622</v>
      </c>
      <c r="AX156" s="2">
        <f t="shared" si="67"/>
        <v>101.77319293913266</v>
      </c>
      <c r="AY156" s="2">
        <f t="shared" si="68"/>
        <v>101.74990646036741</v>
      </c>
      <c r="AZ156" s="2">
        <f t="shared" si="69"/>
        <v>102.8194248215967</v>
      </c>
      <c r="BA156" s="2">
        <f t="shared" si="70"/>
        <v>105.36915212471165</v>
      </c>
      <c r="BB156" s="2">
        <f t="shared" si="71"/>
        <v>106.08162979311055</v>
      </c>
      <c r="BC156" s="2">
        <f t="shared" si="72"/>
        <v>104.43965949987218</v>
      </c>
      <c r="BD156" s="2">
        <f t="shared" si="73"/>
        <v>101.11982667466276</v>
      </c>
      <c r="BE156" s="2">
        <f t="shared" si="74"/>
        <v>96.068464359616485</v>
      </c>
      <c r="BF156" s="2">
        <f t="shared" si="75"/>
        <v>88.373028533878184</v>
      </c>
      <c r="BG156" s="2">
        <f t="shared" si="76"/>
        <v>78.520507555786153</v>
      </c>
      <c r="BH156" s="2">
        <f t="shared" si="77"/>
        <v>67.464737684876312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100.15557100427645</v>
      </c>
      <c r="CP156" s="2">
        <f>BL$207*$B156+BL$209</f>
        <v>100.77745034966998</v>
      </c>
      <c r="CQ156" s="2">
        <f>BM$207*$B156+BM$209</f>
        <v>104.173918640751</v>
      </c>
      <c r="CR156" s="2">
        <f>BN$207*$B156+BN$209</f>
        <v>102.4697961139463</v>
      </c>
      <c r="CS156" s="2">
        <f>BO$207*$B156+BO$209</f>
        <v>103.98415234410146</v>
      </c>
      <c r="CT156" s="2">
        <f>BP$207*$B156+BP$209</f>
        <v>108.42410360774379</v>
      </c>
      <c r="CU156" s="2">
        <f>BQ$207*$B156+BQ$209</f>
        <v>109.48463752085492</v>
      </c>
      <c r="CV156" s="2">
        <f>BR$207*$B156+BR$209</f>
        <v>107.78940770267812</v>
      </c>
      <c r="CW156" s="2">
        <f>BS$207*$B156+BS$209</f>
        <v>104.90383949184891</v>
      </c>
      <c r="CX156" s="2">
        <f>BT$207*$B156+BT$209</f>
        <v>99.575388496009296</v>
      </c>
      <c r="CY156" s="2">
        <f>BU$207*$B156+BU$209</f>
        <v>91.830443192486584</v>
      </c>
      <c r="CZ156" s="2">
        <f>BV$207*$B156+BV$209</f>
        <v>80.944404580328865</v>
      </c>
      <c r="DA156" s="2">
        <f>BW$207*$B156+BW$209</f>
        <v>70.139492870529935</v>
      </c>
      <c r="DD156" s="2">
        <f>BZ$207*$B156+BZ$209</f>
        <v>97.399171101497544</v>
      </c>
      <c r="DE156" s="2">
        <f>CA$207*$B156+CA$209</f>
        <v>99.898229207474913</v>
      </c>
      <c r="DF156" s="2">
        <f>CB$207*$B156+CB$209</f>
        <v>101.75998187265724</v>
      </c>
      <c r="DG156" s="2">
        <f>CC$207*$B156+CC$209</f>
        <v>101.74644935792206</v>
      </c>
      <c r="DH156" s="2">
        <f>CD$207*$B156+CD$209</f>
        <v>102.81356897786799</v>
      </c>
      <c r="DI156" s="2">
        <f>CE$207*$B156+CE$209</f>
        <v>105.3542698108926</v>
      </c>
      <c r="DJ156" s="2">
        <f>CF$207*$B156+CF$209</f>
        <v>106.06621798788183</v>
      </c>
      <c r="DK156" s="2">
        <f>CG$207*$B156+CG$209</f>
        <v>104.42399929265567</v>
      </c>
      <c r="DL156" s="2">
        <f>CH$207*$B156+CH$209</f>
        <v>101.09982931613497</v>
      </c>
      <c r="DM156" s="2">
        <f>CI$207*$B156+CI$209</f>
        <v>96.048092609274207</v>
      </c>
      <c r="DN156" s="2">
        <f>CJ$207*$B156+CJ$209</f>
        <v>88.351031396346656</v>
      </c>
      <c r="DO156" s="2">
        <f>CK$207*$B156+CK$209</f>
        <v>78.504497231113817</v>
      </c>
      <c r="DP156" s="2">
        <f>CL$207*$B156+CL$209</f>
        <v>67.444279145263138</v>
      </c>
      <c r="DS156" s="2">
        <f>POWER(10,($B156-C$227)/C$228)/(1+POWER(10,($B156-C$227)/C$228))</f>
        <v>0.99189837493578314</v>
      </c>
      <c r="DT156" s="2">
        <f>POWER(10,($B156-D$227)/D$228)/(1+POWER(10,($B156-D$227)/D$228))</f>
        <v>0.99396222069744677</v>
      </c>
      <c r="DU156" s="2">
        <f>POWER(10,($B156-E$227)/E$228)/(1+POWER(10,($B156-E$227)/E$228))</f>
        <v>0.99452716962182663</v>
      </c>
      <c r="DV156" s="2">
        <f>POWER(10,($B156-F$227)/F$228)/(1+POWER(10,($B156-F$227)/F$228))</f>
        <v>0.99522068438607625</v>
      </c>
      <c r="DW156" s="2">
        <f>POWER(10,($B156-G$227)/G$228)/(1+POWER(10,($B156-G$227)/G$228))</f>
        <v>0.99499749962486495</v>
      </c>
      <c r="DX156" s="2">
        <f>POWER(10,($B156-H$227)/H$228)/(1+POWER(10,($B156-H$227)/H$228))</f>
        <v>0.99515207831958097</v>
      </c>
      <c r="DY156" s="2">
        <f>POWER(10,($B156-I$227)/I$228)/(1+POWER(10,($B156-I$227)/I$228))</f>
        <v>0.99549154073101254</v>
      </c>
      <c r="DZ156" s="2">
        <f>POWER(10,($B156-J$227)/J$228)/(1+POWER(10,($B156-J$227)/J$228))</f>
        <v>0.99534671418485698</v>
      </c>
      <c r="EA156" s="2">
        <f>POWER(10,($B156-K$227)/K$228)/(1+POWER(10,($B156-K$227)/K$228))</f>
        <v>0.99474308490144181</v>
      </c>
      <c r="EB156" s="2">
        <f>POWER(10,($B156-L$227)/L$228)/(1+POWER(10,($B156-L$227)/L$228))</f>
        <v>0.99422454168959984</v>
      </c>
      <c r="EC156" s="2">
        <f>POWER(10,($B156-M$227)/M$228)/(1+POWER(10,($B156-M$227)/M$228))</f>
        <v>0.99367791488321988</v>
      </c>
      <c r="ED156" s="2">
        <f>POWER(10,($B156-N$227)/N$228)/(1+POWER(10,($B156-N$227)/N$228))</f>
        <v>0.99343814236327954</v>
      </c>
      <c r="EE156" s="2">
        <f>POWER(10,($B156-O$227)/O$228)/(1+POWER(10,($B156-O$227)/O$228))</f>
        <v>0.99240930712790232</v>
      </c>
    </row>
    <row r="157" spans="2:137" x14ac:dyDescent="0.25">
      <c r="B157" s="2">
        <v>151</v>
      </c>
      <c r="C157">
        <v>96.2</v>
      </c>
      <c r="D157">
        <v>99.5</v>
      </c>
      <c r="E157">
        <v>100.851</v>
      </c>
      <c r="F157">
        <v>102</v>
      </c>
      <c r="G157">
        <v>103.41800000000001</v>
      </c>
      <c r="H157">
        <v>106.47799999999999</v>
      </c>
      <c r="I157">
        <v>110.239</v>
      </c>
      <c r="J157">
        <v>106.41800000000001</v>
      </c>
      <c r="K157">
        <v>103.925</v>
      </c>
      <c r="L157">
        <v>99.134</v>
      </c>
      <c r="M157">
        <v>91.880600000000001</v>
      </c>
      <c r="N157">
        <v>81.746300000000005</v>
      </c>
      <c r="O157">
        <v>69.671599999999998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97.367347364643024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99.8641963929893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101.72030005748282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101.69793568305793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103.50944651721034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106.32243292521869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107.79702231034666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106.40143436743332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103.44712202906683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98.386489563969306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91.491441260222459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82.308759595909819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69.398887601004745</v>
      </c>
      <c r="AE157" s="5"/>
      <c r="AG157" s="5">
        <f t="shared" si="52"/>
        <v>-1.167347364643021</v>
      </c>
      <c r="AH157" s="5">
        <f t="shared" si="53"/>
        <v>-0.36419639298929951</v>
      </c>
      <c r="AI157" s="5">
        <f t="shared" si="54"/>
        <v>-0.86930005748281758</v>
      </c>
      <c r="AJ157" s="5">
        <f t="shared" si="55"/>
        <v>0.30206431694206515</v>
      </c>
      <c r="AK157" s="5">
        <f t="shared" si="56"/>
        <v>-9.1446517210329148E-2</v>
      </c>
      <c r="AL157" s="5">
        <f t="shared" si="57"/>
        <v>0.15556707478130249</v>
      </c>
      <c r="AM157" s="5">
        <f t="shared" si="58"/>
        <v>2.4419776896533421</v>
      </c>
      <c r="AN157" s="5">
        <f t="shared" si="59"/>
        <v>1.6565632566681643E-2</v>
      </c>
      <c r="AO157" s="5">
        <f t="shared" si="60"/>
        <v>0.47787797093316442</v>
      </c>
      <c r="AP157" s="5">
        <f t="shared" si="61"/>
        <v>0.74751043603069434</v>
      </c>
      <c r="AQ157" s="5">
        <f t="shared" si="62"/>
        <v>0.38915873977754245</v>
      </c>
      <c r="AR157" s="5">
        <f t="shared" si="63"/>
        <v>-0.56245959590981442</v>
      </c>
      <c r="AS157" s="5">
        <f t="shared" si="64"/>
        <v>0.27271239899525312</v>
      </c>
      <c r="AV157" s="2">
        <f t="shared" si="65"/>
        <v>97.367346743767456</v>
      </c>
      <c r="AW157" s="2">
        <f t="shared" si="66"/>
        <v>99.8641963929893</v>
      </c>
      <c r="AX157" s="2">
        <f t="shared" si="67"/>
        <v>101.72030005748282</v>
      </c>
      <c r="AY157" s="2">
        <f t="shared" si="68"/>
        <v>101.69793568305793</v>
      </c>
      <c r="AZ157" s="2">
        <f t="shared" si="69"/>
        <v>102.79886023336199</v>
      </c>
      <c r="BA157" s="2">
        <f t="shared" si="70"/>
        <v>105.34809592054246</v>
      </c>
      <c r="BB157" s="2">
        <f t="shared" si="71"/>
        <v>106.05351535471715</v>
      </c>
      <c r="BC157" s="2">
        <f t="shared" si="72"/>
        <v>104.40869689413309</v>
      </c>
      <c r="BD157" s="2">
        <f t="shared" si="73"/>
        <v>101.07932510893538</v>
      </c>
      <c r="BE157" s="2">
        <f t="shared" si="74"/>
        <v>96.030943618833163</v>
      </c>
      <c r="BF157" s="2">
        <f t="shared" si="75"/>
        <v>88.345112801597367</v>
      </c>
      <c r="BG157" s="2">
        <f t="shared" si="76"/>
        <v>78.499572492332334</v>
      </c>
      <c r="BH157" s="2">
        <f t="shared" si="77"/>
        <v>67.443606048180996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100.14384964522651</v>
      </c>
      <c r="CP157" s="2">
        <f>BL$207*$B157+BL$209</f>
        <v>100.74775036231289</v>
      </c>
      <c r="CQ157" s="2">
        <f>BM$207*$B157+BM$209</f>
        <v>104.15626005679478</v>
      </c>
      <c r="CR157" s="2">
        <f>BN$207*$B157+BN$209</f>
        <v>102.42575486367313</v>
      </c>
      <c r="CS157" s="2">
        <f>BO$207*$B157+BO$209</f>
        <v>103.97856549986498</v>
      </c>
      <c r="CT157" s="2">
        <f>BP$207*$B157+BP$209</f>
        <v>108.45482992891205</v>
      </c>
      <c r="CU157" s="2">
        <f>BQ$207*$B157+BQ$209</f>
        <v>109.51264376250306</v>
      </c>
      <c r="CV157" s="2">
        <f>BR$207*$B157+BR$209</f>
        <v>107.81544249315378</v>
      </c>
      <c r="CW157" s="2">
        <f>BS$207*$B157+BS$209</f>
        <v>104.9276645463395</v>
      </c>
      <c r="CX157" s="2">
        <f>BT$207*$B157+BT$209</f>
        <v>99.592385677987536</v>
      </c>
      <c r="CY157" s="2">
        <f>BU$207*$B157+BU$209</f>
        <v>91.857892260924956</v>
      </c>
      <c r="CZ157" s="2">
        <f>BV$207*$B157+BV$209</f>
        <v>80.965091079088992</v>
      </c>
      <c r="DA157" s="2">
        <f>BW$207*$B157+BW$209</f>
        <v>70.165696579627536</v>
      </c>
      <c r="DB157" s="6"/>
      <c r="DC157" s="6"/>
      <c r="DD157" s="2">
        <f>BZ$207*$B157+BZ$209</f>
        <v>97.346664240887677</v>
      </c>
      <c r="DE157" s="2">
        <f>CA$207*$B157+CA$209</f>
        <v>99.859301531140758</v>
      </c>
      <c r="DF157" s="2">
        <f>CB$207*$B157+CB$209</f>
        <v>101.70807458961855</v>
      </c>
      <c r="DG157" s="2">
        <f>CC$207*$B157+CC$209</f>
        <v>101.69474803904917</v>
      </c>
      <c r="DH157" s="2">
        <f>CD$207*$B157+CD$209</f>
        <v>102.79345096337177</v>
      </c>
      <c r="DI157" s="2">
        <f>CE$207*$B157+CE$209</f>
        <v>105.3342930246536</v>
      </c>
      <c r="DJ157" s="2">
        <f>CF$207*$B157+CF$209</f>
        <v>106.03922782125724</v>
      </c>
      <c r="DK157" s="2">
        <f>CG$207*$B157+CG$209</f>
        <v>104.39417159633311</v>
      </c>
      <c r="DL157" s="2">
        <f>CH$207*$B157+CH$209</f>
        <v>101.06077726616836</v>
      </c>
      <c r="DM157" s="2">
        <f>CI$207*$B157+CI$209</f>
        <v>96.01207553238676</v>
      </c>
      <c r="DN157" s="2">
        <f>CJ$207*$B157+CJ$209</f>
        <v>88.324729919809002</v>
      </c>
      <c r="DO157" s="2">
        <f>CK$207*$B157+CK$209</f>
        <v>78.484720173815518</v>
      </c>
      <c r="DP157" s="2">
        <f>CL$207*$B157+CL$209</f>
        <v>67.424617438998709</v>
      </c>
      <c r="DS157" s="2">
        <f>POWER(10,($B157-C$227)/C$228)/(1+POWER(10,($B157-C$227)/C$228))</f>
        <v>0.99260595924471473</v>
      </c>
      <c r="DT157" s="2">
        <f>POWER(10,($B157-D$227)/D$228)/(1+POWER(10,($B157-D$227)/D$228))</f>
        <v>0.99449055288633592</v>
      </c>
      <c r="DU157" s="2">
        <f>POWER(10,($B157-E$227)/E$228)/(1+POWER(10,($B157-E$227)/E$228))</f>
        <v>0.99500631466521849</v>
      </c>
      <c r="DV157" s="2">
        <f>POWER(10,($B157-F$227)/F$228)/(1+POWER(10,($B157-F$227)/F$228))</f>
        <v>0.99563937859213303</v>
      </c>
      <c r="DW157" s="2">
        <f>POWER(10,($B157-G$227)/G$228)/(1+POWER(10,($B157-G$227)/G$228))</f>
        <v>0.99543565636598597</v>
      </c>
      <c r="DX157" s="2">
        <f>POWER(10,($B157-H$227)/H$228)/(1+POWER(10,($B157-H$227)/H$228))</f>
        <v>0.99557675608001484</v>
      </c>
      <c r="DY157" s="2">
        <f>POWER(10,($B157-I$227)/I$228)/(1+POWER(10,($B157-I$227)/I$228))</f>
        <v>0.99588660451221622</v>
      </c>
      <c r="DZ157" s="2">
        <f>POWER(10,($B157-J$227)/J$228)/(1+POWER(10,($B157-J$227)/J$228))</f>
        <v>0.99575441459094216</v>
      </c>
      <c r="EA157" s="2">
        <f>POWER(10,($B157-K$227)/K$228)/(1+POWER(10,($B157-K$227)/K$228))</f>
        <v>0.99520341778201549</v>
      </c>
      <c r="EB157" s="2">
        <f>POWER(10,($B157-L$227)/L$228)/(1+POWER(10,($B157-L$227)/L$228))</f>
        <v>0.99473004134304432</v>
      </c>
      <c r="EC157" s="2">
        <f>POWER(10,($B157-M$227)/M$228)/(1+POWER(10,($B157-M$227)/M$228))</f>
        <v>0.99423098068516025</v>
      </c>
      <c r="ED157" s="2">
        <f>POWER(10,($B157-N$227)/N$228)/(1+POWER(10,($B157-N$227)/N$228))</f>
        <v>0.99401205743655663</v>
      </c>
      <c r="EE157" s="2">
        <f>POWER(10,($B157-O$227)/O$228)/(1+POWER(10,($B157-O$227)/O$228))</f>
        <v>0.99307257900698764</v>
      </c>
      <c r="EF157" s="6"/>
      <c r="EG157" s="6"/>
    </row>
    <row r="158" spans="2:137" x14ac:dyDescent="0.25">
      <c r="B158" s="2">
        <v>152</v>
      </c>
      <c r="C158">
        <v>95.3857</v>
      </c>
      <c r="D158">
        <v>99.129000000000005</v>
      </c>
      <c r="E158">
        <v>102.26900000000001</v>
      </c>
      <c r="F158">
        <v>102.328</v>
      </c>
      <c r="G158">
        <v>103.97</v>
      </c>
      <c r="H158">
        <v>106.61199999999999</v>
      </c>
      <c r="I158">
        <v>108.134</v>
      </c>
      <c r="J158">
        <v>106.224</v>
      </c>
      <c r="K158">
        <v>103.179</v>
      </c>
      <c r="L158">
        <v>98.403000000000006</v>
      </c>
      <c r="M158">
        <v>91.671599999999998</v>
      </c>
      <c r="N158">
        <v>82.134299999999996</v>
      </c>
      <c r="O158">
        <v>69.7761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97.31330824695398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99.824886575651249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101.66747801428642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101.64598547721553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103.39495480419512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106.1449507432761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107.39741279360936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106.0368893264851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103.109627952465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98.140201926611596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91.393651422011843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82.390905723801353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69.662641458913811</v>
      </c>
      <c r="AE158" s="5"/>
      <c r="AG158" s="5">
        <f t="shared" si="52"/>
        <v>-1.9276082469539801</v>
      </c>
      <c r="AH158" s="5">
        <f t="shared" si="53"/>
        <v>-0.69588657565124379</v>
      </c>
      <c r="AI158" s="5">
        <f t="shared" si="54"/>
        <v>0.60152198571358895</v>
      </c>
      <c r="AJ158" s="5">
        <f t="shared" si="55"/>
        <v>0.6820145227844705</v>
      </c>
      <c r="AK158" s="5">
        <f t="shared" si="56"/>
        <v>0.57504519580487568</v>
      </c>
      <c r="AL158" s="5">
        <f t="shared" si="57"/>
        <v>0.46704925672389663</v>
      </c>
      <c r="AM158" s="5">
        <f t="shared" si="58"/>
        <v>0.73658720639063802</v>
      </c>
      <c r="AN158" s="5">
        <f t="shared" si="59"/>
        <v>0.1871106735149084</v>
      </c>
      <c r="AO158" s="5">
        <f t="shared" si="60"/>
        <v>6.9372047534997705E-2</v>
      </c>
      <c r="AP158" s="5">
        <f t="shared" si="61"/>
        <v>0.2627980733884101</v>
      </c>
      <c r="AQ158" s="5">
        <f t="shared" si="62"/>
        <v>0.27794857798815542</v>
      </c>
      <c r="AR158" s="5">
        <f t="shared" si="63"/>
        <v>-0.25660572380135704</v>
      </c>
      <c r="AS158" s="5">
        <f t="shared" si="64"/>
        <v>0.1134585410861888</v>
      </c>
      <c r="AV158" s="2">
        <f t="shared" si="65"/>
        <v>97.313307540895778</v>
      </c>
      <c r="AW158" s="2">
        <f t="shared" si="66"/>
        <v>99.824886575651249</v>
      </c>
      <c r="AX158" s="2">
        <f t="shared" si="67"/>
        <v>101.66747801428642</v>
      </c>
      <c r="AY158" s="2">
        <f t="shared" si="68"/>
        <v>101.64598547721553</v>
      </c>
      <c r="AZ158" s="2">
        <f t="shared" si="69"/>
        <v>102.77832875747113</v>
      </c>
      <c r="BA158" s="2">
        <f t="shared" si="70"/>
        <v>105.3271141486826</v>
      </c>
      <c r="BB158" s="2">
        <f t="shared" si="71"/>
        <v>106.0254791494615</v>
      </c>
      <c r="BC158" s="2">
        <f t="shared" si="72"/>
        <v>104.37781246109995</v>
      </c>
      <c r="BD158" s="2">
        <f t="shared" si="73"/>
        <v>101.03892336637634</v>
      </c>
      <c r="BE158" s="2">
        <f t="shared" si="74"/>
        <v>95.993529256334341</v>
      </c>
      <c r="BF158" s="2">
        <f t="shared" si="75"/>
        <v>88.317310240566087</v>
      </c>
      <c r="BG158" s="2">
        <f t="shared" si="76"/>
        <v>78.478716823254956</v>
      </c>
      <c r="BH158" s="2">
        <f t="shared" si="77"/>
        <v>67.422574061502559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100.13212828617657</v>
      </c>
      <c r="CP158" s="2">
        <f>BL$207*$B158+BL$209</f>
        <v>100.71805037495579</v>
      </c>
      <c r="CQ158" s="2">
        <f>BM$207*$B158+BM$209</f>
        <v>104.13860147283857</v>
      </c>
      <c r="CR158" s="2">
        <f>BN$207*$B158+BN$209</f>
        <v>102.38171361339997</v>
      </c>
      <c r="CS158" s="2">
        <f>BO$207*$B158+BO$209</f>
        <v>103.97297865562851</v>
      </c>
      <c r="CT158" s="2">
        <f>BP$207*$B158+BP$209</f>
        <v>108.48555625008031</v>
      </c>
      <c r="CU158" s="2">
        <f>BQ$207*$B158+BQ$209</f>
        <v>109.54065000415122</v>
      </c>
      <c r="CV158" s="2">
        <f>BR$207*$B158+BR$209</f>
        <v>107.84147728362944</v>
      </c>
      <c r="CW158" s="2">
        <f>BS$207*$B158+BS$209</f>
        <v>104.95148960083007</v>
      </c>
      <c r="CX158" s="2">
        <f>BT$207*$B158+BT$209</f>
        <v>99.609382859965777</v>
      </c>
      <c r="CY158" s="2">
        <f>BU$207*$B158+BU$209</f>
        <v>91.885341329363314</v>
      </c>
      <c r="CZ158" s="2">
        <f>BV$207*$B158+BV$209</f>
        <v>80.98577757784912</v>
      </c>
      <c r="DA158" s="2">
        <f>BW$207*$B158+BW$209</f>
        <v>70.191900288725122</v>
      </c>
      <c r="DD158" s="2">
        <f>BZ$207*$B158+BZ$209</f>
        <v>97.294157380277809</v>
      </c>
      <c r="DE158" s="2">
        <f>CA$207*$B158+CA$209</f>
        <v>99.820373854806604</v>
      </c>
      <c r="DF158" s="2">
        <f>CB$207*$B158+CB$209</f>
        <v>101.65616730657986</v>
      </c>
      <c r="DG158" s="2">
        <f>CC$207*$B158+CC$209</f>
        <v>101.64304672017627</v>
      </c>
      <c r="DH158" s="2">
        <f>CD$207*$B158+CD$209</f>
        <v>102.77333294887553</v>
      </c>
      <c r="DI158" s="2">
        <f>CE$207*$B158+CE$209</f>
        <v>105.31431623841462</v>
      </c>
      <c r="DJ158" s="2">
        <f>CF$207*$B158+CF$209</f>
        <v>106.01223765463264</v>
      </c>
      <c r="DK158" s="2">
        <f>CG$207*$B158+CG$209</f>
        <v>104.36434390001054</v>
      </c>
      <c r="DL158" s="2">
        <f>CH$207*$B158+CH$209</f>
        <v>101.02172521620173</v>
      </c>
      <c r="DM158" s="2">
        <f>CI$207*$B158+CI$209</f>
        <v>95.976058455499313</v>
      </c>
      <c r="DN158" s="2">
        <f>CJ$207*$B158+CJ$209</f>
        <v>88.298428443271348</v>
      </c>
      <c r="DO158" s="2">
        <f>CK$207*$B158+CK$209</f>
        <v>78.464943116517205</v>
      </c>
      <c r="DP158" s="2">
        <f>CL$207*$B158+CL$209</f>
        <v>67.40495573273428</v>
      </c>
      <c r="DS158" s="2">
        <f>POWER(10,($B158-C$227)/C$228)/(1+POWER(10,($B158-C$227)/C$228))</f>
        <v>0.99325216457358334</v>
      </c>
      <c r="DT158" s="2">
        <f>POWER(10,($B158-D$227)/D$228)/(1+POWER(10,($B158-D$227)/D$228))</f>
        <v>0.99497288751197954</v>
      </c>
      <c r="DU158" s="2">
        <f>POWER(10,($B158-E$227)/E$228)/(1+POWER(10,($B158-E$227)/E$228))</f>
        <v>0.99544370285411843</v>
      </c>
      <c r="DV158" s="2">
        <f>POWER(10,($B158-F$227)/F$228)/(1+POWER(10,($B158-F$227)/F$228))</f>
        <v>0.99602153952447214</v>
      </c>
      <c r="DW158" s="2">
        <f>POWER(10,($B158-G$227)/G$228)/(1+POWER(10,($B158-G$227)/G$228))</f>
        <v>0.99583559665369059</v>
      </c>
      <c r="DX158" s="2">
        <f>POWER(10,($B158-H$227)/H$228)/(1+POWER(10,($B158-H$227)/H$228))</f>
        <v>0.99596438294771061</v>
      </c>
      <c r="DY158" s="2">
        <f>POWER(10,($B158-I$227)/I$228)/(1+POWER(10,($B158-I$227)/I$228))</f>
        <v>0.99624718045478233</v>
      </c>
      <c r="DZ158" s="2">
        <f>POWER(10,($B158-J$227)/J$228)/(1+POWER(10,($B158-J$227)/J$228))</f>
        <v>0.99612653309393973</v>
      </c>
      <c r="EA158" s="2">
        <f>POWER(10,($B158-K$227)/K$228)/(1+POWER(10,($B158-K$227)/K$228))</f>
        <v>0.99562361798537136</v>
      </c>
      <c r="EB158" s="2">
        <f>POWER(10,($B158-L$227)/L$228)/(1+POWER(10,($B158-L$227)/L$228))</f>
        <v>0.99519151088915814</v>
      </c>
      <c r="EC158" s="2">
        <f>POWER(10,($B158-M$227)/M$228)/(1+POWER(10,($B158-M$227)/M$228))</f>
        <v>0.99473591974649056</v>
      </c>
      <c r="ED158" s="2">
        <f>POWER(10,($B158-N$227)/N$228)/(1+POWER(10,($B158-N$227)/N$228))</f>
        <v>0.99453605266469136</v>
      </c>
      <c r="EE158" s="2">
        <f>POWER(10,($B158-O$227)/O$228)/(1+POWER(10,($B158-O$227)/O$228))</f>
        <v>0.9936782636273076</v>
      </c>
    </row>
    <row r="159" spans="2:137" x14ac:dyDescent="0.25">
      <c r="B159" s="2">
        <v>153</v>
      </c>
      <c r="C159">
        <v>94.542900000000003</v>
      </c>
      <c r="D159">
        <v>97.757000000000005</v>
      </c>
      <c r="E159">
        <v>101.09</v>
      </c>
      <c r="F159">
        <v>102.328</v>
      </c>
      <c r="G159">
        <v>104.955</v>
      </c>
      <c r="H159">
        <v>107</v>
      </c>
      <c r="I159">
        <v>107.687</v>
      </c>
      <c r="J159">
        <v>105.49299999999999</v>
      </c>
      <c r="K159">
        <v>102.657</v>
      </c>
      <c r="L159">
        <v>99.581999999999994</v>
      </c>
      <c r="M159">
        <v>92.552199999999999</v>
      </c>
      <c r="N159">
        <v>82.686599999999999</v>
      </c>
      <c r="O159">
        <v>70.044799999999995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97.259377970101411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99.785605975740552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101.61472202261893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101.59405432165173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103.27259348514258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105.96637830845522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107.03512901114766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105.67557774000306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102.74032632235065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97.837841354764421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91.18431675394821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82.327007261835732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69.875094005444836</v>
      </c>
      <c r="AE159" s="5"/>
      <c r="AG159" s="5">
        <f t="shared" si="52"/>
        <v>-2.7164779701014083</v>
      </c>
      <c r="AH159" s="5">
        <f t="shared" si="53"/>
        <v>-2.0286059757405468</v>
      </c>
      <c r="AI159" s="5">
        <f t="shared" si="54"/>
        <v>-0.52472202261893131</v>
      </c>
      <c r="AJ159" s="5">
        <f t="shared" si="55"/>
        <v>0.7339456783482774</v>
      </c>
      <c r="AK159" s="5">
        <f t="shared" si="56"/>
        <v>1.6824065148574192</v>
      </c>
      <c r="AL159" s="5">
        <f t="shared" si="57"/>
        <v>1.0336216915447807</v>
      </c>
      <c r="AM159" s="5">
        <f t="shared" si="58"/>
        <v>0.65187098885233752</v>
      </c>
      <c r="AN159" s="5">
        <f t="shared" si="59"/>
        <v>-0.18257774000306881</v>
      </c>
      <c r="AO159" s="5">
        <f t="shared" si="60"/>
        <v>-8.3326322350657733E-2</v>
      </c>
      <c r="AP159" s="5">
        <f t="shared" si="61"/>
        <v>1.7441586452355722</v>
      </c>
      <c r="AQ159" s="5">
        <f t="shared" si="62"/>
        <v>1.3678832460517896</v>
      </c>
      <c r="AR159" s="5">
        <f t="shared" si="63"/>
        <v>0.35959273816426673</v>
      </c>
      <c r="AS159" s="5">
        <f t="shared" si="64"/>
        <v>0.16970599455515867</v>
      </c>
      <c r="AV159" s="2">
        <f t="shared" si="65"/>
        <v>97.259377196716372</v>
      </c>
      <c r="AW159" s="2">
        <f t="shared" si="66"/>
        <v>99.785605975740552</v>
      </c>
      <c r="AX159" s="2">
        <f t="shared" si="67"/>
        <v>101.61472202261893</v>
      </c>
      <c r="AY159" s="2">
        <f t="shared" si="68"/>
        <v>101.59405432165173</v>
      </c>
      <c r="AZ159" s="2">
        <f t="shared" si="69"/>
        <v>102.75782804542527</v>
      </c>
      <c r="BA159" s="2">
        <f t="shared" si="70"/>
        <v>105.30620211150963</v>
      </c>
      <c r="BB159" s="2">
        <f t="shared" si="71"/>
        <v>105.99751615739979</v>
      </c>
      <c r="BC159" s="2">
        <f t="shared" si="72"/>
        <v>104.34700127486059</v>
      </c>
      <c r="BD159" s="2">
        <f t="shared" si="73"/>
        <v>100.99861516634348</v>
      </c>
      <c r="BE159" s="2">
        <f t="shared" si="74"/>
        <v>95.956214269436444</v>
      </c>
      <c r="BF159" s="2">
        <f t="shared" si="75"/>
        <v>88.289613520887528</v>
      </c>
      <c r="BG159" s="2">
        <f t="shared" si="76"/>
        <v>78.457935605403534</v>
      </c>
      <c r="BH159" s="2">
        <f t="shared" si="77"/>
        <v>67.401635659907654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100.12040692712662</v>
      </c>
      <c r="CP159" s="2">
        <f>BL$207*$B159+BL$209</f>
        <v>100.6883503875987</v>
      </c>
      <c r="CQ159" s="2">
        <f>BM$207*$B159+BM$209</f>
        <v>104.12094288888235</v>
      </c>
      <c r="CR159" s="2">
        <f>BN$207*$B159+BN$209</f>
        <v>102.3376723631268</v>
      </c>
      <c r="CS159" s="2">
        <f>BO$207*$B159+BO$209</f>
        <v>103.96739181139203</v>
      </c>
      <c r="CT159" s="2">
        <f>BP$207*$B159+BP$209</f>
        <v>108.51628257124857</v>
      </c>
      <c r="CU159" s="2">
        <f>BQ$207*$B159+BQ$209</f>
        <v>109.56865624579936</v>
      </c>
      <c r="CV159" s="2">
        <f>BR$207*$B159+BR$209</f>
        <v>107.86751207410511</v>
      </c>
      <c r="CW159" s="2">
        <f>BS$207*$B159+BS$209</f>
        <v>104.97531465532066</v>
      </c>
      <c r="CX159" s="2">
        <f>BT$207*$B159+BT$209</f>
        <v>99.626380041944017</v>
      </c>
      <c r="CY159" s="2">
        <f>BU$207*$B159+BU$209</f>
        <v>91.912790397801686</v>
      </c>
      <c r="CZ159" s="2">
        <f>BV$207*$B159+BV$209</f>
        <v>81.006464076609248</v>
      </c>
      <c r="DA159" s="2">
        <f>BW$207*$B159+BW$209</f>
        <v>70.218103997822723</v>
      </c>
      <c r="DD159" s="2">
        <f>BZ$207*$B159+BZ$209</f>
        <v>97.241650519667957</v>
      </c>
      <c r="DE159" s="2">
        <f>CA$207*$B159+CA$209</f>
        <v>99.781446178472436</v>
      </c>
      <c r="DF159" s="2">
        <f>CB$207*$B159+CB$209</f>
        <v>101.60426002354117</v>
      </c>
      <c r="DG159" s="2">
        <f>CC$207*$B159+CC$209</f>
        <v>101.59134540130339</v>
      </c>
      <c r="DH159" s="2">
        <f>CD$207*$B159+CD$209</f>
        <v>102.75321493437932</v>
      </c>
      <c r="DI159" s="2">
        <f>CE$207*$B159+CE$209</f>
        <v>105.29433945217562</v>
      </c>
      <c r="DJ159" s="2">
        <f>CF$207*$B159+CF$209</f>
        <v>105.98524748800806</v>
      </c>
      <c r="DK159" s="2">
        <f>CG$207*$B159+CG$209</f>
        <v>104.33451620368797</v>
      </c>
      <c r="DL159" s="2">
        <f>CH$207*$B159+CH$209</f>
        <v>100.98267316623512</v>
      </c>
      <c r="DM159" s="2">
        <f>CI$207*$B159+CI$209</f>
        <v>95.94004137861188</v>
      </c>
      <c r="DN159" s="2">
        <f>CJ$207*$B159+CJ$209</f>
        <v>88.272126966733694</v>
      </c>
      <c r="DO159" s="2">
        <f>CK$207*$B159+CK$209</f>
        <v>78.445166059218906</v>
      </c>
      <c r="DP159" s="2">
        <f>CL$207*$B159+CL$209</f>
        <v>67.385294026469836</v>
      </c>
      <c r="DS159" s="2">
        <f>POWER(10,($B159-C$227)/C$228)/(1+POWER(10,($B159-C$227)/C$228))</f>
        <v>0.9938422448657046</v>
      </c>
      <c r="DT159" s="2">
        <f>POWER(10,($B159-D$227)/D$228)/(1+POWER(10,($B159-D$227)/D$228))</f>
        <v>0.99541319003015039</v>
      </c>
      <c r="DU159" s="2">
        <f>POWER(10,($B159-E$227)/E$228)/(1+POWER(10,($B159-E$227)/E$228))</f>
        <v>0.99584294103089499</v>
      </c>
      <c r="DV159" s="2">
        <f>POWER(10,($B159-F$227)/F$228)/(1+POWER(10,($B159-F$227)/F$228))</f>
        <v>0.99637033031512567</v>
      </c>
      <c r="DW159" s="2">
        <f>POWER(10,($B159-G$227)/G$228)/(1+POWER(10,($B159-G$227)/G$228))</f>
        <v>0.99620062683345245</v>
      </c>
      <c r="DX159" s="2">
        <f>POWER(10,($B159-H$227)/H$228)/(1+POWER(10,($B159-H$227)/H$228))</f>
        <v>0.99631816612037905</v>
      </c>
      <c r="DY159" s="2">
        <f>POWER(10,($B159-I$227)/I$228)/(1+POWER(10,($B159-I$227)/I$228))</f>
        <v>0.99657625735131317</v>
      </c>
      <c r="DZ159" s="2">
        <f>POWER(10,($B159-J$227)/J$228)/(1+POWER(10,($B159-J$227)/J$228))</f>
        <v>0.99646615177867437</v>
      </c>
      <c r="EA159" s="2">
        <f>POWER(10,($B159-K$227)/K$228)/(1+POWER(10,($B159-K$227)/K$228))</f>
        <v>0.99600715462383682</v>
      </c>
      <c r="EB159" s="2">
        <f>POWER(10,($B159-L$227)/L$228)/(1+POWER(10,($B159-L$227)/L$228))</f>
        <v>0.99561274958662105</v>
      </c>
      <c r="EC159" s="2">
        <f>POWER(10,($B159-M$227)/M$228)/(1+POWER(10,($B159-M$227)/M$228))</f>
        <v>0.99519687702944148</v>
      </c>
      <c r="ED159" s="2">
        <f>POWER(10,($B159-N$227)/N$228)/(1+POWER(10,($B159-N$227)/N$228))</f>
        <v>0.99501442389838035</v>
      </c>
      <c r="EE159" s="2">
        <f>POWER(10,($B159-O$227)/O$228)/(1+POWER(10,($B159-O$227)/O$228))</f>
        <v>0.99423129909768992</v>
      </c>
    </row>
    <row r="160" spans="2:137" x14ac:dyDescent="0.25">
      <c r="B160" s="2">
        <v>154</v>
      </c>
      <c r="C160">
        <v>96.5</v>
      </c>
      <c r="D160">
        <v>99.257000000000005</v>
      </c>
      <c r="E160">
        <v>101.373</v>
      </c>
      <c r="F160">
        <v>100.41800000000001</v>
      </c>
      <c r="G160">
        <v>101.866</v>
      </c>
      <c r="H160">
        <v>107.164</v>
      </c>
      <c r="I160">
        <v>107.358</v>
      </c>
      <c r="J160">
        <v>105.313</v>
      </c>
      <c r="K160">
        <v>102.373</v>
      </c>
      <c r="L160">
        <v>98.164000000000001</v>
      </c>
      <c r="M160">
        <v>90.5672</v>
      </c>
      <c r="N160">
        <v>82.343299999999999</v>
      </c>
      <c r="O160">
        <v>70.029899999999998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97.205549333951339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99.746352431126908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101.56202758239407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101.54214080164279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103.15076437019674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105.79784980180229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106.72389781197303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105.33957576208262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102.36741863433858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97.505326539564408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90.883291401350277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82.121848126474021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70.013112132999566</v>
      </c>
      <c r="AE160" s="5"/>
      <c r="AG160" s="5">
        <f t="shared" si="52"/>
        <v>-0.70554933395133901</v>
      </c>
      <c r="AH160" s="5">
        <f t="shared" si="53"/>
        <v>-0.4893524311269033</v>
      </c>
      <c r="AI160" s="5">
        <f t="shared" si="54"/>
        <v>-0.18902758239406126</v>
      </c>
      <c r="AJ160" s="5">
        <f t="shared" si="55"/>
        <v>-1.1241408016427812</v>
      </c>
      <c r="AK160" s="5">
        <f t="shared" si="56"/>
        <v>-1.2847643701967399</v>
      </c>
      <c r="AL160" s="5">
        <f t="shared" si="57"/>
        <v>1.3661501981977153</v>
      </c>
      <c r="AM160" s="5">
        <f t="shared" si="58"/>
        <v>0.63410218802697216</v>
      </c>
      <c r="AN160" s="5">
        <f t="shared" si="59"/>
        <v>-2.6575762082615029E-2</v>
      </c>
      <c r="AO160" s="5">
        <f t="shared" si="60"/>
        <v>5.5813656614276397E-3</v>
      </c>
      <c r="AP160" s="5">
        <f t="shared" si="61"/>
        <v>0.65867346043559394</v>
      </c>
      <c r="AQ160" s="5">
        <f t="shared" si="62"/>
        <v>-0.31609140135027758</v>
      </c>
      <c r="AR160" s="5">
        <f t="shared" si="63"/>
        <v>0.22145187352597873</v>
      </c>
      <c r="AS160" s="5">
        <f t="shared" si="64"/>
        <v>1.6787867000431334E-2</v>
      </c>
      <c r="AV160" s="2">
        <f t="shared" si="65"/>
        <v>97.205548517988547</v>
      </c>
      <c r="AW160" s="2">
        <f t="shared" si="66"/>
        <v>99.746352431126908</v>
      </c>
      <c r="AX160" s="2">
        <f t="shared" si="67"/>
        <v>101.56202758239407</v>
      </c>
      <c r="AY160" s="2">
        <f t="shared" si="68"/>
        <v>101.54214080164279</v>
      </c>
      <c r="AZ160" s="2">
        <f t="shared" si="69"/>
        <v>102.73735590246862</v>
      </c>
      <c r="BA160" s="2">
        <f t="shared" si="70"/>
        <v>105.28535535560609</v>
      </c>
      <c r="BB160" s="2">
        <f t="shared" si="71"/>
        <v>105.96962163013393</v>
      </c>
      <c r="BC160" s="2">
        <f t="shared" si="72"/>
        <v>104.31625866488272</v>
      </c>
      <c r="BD160" s="2">
        <f t="shared" si="73"/>
        <v>100.95839455160093</v>
      </c>
      <c r="BE160" s="2">
        <f t="shared" si="74"/>
        <v>95.918992053177703</v>
      </c>
      <c r="BF160" s="2">
        <f t="shared" si="75"/>
        <v>88.262015713757918</v>
      </c>
      <c r="BG160" s="2">
        <f t="shared" si="76"/>
        <v>78.43722414197488</v>
      </c>
      <c r="BH160" s="2">
        <f t="shared" si="77"/>
        <v>67.380785061660674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100.10868556807668</v>
      </c>
      <c r="CP160" s="2">
        <f>BL$207*$B160+BL$209</f>
        <v>100.65865040024161</v>
      </c>
      <c r="CQ160" s="2">
        <f>BM$207*$B160+BM$209</f>
        <v>104.10328430492615</v>
      </c>
      <c r="CR160" s="2">
        <f>BN$207*$B160+BN$209</f>
        <v>102.29363111285363</v>
      </c>
      <c r="CS160" s="2">
        <f>BO$207*$B160+BO$209</f>
        <v>103.96180496715554</v>
      </c>
      <c r="CT160" s="2">
        <f>BP$207*$B160+BP$209</f>
        <v>108.54700889241683</v>
      </c>
      <c r="CU160" s="2">
        <f>BQ$207*$B160+BQ$209</f>
        <v>109.59666248744752</v>
      </c>
      <c r="CV160" s="2">
        <f>BR$207*$B160+BR$209</f>
        <v>107.89354686458077</v>
      </c>
      <c r="CW160" s="2">
        <f>BS$207*$B160+BS$209</f>
        <v>104.99913970981123</v>
      </c>
      <c r="CX160" s="2">
        <f>BT$207*$B160+BT$209</f>
        <v>99.643377223922258</v>
      </c>
      <c r="CY160" s="2">
        <f>BU$207*$B160+BU$209</f>
        <v>91.940239466240044</v>
      </c>
      <c r="CZ160" s="2">
        <f>BV$207*$B160+BV$209</f>
        <v>81.027150575369376</v>
      </c>
      <c r="DA160" s="2">
        <f>BW$207*$B160+BW$209</f>
        <v>70.244307706920324</v>
      </c>
      <c r="DD160" s="2">
        <f>BZ$207*$B160+BZ$209</f>
        <v>97.189143659058089</v>
      </c>
      <c r="DE160" s="2">
        <f>CA$207*$B160+CA$209</f>
        <v>99.742518502138282</v>
      </c>
      <c r="DF160" s="2">
        <f>CB$207*$B160+CB$209</f>
        <v>101.55235274050249</v>
      </c>
      <c r="DG160" s="2">
        <f>CC$207*$B160+CC$209</f>
        <v>101.53964408243048</v>
      </c>
      <c r="DH160" s="2">
        <f>CD$207*$B160+CD$209</f>
        <v>102.73309691988308</v>
      </c>
      <c r="DI160" s="2">
        <f>CE$207*$B160+CE$209</f>
        <v>105.27436266593664</v>
      </c>
      <c r="DJ160" s="2">
        <f>CF$207*$B160+CF$209</f>
        <v>105.95825732138347</v>
      </c>
      <c r="DK160" s="2">
        <f>CG$207*$B160+CG$209</f>
        <v>104.30468850736541</v>
      </c>
      <c r="DL160" s="2">
        <f>CH$207*$B160+CH$209</f>
        <v>100.94362111626849</v>
      </c>
      <c r="DM160" s="2">
        <f>CI$207*$B160+CI$209</f>
        <v>95.904024301724434</v>
      </c>
      <c r="DN160" s="2">
        <f>CJ$207*$B160+CJ$209</f>
        <v>88.24582549019604</v>
      </c>
      <c r="DO160" s="2">
        <f>CK$207*$B160+CK$209</f>
        <v>78.425389001920593</v>
      </c>
      <c r="DP160" s="2">
        <f>CL$207*$B160+CL$209</f>
        <v>67.365632320205407</v>
      </c>
      <c r="DS160" s="2">
        <f>POWER(10,($B160-C$227)/C$228)/(1+POWER(10,($B160-C$227)/C$228))</f>
        <v>0.99438101611770546</v>
      </c>
      <c r="DT160" s="2">
        <f>POWER(10,($B160-D$227)/D$228)/(1+POWER(10,($B160-D$227)/D$228))</f>
        <v>0.99581509060369255</v>
      </c>
      <c r="DU160" s="2">
        <f>POWER(10,($B160-E$227)/E$228)/(1+POWER(10,($B160-E$227)/E$228))</f>
        <v>0.99620732989214222</v>
      </c>
      <c r="DV160" s="2">
        <f>POWER(10,($B160-F$227)/F$228)/(1+POWER(10,($B160-F$227)/F$228))</f>
        <v>0.99668864435119786</v>
      </c>
      <c r="DW160" s="2">
        <f>POWER(10,($B160-G$227)/G$228)/(1+POWER(10,($B160-G$227)/G$228))</f>
        <v>0.99653377171656332</v>
      </c>
      <c r="DX160" s="2">
        <f>POWER(10,($B160-H$227)/H$228)/(1+POWER(10,($B160-H$227)/H$228))</f>
        <v>0.99664103941926141</v>
      </c>
      <c r="DY160" s="2">
        <f>POWER(10,($B160-I$227)/I$228)/(1+POWER(10,($B160-I$227)/I$228))</f>
        <v>0.9968765686525366</v>
      </c>
      <c r="DZ160" s="2">
        <f>POWER(10,($B160-J$227)/J$228)/(1+POWER(10,($B160-J$227)/J$228))</f>
        <v>0.9967760896737432</v>
      </c>
      <c r="EA160" s="2">
        <f>POWER(10,($B160-K$227)/K$228)/(1+POWER(10,($B160-K$227)/K$228))</f>
        <v>0.99635720192333466</v>
      </c>
      <c r="EB160" s="2">
        <f>POWER(10,($B160-L$227)/L$228)/(1+POWER(10,($B160-L$227)/L$228))</f>
        <v>0.99599723487868297</v>
      </c>
      <c r="EC160" s="2">
        <f>POWER(10,($B160-M$227)/M$228)/(1+POWER(10,($B160-M$227)/M$228))</f>
        <v>0.99561764770627559</v>
      </c>
      <c r="ED160" s="2">
        <f>POWER(10,($B160-N$227)/N$228)/(1+POWER(10,($B160-N$227)/N$228))</f>
        <v>0.99545110506086631</v>
      </c>
      <c r="EE160" s="2">
        <f>POWER(10,($B160-O$227)/O$228)/(1+POWER(10,($B160-O$227)/O$228))</f>
        <v>0.99473621043720173</v>
      </c>
    </row>
    <row r="161" spans="2:135" x14ac:dyDescent="0.25">
      <c r="B161" s="2">
        <v>155</v>
      </c>
      <c r="C161">
        <v>98.042900000000003</v>
      </c>
      <c r="D161">
        <v>98.686000000000007</v>
      </c>
      <c r="E161">
        <v>100.881</v>
      </c>
      <c r="F161">
        <v>101.52200000000001</v>
      </c>
      <c r="G161">
        <v>102.52200000000001</v>
      </c>
      <c r="H161">
        <v>105.53700000000001</v>
      </c>
      <c r="I161">
        <v>105.59699999999999</v>
      </c>
      <c r="J161">
        <v>104.52200000000001</v>
      </c>
      <c r="K161">
        <v>101.47799999999999</v>
      </c>
      <c r="L161">
        <v>97.507000000000005</v>
      </c>
      <c r="M161">
        <v>91.253699999999995</v>
      </c>
      <c r="N161">
        <v>82.283600000000007</v>
      </c>
      <c r="O161">
        <v>69.940299999999993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97.151815549261002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99.707123930743691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101.50939046796364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101.49024360227003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103.03630800878315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105.64717801707569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106.46880035862615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105.04369947578596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102.01459520737163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97.16817767284887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90.518848777142679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81.795506631673064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70.06003584440478</v>
      </c>
      <c r="AE161" s="5"/>
      <c r="AG161" s="5">
        <f t="shared" si="52"/>
        <v>0.891084450739001</v>
      </c>
      <c r="AH161" s="5">
        <f t="shared" si="53"/>
        <v>-1.0211239307436841</v>
      </c>
      <c r="AI161" s="5">
        <f t="shared" si="54"/>
        <v>-0.62839046796364073</v>
      </c>
      <c r="AJ161" s="5">
        <f t="shared" si="55"/>
        <v>3.1756397729978403E-2</v>
      </c>
      <c r="AK161" s="5">
        <f t="shared" si="56"/>
        <v>-0.51430800878314642</v>
      </c>
      <c r="AL161" s="5">
        <f t="shared" si="57"/>
        <v>-0.11017801707568253</v>
      </c>
      <c r="AM161" s="5">
        <f t="shared" si="58"/>
        <v>-0.87180035862616023</v>
      </c>
      <c r="AN161" s="5">
        <f t="shared" si="59"/>
        <v>-0.52169947578595099</v>
      </c>
      <c r="AO161" s="5">
        <f t="shared" si="60"/>
        <v>-0.53659520737163291</v>
      </c>
      <c r="AP161" s="5">
        <f t="shared" si="61"/>
        <v>0.33882232715113503</v>
      </c>
      <c r="AQ161" s="5">
        <f t="shared" si="62"/>
        <v>0.73485122285731563</v>
      </c>
      <c r="AR161" s="5">
        <f t="shared" si="63"/>
        <v>0.48809336832694328</v>
      </c>
      <c r="AS161" s="5">
        <f t="shared" si="64"/>
        <v>-0.11973584440478646</v>
      </c>
      <c r="AV161" s="2">
        <f t="shared" si="65"/>
        <v>97.151814720051505</v>
      </c>
      <c r="AW161" s="2">
        <f t="shared" si="66"/>
        <v>99.707123930743691</v>
      </c>
      <c r="AX161" s="2">
        <f t="shared" si="67"/>
        <v>101.50939046796364</v>
      </c>
      <c r="AY161" s="2">
        <f t="shared" si="68"/>
        <v>101.49024360227003</v>
      </c>
      <c r="AZ161" s="2">
        <f t="shared" si="69"/>
        <v>102.71691027918544</v>
      </c>
      <c r="BA161" s="2">
        <f t="shared" si="70"/>
        <v>105.2645696659976</v>
      </c>
      <c r="BB161" s="2">
        <f t="shared" si="71"/>
        <v>105.9417910827393</v>
      </c>
      <c r="BC161" s="2">
        <f t="shared" si="72"/>
        <v>104.28558021005776</v>
      </c>
      <c r="BD161" s="2">
        <f t="shared" si="73"/>
        <v>100.91825588125137</v>
      </c>
      <c r="BE161" s="2">
        <f t="shared" si="74"/>
        <v>95.881856386084308</v>
      </c>
      <c r="BF161" s="2">
        <f t="shared" si="75"/>
        <v>88.234510279375769</v>
      </c>
      <c r="BG161" s="2">
        <f t="shared" si="76"/>
        <v>78.416577978617582</v>
      </c>
      <c r="BH161" s="2">
        <f t="shared" si="77"/>
        <v>67.360016766993041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100.09696420902675</v>
      </c>
      <c r="CP161" s="2">
        <f>BL$207*$B161+BL$209</f>
        <v>100.62895041288451</v>
      </c>
      <c r="CQ161" s="2">
        <f>BM$207*$B161+BM$209</f>
        <v>104.08562572096993</v>
      </c>
      <c r="CR161" s="2">
        <f>BN$207*$B161+BN$209</f>
        <v>102.24958986258045</v>
      </c>
      <c r="CS161" s="2">
        <f>BO$207*$B161+BO$209</f>
        <v>103.95621812291907</v>
      </c>
      <c r="CT161" s="2">
        <f>BP$207*$B161+BP$209</f>
        <v>108.57773521358509</v>
      </c>
      <c r="CU161" s="2">
        <f>BQ$207*$B161+BQ$209</f>
        <v>109.62466872909567</v>
      </c>
      <c r="CV161" s="2">
        <f>BR$207*$B161+BR$209</f>
        <v>107.91958165505643</v>
      </c>
      <c r="CW161" s="2">
        <f>BS$207*$B161+BS$209</f>
        <v>105.02296476430182</v>
      </c>
      <c r="CX161" s="2">
        <f>BT$207*$B161+BT$209</f>
        <v>99.660374405900484</v>
      </c>
      <c r="CY161" s="2">
        <f>BU$207*$B161+BU$209</f>
        <v>91.967688534678416</v>
      </c>
      <c r="CZ161" s="2">
        <f>BV$207*$B161+BV$209</f>
        <v>81.047837074129504</v>
      </c>
      <c r="DA161" s="2">
        <f>BW$207*$B161+BW$209</f>
        <v>70.270511416017911</v>
      </c>
      <c r="DD161" s="2">
        <f>BZ$207*$B161+BZ$209</f>
        <v>97.136636798448222</v>
      </c>
      <c r="DE161" s="2">
        <f>CA$207*$B161+CA$209</f>
        <v>99.703590825804113</v>
      </c>
      <c r="DF161" s="2">
        <f>CB$207*$B161+CB$209</f>
        <v>101.5004454574638</v>
      </c>
      <c r="DG161" s="2">
        <f>CC$207*$B161+CC$209</f>
        <v>101.4879427635576</v>
      </c>
      <c r="DH161" s="2">
        <f>CD$207*$B161+CD$209</f>
        <v>102.71297890538686</v>
      </c>
      <c r="DI161" s="2">
        <f>CE$207*$B161+CE$209</f>
        <v>105.25438587969764</v>
      </c>
      <c r="DJ161" s="2">
        <f>CF$207*$B161+CF$209</f>
        <v>105.93126715475887</v>
      </c>
      <c r="DK161" s="2">
        <f>CG$207*$B161+CG$209</f>
        <v>104.27486081104284</v>
      </c>
      <c r="DL161" s="2">
        <f>CH$207*$B161+CH$209</f>
        <v>100.90456906630187</v>
      </c>
      <c r="DM161" s="2">
        <f>CI$207*$B161+CI$209</f>
        <v>95.868007224836987</v>
      </c>
      <c r="DN161" s="2">
        <f>CJ$207*$B161+CJ$209</f>
        <v>88.219524013658372</v>
      </c>
      <c r="DO161" s="2">
        <f>CK$207*$B161+CK$209</f>
        <v>78.405611944622294</v>
      </c>
      <c r="DP161" s="2">
        <f>CL$207*$B161+CL$209</f>
        <v>67.345970613940978</v>
      </c>
      <c r="DS161" s="2">
        <f>POWER(10,($B161-C$227)/C$228)/(1+POWER(10,($B161-C$227)/C$228))</f>
        <v>0.99487289090083542</v>
      </c>
      <c r="DT161" s="2">
        <f>POWER(10,($B161-D$227)/D$228)/(1+POWER(10,($B161-D$227)/D$228))</f>
        <v>0.99618191134679313</v>
      </c>
      <c r="DU161" s="2">
        <f>POWER(10,($B161-E$227)/E$228)/(1+POWER(10,($B161-E$227)/E$228))</f>
        <v>0.99653988906455837</v>
      </c>
      <c r="DV161" s="2">
        <f>POWER(10,($B161-F$227)/F$228)/(1+POWER(10,($B161-F$227)/F$228))</f>
        <v>0.99697912758365936</v>
      </c>
      <c r="DW161" s="2">
        <f>POWER(10,($B161-G$227)/G$228)/(1+POWER(10,($B161-G$227)/G$228))</f>
        <v>0.99683779779213666</v>
      </c>
      <c r="DX161" s="2">
        <f>POWER(10,($B161-H$227)/H$228)/(1+POWER(10,($B161-H$227)/H$228))</f>
        <v>0.99693568587685522</v>
      </c>
      <c r="DY161" s="2">
        <f>POWER(10,($B161-I$227)/I$228)/(1+POWER(10,($B161-I$227)/I$228))</f>
        <v>0.99715061366368907</v>
      </c>
      <c r="DZ161" s="2">
        <f>POWER(10,($B161-J$227)/J$228)/(1+POWER(10,($B161-J$227)/J$228))</f>
        <v>0.99705892454492795</v>
      </c>
      <c r="EA161" s="2">
        <f>POWER(10,($B161-K$227)/K$228)/(1+POWER(10,($B161-K$227)/K$228))</f>
        <v>0.99667666345024897</v>
      </c>
      <c r="EB161" s="2">
        <f>POWER(10,($B161-L$227)/L$228)/(1+POWER(10,($B161-L$227)/L$228))</f>
        <v>0.99634814864012133</v>
      </c>
      <c r="EC161" s="2">
        <f>POWER(10,($B161-M$227)/M$228)/(1+POWER(10,($B161-M$227)/M$228))</f>
        <v>0.99600170546587397</v>
      </c>
      <c r="ED161" s="2">
        <f>POWER(10,($B161-N$227)/N$228)/(1+POWER(10,($B161-N$227)/N$228))</f>
        <v>0.99584969733546902</v>
      </c>
      <c r="EE161" s="2">
        <f>POWER(10,($B161-O$227)/O$228)/(1+POWER(10,($B161-O$227)/O$228))</f>
        <v>0.99519714238827606</v>
      </c>
    </row>
    <row r="162" spans="2:135" x14ac:dyDescent="0.25">
      <c r="B162" s="2">
        <v>156</v>
      </c>
      <c r="C162">
        <v>97.6143</v>
      </c>
      <c r="D162">
        <v>99.856999999999999</v>
      </c>
      <c r="E162">
        <v>101.134</v>
      </c>
      <c r="F162">
        <v>101.50700000000001</v>
      </c>
      <c r="G162">
        <v>102.851</v>
      </c>
      <c r="H162">
        <v>104.672</v>
      </c>
      <c r="I162">
        <v>106.91</v>
      </c>
      <c r="J162">
        <v>104.104</v>
      </c>
      <c r="K162">
        <v>101.03</v>
      </c>
      <c r="L162">
        <v>96.149000000000001</v>
      </c>
      <c r="M162">
        <v>89.283600000000007</v>
      </c>
      <c r="N162">
        <v>82.238799999999998</v>
      </c>
      <c r="O162">
        <v>69.850700000000003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97.098170224306145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99.667918605231776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101.45680671553961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101.43836150206268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102.93388163094002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105.51853919156522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106.26793525980509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104.79517900210026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101.69865089570396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96.848024757831013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90.12287850720034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81.3797558261316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70.008552797704681</v>
      </c>
      <c r="AE162" s="5"/>
      <c r="AG162" s="5">
        <f t="shared" si="52"/>
        <v>0.51612977569385521</v>
      </c>
      <c r="AH162" s="5">
        <f t="shared" si="53"/>
        <v>0.18908139476822328</v>
      </c>
      <c r="AI162" s="5">
        <f t="shared" si="54"/>
        <v>-0.32280671553961326</v>
      </c>
      <c r="AJ162" s="5">
        <f t="shared" si="55"/>
        <v>6.863849793732868E-2</v>
      </c>
      <c r="AK162" s="5">
        <f t="shared" si="56"/>
        <v>-8.2881630940022433E-2</v>
      </c>
      <c r="AL162" s="5">
        <f t="shared" si="57"/>
        <v>-0.84653919156522761</v>
      </c>
      <c r="AM162" s="5">
        <f t="shared" si="58"/>
        <v>0.64206474019491111</v>
      </c>
      <c r="AN162" s="5">
        <f t="shared" si="59"/>
        <v>-0.69117900210025596</v>
      </c>
      <c r="AO162" s="5">
        <f t="shared" si="60"/>
        <v>-0.66865089570396208</v>
      </c>
      <c r="AP162" s="5">
        <f t="shared" si="61"/>
        <v>-0.69902475783101181</v>
      </c>
      <c r="AQ162" s="5">
        <f t="shared" si="62"/>
        <v>-0.83927850720033348</v>
      </c>
      <c r="AR162" s="5">
        <f t="shared" si="63"/>
        <v>0.85904417386839782</v>
      </c>
      <c r="AS162" s="5">
        <f t="shared" si="64"/>
        <v>-0.15785279770467753</v>
      </c>
      <c r="AV162" s="2">
        <f t="shared" si="65"/>
        <v>97.098169412639848</v>
      </c>
      <c r="AW162" s="2">
        <f t="shared" si="66"/>
        <v>99.667918605231776</v>
      </c>
      <c r="AX162" s="2">
        <f t="shared" si="67"/>
        <v>101.45680671553961</v>
      </c>
      <c r="AY162" s="2">
        <f t="shared" si="68"/>
        <v>101.43836150206268</v>
      </c>
      <c r="AZ162" s="2">
        <f t="shared" si="69"/>
        <v>102.69648926331796</v>
      </c>
      <c r="BA162" s="2">
        <f t="shared" si="70"/>
        <v>105.24384105940759</v>
      </c>
      <c r="BB162" s="2">
        <f t="shared" si="71"/>
        <v>105.91402028490039</v>
      </c>
      <c r="BC162" s="2">
        <f t="shared" si="72"/>
        <v>104.25496173170839</v>
      </c>
      <c r="BD162" s="2">
        <f t="shared" si="73"/>
        <v>100.87819382225435</v>
      </c>
      <c r="BE162" s="2">
        <f t="shared" si="74"/>
        <v>95.844801415157022</v>
      </c>
      <c r="BF162" s="2">
        <f t="shared" si="75"/>
        <v>88.207091053646622</v>
      </c>
      <c r="BG162" s="2">
        <f t="shared" si="76"/>
        <v>78.395992898168018</v>
      </c>
      <c r="BH162" s="2">
        <f t="shared" si="77"/>
        <v>67.339325554700437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100.08524284997681</v>
      </c>
      <c r="CP162" s="2">
        <f>BL$207*$B162+BL$209</f>
        <v>100.59925042552742</v>
      </c>
      <c r="CQ162" s="2">
        <f>BM$207*$B162+BM$209</f>
        <v>104.06796713701372</v>
      </c>
      <c r="CR162" s="2">
        <f>BN$207*$B162+BN$209</f>
        <v>102.2055486123073</v>
      </c>
      <c r="CS162" s="2">
        <f>BO$207*$B162+BO$209</f>
        <v>103.95063127868259</v>
      </c>
      <c r="CT162" s="2">
        <f>BP$207*$B162+BP$209</f>
        <v>108.60846153475335</v>
      </c>
      <c r="CU162" s="2">
        <f>BQ$207*$B162+BQ$209</f>
        <v>109.65267497074382</v>
      </c>
      <c r="CV162" s="2">
        <f>BR$207*$B162+BR$209</f>
        <v>107.9456164455321</v>
      </c>
      <c r="CW162" s="2">
        <f>BS$207*$B162+BS$209</f>
        <v>105.04678981879239</v>
      </c>
      <c r="CX162" s="2">
        <f>BT$207*$B162+BT$209</f>
        <v>99.677371587878724</v>
      </c>
      <c r="CY162" s="2">
        <f>BU$207*$B162+BU$209</f>
        <v>91.995137603116788</v>
      </c>
      <c r="CZ162" s="2">
        <f>BV$207*$B162+BV$209</f>
        <v>81.068523572889632</v>
      </c>
      <c r="DA162" s="2">
        <f>BW$207*$B162+BW$209</f>
        <v>70.296715125115512</v>
      </c>
      <c r="DD162" s="2">
        <f>BZ$207*$B162+BZ$209</f>
        <v>97.084129937838355</v>
      </c>
      <c r="DE162" s="2">
        <f>CA$207*$B162+CA$209</f>
        <v>99.664663149469959</v>
      </c>
      <c r="DF162" s="2">
        <f>CB$207*$B162+CB$209</f>
        <v>101.44853817442511</v>
      </c>
      <c r="DG162" s="2">
        <f>CC$207*$B162+CC$209</f>
        <v>101.4362414446847</v>
      </c>
      <c r="DH162" s="2">
        <f>CD$207*$B162+CD$209</f>
        <v>102.69286089089063</v>
      </c>
      <c r="DI162" s="2">
        <f>CE$207*$B162+CE$209</f>
        <v>105.23440909345865</v>
      </c>
      <c r="DJ162" s="2">
        <f>CF$207*$B162+CF$209</f>
        <v>105.90427698813428</v>
      </c>
      <c r="DK162" s="2">
        <f>CG$207*$B162+CG$209</f>
        <v>104.24503311472027</v>
      </c>
      <c r="DL162" s="2">
        <f>CH$207*$B162+CH$209</f>
        <v>100.86551701633525</v>
      </c>
      <c r="DM162" s="2">
        <f>CI$207*$B162+CI$209</f>
        <v>95.83199014794954</v>
      </c>
      <c r="DN162" s="2">
        <f>CJ$207*$B162+CJ$209</f>
        <v>88.193222537120732</v>
      </c>
      <c r="DO162" s="2">
        <f>CK$207*$B162+CK$209</f>
        <v>78.385834887323981</v>
      </c>
      <c r="DP162" s="2">
        <f>CL$207*$B162+CL$209</f>
        <v>67.326308907676548</v>
      </c>
      <c r="DS162" s="2">
        <f>POWER(10,($B162-C$227)/C$228)/(1+POWER(10,($B162-C$227)/C$228))</f>
        <v>0.99532191050036312</v>
      </c>
      <c r="DT162" s="2">
        <f>POWER(10,($B162-D$227)/D$228)/(1+POWER(10,($B162-D$227)/D$228))</f>
        <v>0.99651669154372913</v>
      </c>
      <c r="DU162" s="2">
        <f>POWER(10,($B162-E$227)/E$228)/(1+POWER(10,($B162-E$227)/E$228))</f>
        <v>0.99684338028150576</v>
      </c>
      <c r="DV162" s="2">
        <f>POWER(10,($B162-F$227)/F$228)/(1+POWER(10,($B162-F$227)/F$228))</f>
        <v>0.99724419910900797</v>
      </c>
      <c r="DW162" s="2">
        <f>POWER(10,($B162-G$227)/G$228)/(1+POWER(10,($B162-G$227)/G$228))</f>
        <v>0.99711523465447405</v>
      </c>
      <c r="DX162" s="2">
        <f>POWER(10,($B162-H$227)/H$228)/(1+POWER(10,($B162-H$227)/H$228))</f>
        <v>0.99720455857961665</v>
      </c>
      <c r="DY162" s="2">
        <f>POWER(10,($B162-I$227)/I$228)/(1+POWER(10,($B162-I$227)/I$228))</f>
        <v>0.99740067708623614</v>
      </c>
      <c r="DZ162" s="2">
        <f>POWER(10,($B162-J$227)/J$228)/(1+POWER(10,($B162-J$227)/J$228))</f>
        <v>0.99731701299482656</v>
      </c>
      <c r="EA162" s="2">
        <f>POWER(10,($B162-K$227)/K$228)/(1+POWER(10,($B162-K$227)/K$228))</f>
        <v>0.9969681944905282</v>
      </c>
      <c r="EB162" s="2">
        <f>POWER(10,($B162-L$227)/L$228)/(1+POWER(10,($B162-L$227)/L$228))</f>
        <v>0.99666840145571567</v>
      </c>
      <c r="EC162" s="2">
        <f>POWER(10,($B162-M$227)/M$228)/(1+POWER(10,($B162-M$227)/M$228))</f>
        <v>0.99635222873600637</v>
      </c>
      <c r="ED162" s="2">
        <f>POWER(10,($B162-N$227)/N$228)/(1+POWER(10,($B162-N$227)/N$228))</f>
        <v>0.99621349622165056</v>
      </c>
      <c r="EE162" s="2">
        <f>POWER(10,($B162-O$227)/O$228)/(1+POWER(10,($B162-O$227)/O$228))</f>
        <v>0.99561788992109113</v>
      </c>
    </row>
    <row r="163" spans="2:135" x14ac:dyDescent="0.25">
      <c r="B163" s="2">
        <v>157</v>
      </c>
      <c r="C163">
        <v>97.2714</v>
      </c>
      <c r="D163">
        <v>101.18600000000001</v>
      </c>
      <c r="E163">
        <v>99.984999999999999</v>
      </c>
      <c r="F163">
        <v>101.836</v>
      </c>
      <c r="G163">
        <v>102.41800000000001</v>
      </c>
      <c r="H163">
        <v>105.38800000000001</v>
      </c>
      <c r="I163">
        <v>105.925</v>
      </c>
      <c r="J163">
        <v>103.28400000000001</v>
      </c>
      <c r="K163">
        <v>100.179</v>
      </c>
      <c r="L163">
        <v>95.403000000000006</v>
      </c>
      <c r="M163">
        <v>89.761200000000002</v>
      </c>
      <c r="N163">
        <v>81.985100000000003</v>
      </c>
      <c r="O163">
        <v>70.910399999999996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97.04460735002553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99.628734717987712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101.40427261058342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101.38649336694947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102.84583105295746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105.41283328886287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106.11474539954078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104.59465606832656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101.4287456636135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96.560378435794163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89.725979391479953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80.912631896495824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69.861997147619803</v>
      </c>
      <c r="AE163" s="5"/>
      <c r="AG163" s="5">
        <f t="shared" si="52"/>
        <v>0.22679264997447035</v>
      </c>
      <c r="AH163" s="5">
        <f t="shared" si="53"/>
        <v>1.5572652820122954</v>
      </c>
      <c r="AI163" s="5">
        <f t="shared" si="54"/>
        <v>-1.4192726105834197</v>
      </c>
      <c r="AJ163" s="5">
        <f t="shared" si="55"/>
        <v>0.4495066330505324</v>
      </c>
      <c r="AK163" s="5">
        <f t="shared" si="56"/>
        <v>-0.42783105295745827</v>
      </c>
      <c r="AL163" s="5">
        <f t="shared" si="57"/>
        <v>-2.4833288862865288E-2</v>
      </c>
      <c r="AM163" s="5">
        <f t="shared" si="58"/>
        <v>-0.18974539954078296</v>
      </c>
      <c r="AN163" s="5">
        <f t="shared" si="59"/>
        <v>-1.3106560683265513</v>
      </c>
      <c r="AO163" s="5">
        <f t="shared" si="60"/>
        <v>-1.2497456636134956</v>
      </c>
      <c r="AP163" s="5">
        <f t="shared" si="61"/>
        <v>-1.1573784357941577</v>
      </c>
      <c r="AQ163" s="5">
        <f t="shared" si="62"/>
        <v>3.5220608520049268E-2</v>
      </c>
      <c r="AR163" s="5">
        <f t="shared" si="63"/>
        <v>1.0724681035041783</v>
      </c>
      <c r="AS163" s="5">
        <f t="shared" si="64"/>
        <v>1.0484028523801925</v>
      </c>
      <c r="AV163" s="2">
        <f t="shared" si="65"/>
        <v>97.044606584763642</v>
      </c>
      <c r="AW163" s="2">
        <f t="shared" si="66"/>
        <v>99.628734717987712</v>
      </c>
      <c r="AX163" s="2">
        <f t="shared" si="67"/>
        <v>101.40427261058342</v>
      </c>
      <c r="AY163" s="2">
        <f t="shared" si="68"/>
        <v>101.38649336694947</v>
      </c>
      <c r="AZ163" s="2">
        <f t="shared" si="69"/>
        <v>102.6760910718407</v>
      </c>
      <c r="BA163" s="2">
        <f t="shared" si="70"/>
        <v>105.22316577675738</v>
      </c>
      <c r="BB163" s="2">
        <f t="shared" si="71"/>
        <v>105.88630525146918</v>
      </c>
      <c r="BC163" s="2">
        <f t="shared" si="72"/>
        <v>104.22439928579972</v>
      </c>
      <c r="BD163" s="2">
        <f t="shared" si="73"/>
        <v>100.83820333985113</v>
      </c>
      <c r="BE163" s="2">
        <f t="shared" si="74"/>
        <v>95.807821640350937</v>
      </c>
      <c r="BF163" s="2">
        <f t="shared" si="75"/>
        <v>88.179752234015112</v>
      </c>
      <c r="BG163" s="2">
        <f t="shared" si="76"/>
        <v>78.375464914304899</v>
      </c>
      <c r="BH163" s="2">
        <f t="shared" si="77"/>
        <v>67.318706476978804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100.07352149092686</v>
      </c>
      <c r="CP163" s="2">
        <f>BL$207*$B163+BL$209</f>
        <v>100.56955043817032</v>
      </c>
      <c r="CQ163" s="2">
        <f>BM$207*$B163+BM$209</f>
        <v>104.0503085530575</v>
      </c>
      <c r="CR163" s="2">
        <f>BN$207*$B163+BN$209</f>
        <v>102.16150736203411</v>
      </c>
      <c r="CS163" s="2">
        <f>BO$207*$B163+BO$209</f>
        <v>103.9450444344461</v>
      </c>
      <c r="CT163" s="2">
        <f>BP$207*$B163+BP$209</f>
        <v>108.63918785592161</v>
      </c>
      <c r="CU163" s="2">
        <f>BQ$207*$B163+BQ$209</f>
        <v>109.68068121239197</v>
      </c>
      <c r="CV163" s="2">
        <f>BR$207*$B163+BR$209</f>
        <v>107.97165123600776</v>
      </c>
      <c r="CW163" s="2">
        <f>BS$207*$B163+BS$209</f>
        <v>105.07061487328296</v>
      </c>
      <c r="CX163" s="2">
        <f>BT$207*$B163+BT$209</f>
        <v>99.694368769856965</v>
      </c>
      <c r="CY163" s="2">
        <f>BU$207*$B163+BU$209</f>
        <v>92.022586671555146</v>
      </c>
      <c r="CZ163" s="2">
        <f>BV$207*$B163+BV$209</f>
        <v>81.089210071649759</v>
      </c>
      <c r="DA163" s="2">
        <f>BW$207*$B163+BW$209</f>
        <v>70.322918834213098</v>
      </c>
      <c r="DD163" s="2">
        <f>BZ$207*$B163+BZ$209</f>
        <v>97.031623077228502</v>
      </c>
      <c r="DE163" s="2">
        <f>CA$207*$B163+CA$209</f>
        <v>99.625735473135791</v>
      </c>
      <c r="DF163" s="2">
        <f>CB$207*$B163+CB$209</f>
        <v>101.39663089138642</v>
      </c>
      <c r="DG163" s="2">
        <f>CC$207*$B163+CC$209</f>
        <v>101.38454012581181</v>
      </c>
      <c r="DH163" s="2">
        <f>CD$207*$B163+CD$209</f>
        <v>102.67274287639441</v>
      </c>
      <c r="DI163" s="2">
        <f>CE$207*$B163+CE$209</f>
        <v>105.21443230721965</v>
      </c>
      <c r="DJ163" s="2">
        <f>CF$207*$B163+CF$209</f>
        <v>105.8772868215097</v>
      </c>
      <c r="DK163" s="2">
        <f>CG$207*$B163+CG$209</f>
        <v>104.21520541839772</v>
      </c>
      <c r="DL163" s="2">
        <f>CH$207*$B163+CH$209</f>
        <v>100.82646496636863</v>
      </c>
      <c r="DM163" s="2">
        <f>CI$207*$B163+CI$209</f>
        <v>95.795973071062093</v>
      </c>
      <c r="DN163" s="2">
        <f>CJ$207*$B163+CJ$209</f>
        <v>88.166921060583064</v>
      </c>
      <c r="DO163" s="2">
        <f>CK$207*$B163+CK$209</f>
        <v>78.366057830025682</v>
      </c>
      <c r="DP163" s="2">
        <f>CL$207*$B163+CL$209</f>
        <v>67.306647201412119</v>
      </c>
      <c r="DS163" s="2">
        <f>POWER(10,($B163-C$227)/C$228)/(1+POWER(10,($B163-C$227)/C$228))</f>
        <v>0.99573177477700048</v>
      </c>
      <c r="DT163" s="2">
        <f>POWER(10,($B163-D$227)/D$228)/(1+POWER(10,($B163-D$227)/D$228))</f>
        <v>0.99682221095973367</v>
      </c>
      <c r="DU163" s="2">
        <f>POWER(10,($B163-E$227)/E$228)/(1+POWER(10,($B163-E$227)/E$228))</f>
        <v>0.99712032877716572</v>
      </c>
      <c r="DV163" s="2">
        <f>POWER(10,($B163-F$227)/F$228)/(1+POWER(10,($B163-F$227)/F$228))</f>
        <v>0.99748607013706869</v>
      </c>
      <c r="DW163" s="2">
        <f>POWER(10,($B163-G$227)/G$228)/(1+POWER(10,($B163-G$227)/G$228))</f>
        <v>0.99736839476057304</v>
      </c>
      <c r="DX163" s="2">
        <f>POWER(10,($B163-H$227)/H$228)/(1+POWER(10,($B163-H$227)/H$228))</f>
        <v>0.99744989987941168</v>
      </c>
      <c r="DY163" s="2">
        <f>POWER(10,($B163-I$227)/I$228)/(1+POWER(10,($B163-I$227)/I$228))</f>
        <v>0.99762884701594734</v>
      </c>
      <c r="DZ163" s="2">
        <f>POWER(10,($B163-J$227)/J$228)/(1+POWER(10,($B163-J$227)/J$228))</f>
        <v>0.99755250898098757</v>
      </c>
      <c r="EA163" s="2">
        <f>POWER(10,($B163-K$227)/K$228)/(1+POWER(10,($B163-K$227)/K$228))</f>
        <v>0.99723422269713391</v>
      </c>
      <c r="EB163" s="2">
        <f>POWER(10,($B163-L$227)/L$228)/(1+POWER(10,($B163-L$227)/L$228))</f>
        <v>0.99696065504779308</v>
      </c>
      <c r="EC163" s="2">
        <f>POWER(10,($B163-M$227)/M$228)/(1+POWER(10,($B163-M$227)/M$228))</f>
        <v>0.99667212493855151</v>
      </c>
      <c r="ED163" s="2">
        <f>POWER(10,($B163-N$227)/N$228)/(1+POWER(10,($B163-N$227)/N$228))</f>
        <v>0.99654551657618728</v>
      </c>
      <c r="EE163" s="2">
        <f>POWER(10,($B163-O$227)/O$228)/(1+POWER(10,($B163-O$227)/O$228))</f>
        <v>0.99600192653886488</v>
      </c>
    </row>
    <row r="164" spans="2:135" x14ac:dyDescent="0.25">
      <c r="B164" s="2">
        <v>158</v>
      </c>
      <c r="C164">
        <v>97.414299999999997</v>
      </c>
      <c r="D164">
        <v>100.68600000000001</v>
      </c>
      <c r="E164">
        <v>100.73099999999999</v>
      </c>
      <c r="F164">
        <v>101.045</v>
      </c>
      <c r="G164">
        <v>103.53700000000001</v>
      </c>
      <c r="H164">
        <v>107.075</v>
      </c>
      <c r="I164">
        <v>107.687</v>
      </c>
      <c r="J164">
        <v>102.94</v>
      </c>
      <c r="K164">
        <v>101.104</v>
      </c>
      <c r="L164">
        <v>95.224000000000004</v>
      </c>
      <c r="M164">
        <v>90</v>
      </c>
      <c r="N164">
        <v>80.671599999999998</v>
      </c>
      <c r="O164">
        <v>70.238799999999998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96.991121283923007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99.589570656628084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101.35178467528162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101.33463814451815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102.77247133637722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105.32848099412796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106.00036471196188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104.43797422101336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101.20709813777199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96.313880124821182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89.353475554752137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80.432452957424815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69.633753317162643</v>
      </c>
      <c r="AE164" s="5"/>
      <c r="AG164" s="5">
        <f t="shared" si="52"/>
        <v>0.42317871607698976</v>
      </c>
      <c r="AH164" s="5">
        <f t="shared" si="53"/>
        <v>1.0964293433719234</v>
      </c>
      <c r="AI164" s="5">
        <f t="shared" si="54"/>
        <v>-0.62078467528162662</v>
      </c>
      <c r="AJ164" s="5">
        <f t="shared" si="55"/>
        <v>-0.2896381445181504</v>
      </c>
      <c r="AK164" s="5">
        <f t="shared" si="56"/>
        <v>0.76452866362278371</v>
      </c>
      <c r="AL164" s="5">
        <f t="shared" si="57"/>
        <v>1.7465190058720452</v>
      </c>
      <c r="AM164" s="5">
        <f t="shared" si="58"/>
        <v>1.6866352880381186</v>
      </c>
      <c r="AN164" s="5">
        <f t="shared" si="59"/>
        <v>-1.4979742210133651</v>
      </c>
      <c r="AO164" s="5">
        <f t="shared" si="60"/>
        <v>-0.10309813777199395</v>
      </c>
      <c r="AP164" s="5">
        <f t="shared" si="61"/>
        <v>-1.0898801248211782</v>
      </c>
      <c r="AQ164" s="5">
        <f t="shared" si="62"/>
        <v>0.6465244452478629</v>
      </c>
      <c r="AR164" s="5">
        <f t="shared" si="63"/>
        <v>0.23914704257518338</v>
      </c>
      <c r="AS164" s="5">
        <f t="shared" si="64"/>
        <v>0.60504668283735441</v>
      </c>
      <c r="AV164" s="2">
        <f t="shared" si="65"/>
        <v>96.991120588959532</v>
      </c>
      <c r="AW164" s="2">
        <f t="shared" si="66"/>
        <v>99.589570656628084</v>
      </c>
      <c r="AX164" s="2">
        <f t="shared" si="67"/>
        <v>101.35178467528162</v>
      </c>
      <c r="AY164" s="2">
        <f t="shared" si="68"/>
        <v>101.33463814451815</v>
      </c>
      <c r="AZ164" s="2">
        <f t="shared" si="69"/>
        <v>102.65571404331745</v>
      </c>
      <c r="BA164" s="2">
        <f t="shared" si="70"/>
        <v>105.20254027510863</v>
      </c>
      <c r="BB164" s="2">
        <f t="shared" si="71"/>
        <v>105.85864223262818</v>
      </c>
      <c r="BC164" s="2">
        <f t="shared" si="72"/>
        <v>104.19388915455964</v>
      </c>
      <c r="BD164" s="2">
        <f t="shared" si="73"/>
        <v>100.79827968717004</v>
      </c>
      <c r="BE164" s="2">
        <f t="shared" si="74"/>
        <v>95.770911898776092</v>
      </c>
      <c r="BF164" s="2">
        <f t="shared" si="75"/>
        <v>88.152488364705462</v>
      </c>
      <c r="BG164" s="2">
        <f t="shared" si="76"/>
        <v>78.354990264367174</v>
      </c>
      <c r="BH164" s="2">
        <f t="shared" si="77"/>
        <v>67.298154852852733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100.06180013187692</v>
      </c>
      <c r="CP164" s="2">
        <f>BL$207*$B164+BL$209</f>
        <v>100.53985045081323</v>
      </c>
      <c r="CQ164" s="2">
        <f>BM$207*$B164+BM$209</f>
        <v>104.0326499691013</v>
      </c>
      <c r="CR164" s="2">
        <f>BN$207*$B164+BN$209</f>
        <v>102.11746611176095</v>
      </c>
      <c r="CS164" s="2">
        <f>BO$207*$B164+BO$209</f>
        <v>103.93945759020963</v>
      </c>
      <c r="CT164" s="2">
        <f>BP$207*$B164+BP$209</f>
        <v>108.66991417708985</v>
      </c>
      <c r="CU164" s="2">
        <f>BQ$207*$B164+BQ$209</f>
        <v>109.70868745404012</v>
      </c>
      <c r="CV164" s="2">
        <f>BR$207*$B164+BR$209</f>
        <v>107.99768602648342</v>
      </c>
      <c r="CW164" s="2">
        <f>BS$207*$B164+BS$209</f>
        <v>105.09443992777355</v>
      </c>
      <c r="CX164" s="2">
        <f>BT$207*$B164+BT$209</f>
        <v>99.711365951835205</v>
      </c>
      <c r="CY164" s="2">
        <f>BU$207*$B164+BU$209</f>
        <v>92.050035739993518</v>
      </c>
      <c r="CZ164" s="2">
        <f>BV$207*$B164+BV$209</f>
        <v>81.109896570409887</v>
      </c>
      <c r="DA164" s="2">
        <f>BW$207*$B164+BW$209</f>
        <v>70.349122543310699</v>
      </c>
      <c r="DD164" s="2">
        <f>BZ$207*$B164+BZ$209</f>
        <v>96.979116216618635</v>
      </c>
      <c r="DE164" s="2">
        <f>CA$207*$B164+CA$209</f>
        <v>99.586807796801637</v>
      </c>
      <c r="DF164" s="2">
        <f>CB$207*$B164+CB$209</f>
        <v>101.34472360834775</v>
      </c>
      <c r="DG164" s="2">
        <f>CC$207*$B164+CC$209</f>
        <v>101.33283880693891</v>
      </c>
      <c r="DH164" s="2">
        <f>CD$207*$B164+CD$209</f>
        <v>102.65262486189818</v>
      </c>
      <c r="DI164" s="2">
        <f>CE$207*$B164+CE$209</f>
        <v>105.19445552098067</v>
      </c>
      <c r="DJ164" s="2">
        <f>CF$207*$B164+CF$209</f>
        <v>105.85029665488511</v>
      </c>
      <c r="DK164" s="2">
        <f>CG$207*$B164+CG$209</f>
        <v>104.18537772207515</v>
      </c>
      <c r="DL164" s="2">
        <f>CH$207*$B164+CH$209</f>
        <v>100.78741291640202</v>
      </c>
      <c r="DM164" s="2">
        <f>CI$207*$B164+CI$209</f>
        <v>95.759955994174646</v>
      </c>
      <c r="DN164" s="2">
        <f>CJ$207*$B164+CJ$209</f>
        <v>88.14061958404541</v>
      </c>
      <c r="DO164" s="2">
        <f>CK$207*$B164+CK$209</f>
        <v>78.346280772727368</v>
      </c>
      <c r="DP164" s="2">
        <f>CL$207*$B164+CL$209</f>
        <v>67.286985495147675</v>
      </c>
      <c r="DS164" s="2">
        <f>POWER(10,($B164-C$227)/C$228)/(1+POWER(10,($B164-C$227)/C$228))</f>
        <v>0.99610586986181937</v>
      </c>
      <c r="DT164" s="2">
        <f>POWER(10,($B164-D$227)/D$228)/(1+POWER(10,($B164-D$227)/D$228))</f>
        <v>0.99710101136100626</v>
      </c>
      <c r="DU164" s="2">
        <f>POWER(10,($B164-E$227)/E$228)/(1+POWER(10,($B164-E$227)/E$228))</f>
        <v>0.99737304301301655</v>
      </c>
      <c r="DV164" s="2">
        <f>POWER(10,($B164-F$227)/F$228)/(1+POWER(10,($B164-F$227)/F$228))</f>
        <v>0.99770676145451953</v>
      </c>
      <c r="DW164" s="2">
        <f>POWER(10,($B164-G$227)/G$228)/(1+POWER(10,($B164-G$227)/G$228))</f>
        <v>0.99759939162930011</v>
      </c>
      <c r="DX164" s="2">
        <f>POWER(10,($B164-H$227)/H$228)/(1+POWER(10,($B164-H$227)/H$228))</f>
        <v>0.99767375908392408</v>
      </c>
      <c r="DY164" s="2">
        <f>POWER(10,($B164-I$227)/I$228)/(1+POWER(10,($B164-I$227)/I$228))</f>
        <v>0.99783703150419512</v>
      </c>
      <c r="DZ164" s="2">
        <f>POWER(10,($B164-J$227)/J$228)/(1+POWER(10,($B164-J$227)/J$228))</f>
        <v>0.99776738086091843</v>
      </c>
      <c r="EA164" s="2">
        <f>POWER(10,($B164-K$227)/K$228)/(1+POWER(10,($B164-K$227)/K$228))</f>
        <v>0.9974769671192375</v>
      </c>
      <c r="EB164" s="2">
        <f>POWER(10,($B164-L$227)/L$228)/(1+POWER(10,($B164-L$227)/L$228))</f>
        <v>0.99722734296900828</v>
      </c>
      <c r="EC164" s="2">
        <f>POWER(10,($B164-M$227)/M$228)/(1+POWER(10,($B164-M$227)/M$228))</f>
        <v>0.99696405289521561</v>
      </c>
      <c r="ED164" s="2">
        <f>POWER(10,($B164-N$227)/N$228)/(1+POWER(10,($B164-N$227)/N$228))</f>
        <v>0.99684851575710598</v>
      </c>
      <c r="EE164" s="2">
        <f>POWER(10,($B164-O$227)/O$228)/(1+POWER(10,($B164-O$227)/O$228))</f>
        <v>0.99635243049890443</v>
      </c>
    </row>
    <row r="165" spans="2:135" x14ac:dyDescent="0.25">
      <c r="B165" s="2">
        <v>159</v>
      </c>
      <c r="C165">
        <v>96.557100000000005</v>
      </c>
      <c r="D165">
        <v>99.442999999999998</v>
      </c>
      <c r="E165">
        <v>100.985</v>
      </c>
      <c r="F165">
        <v>101.687</v>
      </c>
      <c r="G165">
        <v>103.761</v>
      </c>
      <c r="H165">
        <v>105.49299999999999</v>
      </c>
      <c r="I165">
        <v>106.194</v>
      </c>
      <c r="J165">
        <v>105.104</v>
      </c>
      <c r="K165">
        <v>101.06</v>
      </c>
      <c r="L165">
        <v>94.805999999999997</v>
      </c>
      <c r="M165">
        <v>89.343299999999999</v>
      </c>
      <c r="N165">
        <v>79.895499999999998</v>
      </c>
      <c r="O165">
        <v>70.417900000000003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96.937706733071494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99.55042492487496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101.29933965620422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101.2827948585813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102.71261870350675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105.26238331176877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105.9155357116983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104.31819649809968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101.03062223042727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96.11086052680588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89.023017750867254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79.972576579801981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69.344911960724559</v>
      </c>
      <c r="AE165" s="5"/>
      <c r="AG165" s="5">
        <f t="shared" si="52"/>
        <v>-0.38060673307148818</v>
      </c>
      <c r="AH165" s="5">
        <f t="shared" si="53"/>
        <v>-0.10742492487496236</v>
      </c>
      <c r="AI165" s="5">
        <f t="shared" si="54"/>
        <v>-0.31433965620422555</v>
      </c>
      <c r="AJ165" s="5">
        <f t="shared" si="55"/>
        <v>0.40420514141870001</v>
      </c>
      <c r="AK165" s="5">
        <f t="shared" si="56"/>
        <v>1.0483812964932469</v>
      </c>
      <c r="AL165" s="5">
        <f t="shared" si="57"/>
        <v>0.23061668823122261</v>
      </c>
      <c r="AM165" s="5">
        <f t="shared" si="58"/>
        <v>0.27846428830170566</v>
      </c>
      <c r="AN165" s="5">
        <f t="shared" si="59"/>
        <v>0.78580350190031822</v>
      </c>
      <c r="AO165" s="5">
        <f t="shared" si="60"/>
        <v>2.9377769572732859E-2</v>
      </c>
      <c r="AP165" s="5">
        <f t="shared" si="61"/>
        <v>-1.3048605268058822</v>
      </c>
      <c r="AQ165" s="5">
        <f t="shared" si="62"/>
        <v>0.32028224913274528</v>
      </c>
      <c r="AR165" s="5">
        <f t="shared" si="63"/>
        <v>-7.7076579801982348E-2</v>
      </c>
      <c r="AS165" s="5">
        <f t="shared" si="64"/>
        <v>1.0729880392754438</v>
      </c>
      <c r="AV165" s="2">
        <f t="shared" si="65"/>
        <v>96.937706125169996</v>
      </c>
      <c r="AW165" s="2">
        <f t="shared" si="66"/>
        <v>99.55042492487496</v>
      </c>
      <c r="AX165" s="2">
        <f t="shared" si="67"/>
        <v>101.29933965620422</v>
      </c>
      <c r="AY165" s="2">
        <f t="shared" si="68"/>
        <v>101.2827948585813</v>
      </c>
      <c r="AZ165" s="2">
        <f t="shared" si="69"/>
        <v>102.63535663055966</v>
      </c>
      <c r="BA165" s="2">
        <f t="shared" si="70"/>
        <v>105.18196121921358</v>
      </c>
      <c r="BB165" s="2">
        <f t="shared" si="71"/>
        <v>105.83102770381151</v>
      </c>
      <c r="BC165" s="2">
        <f t="shared" si="72"/>
        <v>104.16342783768299</v>
      </c>
      <c r="BD165" s="2">
        <f t="shared" si="73"/>
        <v>100.7584183942446</v>
      </c>
      <c r="BE165" s="2">
        <f t="shared" si="74"/>
        <v>95.734067348808367</v>
      </c>
      <c r="BF165" s="2">
        <f t="shared" si="75"/>
        <v>88.125294321605338</v>
      </c>
      <c r="BG165" s="2">
        <f t="shared" si="76"/>
        <v>78.334565401545575</v>
      </c>
      <c r="BH165" s="2">
        <f t="shared" si="77"/>
        <v>67.27766626050186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100.05007877282698</v>
      </c>
      <c r="CP165" s="2">
        <f>BL$207*$B165+BL$209</f>
        <v>100.51015046345614</v>
      </c>
      <c r="CQ165" s="2">
        <f>BM$207*$B165+BM$209</f>
        <v>104.01499138514508</v>
      </c>
      <c r="CR165" s="2">
        <f>BN$207*$B165+BN$209</f>
        <v>102.07342486148778</v>
      </c>
      <c r="CS165" s="2">
        <f>BO$207*$B165+BO$209</f>
        <v>103.93387074597315</v>
      </c>
      <c r="CT165" s="2">
        <f>BP$207*$B165+BP$209</f>
        <v>108.70064049825811</v>
      </c>
      <c r="CU165" s="2">
        <f>BQ$207*$B165+BQ$209</f>
        <v>109.73669369568827</v>
      </c>
      <c r="CV165" s="2">
        <f>BR$207*$B165+BR$209</f>
        <v>108.02372081695908</v>
      </c>
      <c r="CW165" s="2">
        <f>BS$207*$B165+BS$209</f>
        <v>105.11826498226412</v>
      </c>
      <c r="CX165" s="2">
        <f>BT$207*$B165+BT$209</f>
        <v>99.728363133813446</v>
      </c>
      <c r="CY165" s="2">
        <f>BU$207*$B165+BU$209</f>
        <v>92.077484808431876</v>
      </c>
      <c r="CZ165" s="2">
        <f>BV$207*$B165+BV$209</f>
        <v>81.130583069170015</v>
      </c>
      <c r="DA165" s="2">
        <f>BW$207*$B165+BW$209</f>
        <v>70.3753262524083</v>
      </c>
      <c r="DD165" s="2">
        <f>BZ$207*$B165+BZ$209</f>
        <v>96.926609356008768</v>
      </c>
      <c r="DE165" s="2">
        <f>CA$207*$B165+CA$209</f>
        <v>99.547880120467482</v>
      </c>
      <c r="DF165" s="2">
        <f>CB$207*$B165+CB$209</f>
        <v>101.29281632530906</v>
      </c>
      <c r="DG165" s="2">
        <f>CC$207*$B165+CC$209</f>
        <v>101.28113748806602</v>
      </c>
      <c r="DH165" s="2">
        <f>CD$207*$B165+CD$209</f>
        <v>102.63250684740196</v>
      </c>
      <c r="DI165" s="2">
        <f>CE$207*$B165+CE$209</f>
        <v>105.17447873474168</v>
      </c>
      <c r="DJ165" s="2">
        <f>CF$207*$B165+CF$209</f>
        <v>105.82330648826051</v>
      </c>
      <c r="DK165" s="2">
        <f>CG$207*$B165+CG$209</f>
        <v>104.15555002575258</v>
      </c>
      <c r="DL165" s="2">
        <f>CH$207*$B165+CH$209</f>
        <v>100.74836086643539</v>
      </c>
      <c r="DM165" s="2">
        <f>CI$207*$B165+CI$209</f>
        <v>95.723938917287214</v>
      </c>
      <c r="DN165" s="2">
        <f>CJ$207*$B165+CJ$209</f>
        <v>88.114318107507756</v>
      </c>
      <c r="DO165" s="2">
        <f>CK$207*$B165+CK$209</f>
        <v>78.32650371542907</v>
      </c>
      <c r="DP165" s="2">
        <f>CL$207*$B165+CL$209</f>
        <v>67.267323788883246</v>
      </c>
      <c r="DS165" s="2">
        <f>POWER(10,($B165-C$227)/C$228)/(1+POWER(10,($B165-C$227)/C$228))</f>
        <v>0.99644729380045094</v>
      </c>
      <c r="DT165" s="2">
        <f>POWER(10,($B165-D$227)/D$228)/(1+POWER(10,($B165-D$227)/D$228))</f>
        <v>0.99735541635879144</v>
      </c>
      <c r="DU165" s="2">
        <f>POWER(10,($B165-E$227)/E$228)/(1+POWER(10,($B165-E$227)/E$228))</f>
        <v>0.99760363284808262</v>
      </c>
      <c r="DV165" s="2">
        <f>POWER(10,($B165-F$227)/F$228)/(1+POWER(10,($B165-F$227)/F$228))</f>
        <v>0.99790811948936176</v>
      </c>
      <c r="DW165" s="2">
        <f>POWER(10,($B165-G$227)/G$228)/(1+POWER(10,($B165-G$227)/G$228))</f>
        <v>0.99781015658969008</v>
      </c>
      <c r="DX165" s="2">
        <f>POWER(10,($B165-H$227)/H$228)/(1+POWER(10,($B165-H$227)/H$228))</f>
        <v>0.99787800873195531</v>
      </c>
      <c r="DY165" s="2">
        <f>POWER(10,($B165-I$227)/I$228)/(1+POWER(10,($B165-I$227)/I$228))</f>
        <v>0.99802697378466665</v>
      </c>
      <c r="DZ165" s="2">
        <f>POWER(10,($B165-J$227)/J$228)/(1+POWER(10,($B165-J$227)/J$228))</f>
        <v>0.99796342706781938</v>
      </c>
      <c r="EA165" s="2">
        <f>POWER(10,($B165-K$227)/K$228)/(1+POWER(10,($B165-K$227)/K$228))</f>
        <v>0.99769845572290983</v>
      </c>
      <c r="EB165" s="2">
        <f>POWER(10,($B165-L$227)/L$228)/(1+POWER(10,($B165-L$227)/L$228))</f>
        <v>0.99747068967384933</v>
      </c>
      <c r="EC165" s="2">
        <f>POWER(10,($B165-M$227)/M$228)/(1+POWER(10,($B165-M$227)/M$228))</f>
        <v>0.99723044349988588</v>
      </c>
      <c r="ED165" s="2">
        <f>POWER(10,($B165-N$227)/N$228)/(1+POWER(10,($B165-N$227)/N$228))</f>
        <v>0.99712501498727402</v>
      </c>
      <c r="EE165" s="2">
        <f>POWER(10,($B165-O$227)/O$228)/(1+POWER(10,($B165-O$227)/O$228))</f>
        <v>0.99667230906667648</v>
      </c>
    </row>
    <row r="166" spans="2:135" x14ac:dyDescent="0.25">
      <c r="B166" s="2">
        <v>160</v>
      </c>
      <c r="C166">
        <v>97.571399999999997</v>
      </c>
      <c r="D166">
        <v>99.986000000000004</v>
      </c>
      <c r="E166">
        <v>101.806</v>
      </c>
      <c r="F166">
        <v>101.104</v>
      </c>
      <c r="G166">
        <v>103.343</v>
      </c>
      <c r="H166">
        <v>105.44799999999999</v>
      </c>
      <c r="I166">
        <v>104.836</v>
      </c>
      <c r="J166">
        <v>104.28400000000001</v>
      </c>
      <c r="K166">
        <v>100.224</v>
      </c>
      <c r="L166">
        <v>95.358000000000004</v>
      </c>
      <c r="M166">
        <v>89.119399999999999</v>
      </c>
      <c r="N166">
        <v>80.2239</v>
      </c>
      <c r="O166">
        <v>68.417900000000003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96.884358736645609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99.51129613486242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101.24693451222275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101.23096260404225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102.6642022225129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105.2108133716099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105.8518922957213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104.22740258218808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100.89293327858711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95.948776006018619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88.743947170582487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79.557842026233288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69.02074579902343</v>
      </c>
      <c r="AE166" s="5"/>
      <c r="AG166" s="5">
        <f t="shared" si="52"/>
        <v>0.68704126335438787</v>
      </c>
      <c r="AH166" s="5">
        <f t="shared" si="53"/>
        <v>0.47470386513758456</v>
      </c>
      <c r="AI166" s="5">
        <f t="shared" si="54"/>
        <v>0.55906548777724652</v>
      </c>
      <c r="AJ166" s="5">
        <f t="shared" si="55"/>
        <v>-0.12696260404224802</v>
      </c>
      <c r="AK166" s="5">
        <f t="shared" si="56"/>
        <v>0.67879777748710524</v>
      </c>
      <c r="AL166" s="5">
        <f t="shared" si="57"/>
        <v>0.23718662839009141</v>
      </c>
      <c r="AM166" s="5">
        <f t="shared" si="58"/>
        <v>-1.0158922957213008</v>
      </c>
      <c r="AN166" s="5">
        <f t="shared" si="59"/>
        <v>5.6597417811929063E-2</v>
      </c>
      <c r="AO166" s="5">
        <f t="shared" si="60"/>
        <v>-0.6689332785871045</v>
      </c>
      <c r="AP166" s="5">
        <f t="shared" si="61"/>
        <v>-0.59077600601861491</v>
      </c>
      <c r="AQ166" s="5">
        <f t="shared" si="62"/>
        <v>0.37545282941751168</v>
      </c>
      <c r="AR166" s="5">
        <f t="shared" si="63"/>
        <v>0.66605797376671205</v>
      </c>
      <c r="AS166" s="5">
        <f t="shared" si="64"/>
        <v>-0.60284579902342728</v>
      </c>
      <c r="AV166" s="2">
        <f t="shared" si="65"/>
        <v>96.88435822446425</v>
      </c>
      <c r="AW166" s="2">
        <f t="shared" si="66"/>
        <v>99.51129613486242</v>
      </c>
      <c r="AX166" s="2">
        <f t="shared" si="67"/>
        <v>101.24693451222275</v>
      </c>
      <c r="AY166" s="2">
        <f t="shared" si="68"/>
        <v>101.23096260404225</v>
      </c>
      <c r="AZ166" s="2">
        <f t="shared" si="69"/>
        <v>102.61501739359844</v>
      </c>
      <c r="BA166" s="2">
        <f t="shared" si="70"/>
        <v>105.16142547281393</v>
      </c>
      <c r="BB166" s="2">
        <f t="shared" si="71"/>
        <v>105.80345835551185</v>
      </c>
      <c r="BC166" s="2">
        <f t="shared" si="72"/>
        <v>104.13301204326623</v>
      </c>
      <c r="BD166" s="2">
        <f t="shared" si="73"/>
        <v>100.71861525664175</v>
      </c>
      <c r="BE166" s="2">
        <f t="shared" si="74"/>
        <v>95.697283454266355</v>
      </c>
      <c r="BF166" s="2">
        <f t="shared" si="75"/>
        <v>88.098165296990032</v>
      </c>
      <c r="BG166" s="2">
        <f t="shared" si="76"/>
        <v>78.314186986625145</v>
      </c>
      <c r="BH166" s="2">
        <f t="shared" si="77"/>
        <v>67.25723652874521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100.03835741377704</v>
      </c>
      <c r="CP166" s="2">
        <f>BL$207*$B166+BL$209</f>
        <v>100.48045047609904</v>
      </c>
      <c r="CQ166" s="2">
        <f>BM$207*$B166+BM$209</f>
        <v>103.99733280118888</v>
      </c>
      <c r="CR166" s="2">
        <f>BN$207*$B166+BN$209</f>
        <v>102.02938361121461</v>
      </c>
      <c r="CS166" s="2">
        <f>BO$207*$B166+BO$209</f>
        <v>103.92828390173666</v>
      </c>
      <c r="CT166" s="2">
        <f>BP$207*$B166+BP$209</f>
        <v>108.73136681942637</v>
      </c>
      <c r="CU166" s="2">
        <f>BQ$207*$B166+BQ$209</f>
        <v>109.76469993733642</v>
      </c>
      <c r="CV166" s="2">
        <f>BR$207*$B166+BR$209</f>
        <v>108.04975560743475</v>
      </c>
      <c r="CW166" s="2">
        <f>BS$207*$B166+BS$209</f>
        <v>105.14209003675471</v>
      </c>
      <c r="CX166" s="2">
        <f>BT$207*$B166+BT$209</f>
        <v>99.745360315791686</v>
      </c>
      <c r="CY166" s="2">
        <f>BU$207*$B166+BU$209</f>
        <v>92.104933876870248</v>
      </c>
      <c r="CZ166" s="2">
        <f>BV$207*$B166+BV$209</f>
        <v>81.151269567930143</v>
      </c>
      <c r="DA166" s="2">
        <f>BW$207*$B166+BW$209</f>
        <v>70.401529961505886</v>
      </c>
      <c r="DD166" s="2">
        <f>BZ$207*$B166+BZ$209</f>
        <v>96.874102495398915</v>
      </c>
      <c r="DE166" s="2">
        <f>CA$207*$B166+CA$209</f>
        <v>99.508952444133314</v>
      </c>
      <c r="DF166" s="2">
        <f>CB$207*$B166+CB$209</f>
        <v>101.24090904227037</v>
      </c>
      <c r="DG166" s="2">
        <f>CC$207*$B166+CC$209</f>
        <v>101.22943616919312</v>
      </c>
      <c r="DH166" s="2">
        <f>CD$207*$B166+CD$209</f>
        <v>102.61238883290574</v>
      </c>
      <c r="DI166" s="2">
        <f>CE$207*$B166+CE$209</f>
        <v>105.15450194850268</v>
      </c>
      <c r="DJ166" s="2">
        <f>CF$207*$B166+CF$209</f>
        <v>105.79631632163593</v>
      </c>
      <c r="DK166" s="2">
        <f>CG$207*$B166+CG$209</f>
        <v>104.12572232943002</v>
      </c>
      <c r="DL166" s="2">
        <f>CH$207*$B166+CH$209</f>
        <v>100.70930881646878</v>
      </c>
      <c r="DM166" s="2">
        <f>CI$207*$B166+CI$209</f>
        <v>95.687921840399767</v>
      </c>
      <c r="DN166" s="2">
        <f>CJ$207*$B166+CJ$209</f>
        <v>88.088016630970102</v>
      </c>
      <c r="DO166" s="2">
        <f>CK$207*$B166+CK$209</f>
        <v>78.306726658130756</v>
      </c>
      <c r="DP166" s="2">
        <f>CL$207*$B166+CL$209</f>
        <v>67.247662082618817</v>
      </c>
      <c r="DS166" s="2">
        <f>POWER(10,($B166-C$227)/C$228)/(1+POWER(10,($B166-C$227)/C$228))</f>
        <v>0.99675888026411297</v>
      </c>
      <c r="DT166" s="2">
        <f>POWER(10,($B166-D$227)/D$228)/(1+POWER(10,($B166-D$227)/D$228))</f>
        <v>0.99758754968924557</v>
      </c>
      <c r="DU166" s="2">
        <f>POWER(10,($B166-E$227)/E$228)/(1+POWER(10,($B166-E$227)/E$228))</f>
        <v>0.99781402626033722</v>
      </c>
      <c r="DV166" s="2">
        <f>POWER(10,($B166-F$227)/F$228)/(1+POWER(10,($B166-F$227)/F$228))</f>
        <v>0.99809183107672594</v>
      </c>
      <c r="DW166" s="2">
        <f>POWER(10,($B166-G$227)/G$228)/(1+POWER(10,($B166-G$227)/G$228))</f>
        <v>0.9980024541812158</v>
      </c>
      <c r="DX166" s="2">
        <f>POWER(10,($B166-H$227)/H$228)/(1+POWER(10,($B166-H$227)/H$228))</f>
        <v>0.99806435955477957</v>
      </c>
      <c r="DY166" s="2">
        <f>POWER(10,($B166-I$227)/I$228)/(1+POWER(10,($B166-I$227)/I$228))</f>
        <v>0.99820026626265002</v>
      </c>
      <c r="DZ166" s="2">
        <f>POWER(10,($B166-J$227)/J$228)/(1+POWER(10,($B166-J$227)/J$228))</f>
        <v>0.9981422905159667</v>
      </c>
      <c r="EA166" s="2">
        <f>POWER(10,($B166-K$227)/K$228)/(1+POWER(10,($B166-K$227)/K$228))</f>
        <v>0.99790054150870455</v>
      </c>
      <c r="EB166" s="2">
        <f>POWER(10,($B166-L$227)/L$228)/(1+POWER(10,($B166-L$227)/L$228))</f>
        <v>0.997692728078723</v>
      </c>
      <c r="EC166" s="2">
        <f>POWER(10,($B166-M$227)/M$228)/(1+POWER(10,($B166-M$227)/M$228))</f>
        <v>0.99747351877107193</v>
      </c>
      <c r="ED166" s="2">
        <f>POWER(10,($B166-N$227)/N$228)/(1+POWER(10,($B166-N$227)/N$228))</f>
        <v>0.99737731905231786</v>
      </c>
      <c r="EE166" s="2">
        <f>POWER(10,($B166-O$227)/O$228)/(1+POWER(10,($B166-O$227)/O$228))</f>
        <v>0.99696422092044557</v>
      </c>
    </row>
    <row r="167" spans="2:135" x14ac:dyDescent="0.25">
      <c r="B167" s="2">
        <v>161</v>
      </c>
      <c r="C167">
        <v>97.071399999999997</v>
      </c>
      <c r="D167">
        <v>100.029</v>
      </c>
      <c r="E167">
        <v>101.73099999999999</v>
      </c>
      <c r="F167">
        <v>100.806</v>
      </c>
      <c r="G167">
        <v>101.358</v>
      </c>
      <c r="H167">
        <v>106.03</v>
      </c>
      <c r="I167">
        <v>105.29900000000001</v>
      </c>
      <c r="J167">
        <v>103.791</v>
      </c>
      <c r="K167">
        <v>100.672</v>
      </c>
      <c r="L167">
        <v>94.477999999999994</v>
      </c>
      <c r="M167">
        <v>87.626900000000006</v>
      </c>
      <c r="N167">
        <v>79.283600000000007</v>
      </c>
      <c r="O167">
        <v>67.686599999999999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96.831072648432041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99.472182999859427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101.19456640274882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101.17914054205454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102.62481662123677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105.17009775792184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105.80261161924636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104.15800906261785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100.78623426644108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95.822006955977898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88.518159289855419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79.203100084030382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68.686818751655551</v>
      </c>
      <c r="AE167" s="5"/>
      <c r="AG167" s="5">
        <f t="shared" si="52"/>
        <v>0.24032735156795582</v>
      </c>
      <c r="AH167" s="5">
        <f t="shared" si="53"/>
        <v>0.55681700014056901</v>
      </c>
      <c r="AI167" s="5">
        <f t="shared" si="54"/>
        <v>0.53643359725117534</v>
      </c>
      <c r="AJ167" s="5">
        <f t="shared" si="55"/>
        <v>-0.37314054205454283</v>
      </c>
      <c r="AK167" s="5">
        <f t="shared" si="56"/>
        <v>-1.2668166212367709</v>
      </c>
      <c r="AL167" s="5">
        <f t="shared" si="57"/>
        <v>0.85990224207816368</v>
      </c>
      <c r="AM167" s="5">
        <f t="shared" si="58"/>
        <v>-0.50361161924635667</v>
      </c>
      <c r="AN167" s="5">
        <f t="shared" si="59"/>
        <v>-0.36700906261785349</v>
      </c>
      <c r="AO167" s="5">
        <f t="shared" si="60"/>
        <v>-0.11423426644108758</v>
      </c>
      <c r="AP167" s="5">
        <f t="shared" si="61"/>
        <v>-1.3440069559779033</v>
      </c>
      <c r="AQ167" s="5">
        <f t="shared" si="62"/>
        <v>-0.89125928985541236</v>
      </c>
      <c r="AR167" s="5">
        <f t="shared" si="63"/>
        <v>8.0499915969625135E-2</v>
      </c>
      <c r="AS167" s="5">
        <f t="shared" si="64"/>
        <v>-1.0002187516555523</v>
      </c>
      <c r="AV167" s="2">
        <f t="shared" si="65"/>
        <v>96.831072232776435</v>
      </c>
      <c r="AW167" s="2">
        <f t="shared" si="66"/>
        <v>99.472182999859427</v>
      </c>
      <c r="AX167" s="2">
        <f t="shared" si="67"/>
        <v>101.19456640274882</v>
      </c>
      <c r="AY167" s="2">
        <f t="shared" si="68"/>
        <v>101.17914054205454</v>
      </c>
      <c r="AZ167" s="2">
        <f t="shared" si="69"/>
        <v>102.59469499297717</v>
      </c>
      <c r="BA167" s="2">
        <f t="shared" si="70"/>
        <v>105.14093008980625</v>
      </c>
      <c r="BB167" s="2">
        <f t="shared" si="71"/>
        <v>105.77593108308005</v>
      </c>
      <c r="BC167" s="2">
        <f t="shared" si="72"/>
        <v>104.10263867859656</v>
      </c>
      <c r="BD167" s="2">
        <f t="shared" si="73"/>
        <v>100.67886632386484</v>
      </c>
      <c r="BE167" s="2">
        <f t="shared" si="74"/>
        <v>95.660555968781651</v>
      </c>
      <c r="BF167" s="2">
        <f t="shared" si="75"/>
        <v>88.071096784249249</v>
      </c>
      <c r="BG167" s="2">
        <f t="shared" si="76"/>
        <v>78.293851879430107</v>
      </c>
      <c r="BH167" s="2">
        <f t="shared" si="77"/>
        <v>67.236861727906245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>
        <f>IF(OR(AND($B167&gt;I$230, $B167&lt;I$231), $B167&gt;I$232), I167, "")</f>
        <v>105.29900000000001</v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100.02663605472709</v>
      </c>
      <c r="CP167" s="2">
        <f>BL$207*$B167+BL$209</f>
        <v>100.45075048874195</v>
      </c>
      <c r="CQ167" s="2">
        <f>BM$207*$B167+BM$209</f>
        <v>103.97967421723266</v>
      </c>
      <c r="CR167" s="2">
        <f>BN$207*$B167+BN$209</f>
        <v>101.98534236094144</v>
      </c>
      <c r="CS167" s="2">
        <f>BO$207*$B167+BO$209</f>
        <v>103.92269705750019</v>
      </c>
      <c r="CT167" s="2">
        <f>BP$207*$B167+BP$209</f>
        <v>108.76209314059463</v>
      </c>
      <c r="CU167" s="2">
        <f>BQ$207*$B167+BQ$209</f>
        <v>109.79270617898457</v>
      </c>
      <c r="CV167" s="2">
        <f>BR$207*$B167+BR$209</f>
        <v>108.07579039791041</v>
      </c>
      <c r="CW167" s="2">
        <f>BS$207*$B167+BS$209</f>
        <v>105.16591509124528</v>
      </c>
      <c r="CX167" s="2">
        <f>BT$207*$B167+BT$209</f>
        <v>99.762357497769926</v>
      </c>
      <c r="CY167" s="2">
        <f>BU$207*$B167+BU$209</f>
        <v>92.13238294530862</v>
      </c>
      <c r="CZ167" s="2">
        <f>BV$207*$B167+BV$209</f>
        <v>81.171956066690271</v>
      </c>
      <c r="DA167" s="2">
        <f>BW$207*$B167+BW$209</f>
        <v>70.427733670603487</v>
      </c>
      <c r="DD167" s="2">
        <f>BZ$207*$B167+BZ$209</f>
        <v>96.821595634789048</v>
      </c>
      <c r="DE167" s="2">
        <f>CA$207*$B167+CA$209</f>
        <v>99.47002476779916</v>
      </c>
      <c r="DF167" s="2">
        <f>CB$207*$B167+CB$209</f>
        <v>101.18900175923169</v>
      </c>
      <c r="DG167" s="2">
        <f>CC$207*$B167+CC$209</f>
        <v>101.17773485032023</v>
      </c>
      <c r="DH167" s="2">
        <f>CD$207*$B167+CD$209</f>
        <v>102.5922708184095</v>
      </c>
      <c r="DI167" s="2">
        <f>CE$207*$B167+CE$209</f>
        <v>105.1345251622637</v>
      </c>
      <c r="DJ167" s="2">
        <f>CF$207*$B167+CF$209</f>
        <v>105.76932615501134</v>
      </c>
      <c r="DK167" s="2">
        <f>CG$207*$B167+CG$209</f>
        <v>104.09589463310745</v>
      </c>
      <c r="DL167" s="2">
        <f>CH$207*$B167+CH$209</f>
        <v>100.67025676650215</v>
      </c>
      <c r="DM167" s="2">
        <f>CI$207*$B167+CI$209</f>
        <v>95.65190476351232</v>
      </c>
      <c r="DN167" s="2">
        <f>CJ$207*$B167+CJ$209</f>
        <v>88.061715154432449</v>
      </c>
      <c r="DO167" s="2">
        <f>CK$207*$B167+CK$209</f>
        <v>78.286949600832457</v>
      </c>
      <c r="DP167" s="2">
        <f>CL$207*$B167+CL$209</f>
        <v>67.228000376354387</v>
      </c>
      <c r="DS167" s="2">
        <f>POWER(10,($B167-C$227)/C$228)/(1+POWER(10,($B167-C$227)/C$228))</f>
        <v>0.99704322044475902</v>
      </c>
      <c r="DT167" s="2">
        <f>POWER(10,($B167-D$227)/D$228)/(1+POWER(10,($B167-D$227)/D$228))</f>
        <v>0.99779935203679015</v>
      </c>
      <c r="DU167" s="2">
        <f>POWER(10,($B167-E$227)/E$228)/(1+POWER(10,($B167-E$227)/E$228))</f>
        <v>0.99800598472200441</v>
      </c>
      <c r="DV167" s="2">
        <f>POWER(10,($B167-F$227)/F$228)/(1+POWER(10,($B167-F$227)/F$228))</f>
        <v>0.99825943702129238</v>
      </c>
      <c r="DW167" s="2">
        <f>POWER(10,($B167-G$227)/G$228)/(1+POWER(10,($B167-G$227)/G$228))</f>
        <v>0.99817789630387654</v>
      </c>
      <c r="DX167" s="2">
        <f>POWER(10,($B167-H$227)/H$228)/(1+POWER(10,($B167-H$227)/H$228))</f>
        <v>0.9982343742196409</v>
      </c>
      <c r="DY167" s="2">
        <f>POWER(10,($B167-I$227)/I$228)/(1+POWER(10,($B167-I$227)/I$228))</f>
        <v>0.99835836335882866</v>
      </c>
      <c r="DZ167" s="2">
        <f>POWER(10,($B167-J$227)/J$228)/(1+POWER(10,($B167-J$227)/J$228))</f>
        <v>0.99830547182949636</v>
      </c>
      <c r="EA167" s="2">
        <f>POWER(10,($B167-K$227)/K$228)/(1+POWER(10,($B167-K$227)/K$228))</f>
        <v>0.99808491732672278</v>
      </c>
      <c r="EB167" s="2">
        <f>POWER(10,($B167-L$227)/L$228)/(1+POWER(10,($B167-L$227)/L$228))</f>
        <v>0.99789531571614287</v>
      </c>
      <c r="EC167" s="2">
        <f>POWER(10,($B167-M$227)/M$228)/(1+POWER(10,($B167-M$227)/M$228))</f>
        <v>0.99769530939423856</v>
      </c>
      <c r="ED167" s="2">
        <f>POWER(10,($B167-N$227)/N$228)/(1+POWER(10,($B167-N$227)/N$228))</f>
        <v>0.99760753444425798</v>
      </c>
      <c r="EE167" s="2">
        <f>POWER(10,($B167-O$227)/O$228)/(1+POWER(10,($B167-O$227)/O$228))</f>
        <v>0.99723059682261805</v>
      </c>
    </row>
    <row r="168" spans="2:135" x14ac:dyDescent="0.25">
      <c r="B168" s="2">
        <v>162</v>
      </c>
      <c r="C168">
        <v>97.6143</v>
      </c>
      <c r="D168">
        <v>98.929000000000002</v>
      </c>
      <c r="E168">
        <v>99.507000000000005</v>
      </c>
      <c r="F168">
        <v>101.925</v>
      </c>
      <c r="G168">
        <v>102.015</v>
      </c>
      <c r="H168">
        <v>104.44799999999999</v>
      </c>
      <c r="I168">
        <v>105.94</v>
      </c>
      <c r="J168">
        <v>103.179</v>
      </c>
      <c r="K168">
        <v>101.28400000000001</v>
      </c>
      <c r="L168">
        <v>95.700999999999993</v>
      </c>
      <c r="M168">
        <v>88.164199999999994</v>
      </c>
      <c r="N168">
        <v>78.716399999999993</v>
      </c>
      <c r="O168">
        <v>67.656700000000001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96.777844119715198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99.433084327400906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101.14223267633959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101.1273278954657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102.59213449870357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105.13703835086439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105.76256939674673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104.10354622261666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100.70277288917246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95.723570499797887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88.341929176904003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78.913681579761871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68.365549319515509</v>
      </c>
      <c r="AE168" s="5"/>
      <c r="AG168" s="5">
        <f t="shared" si="52"/>
        <v>0.83645588028480233</v>
      </c>
      <c r="AH168" s="5">
        <f t="shared" si="53"/>
        <v>-0.50408432740090348</v>
      </c>
      <c r="AI168" s="5">
        <f t="shared" si="54"/>
        <v>-1.6352326763395837</v>
      </c>
      <c r="AJ168" s="5">
        <f t="shared" si="55"/>
        <v>0.79767210453429982</v>
      </c>
      <c r="AK168" s="5">
        <f t="shared" si="56"/>
        <v>-0.57713449870357181</v>
      </c>
      <c r="AL168" s="5">
        <f t="shared" si="57"/>
        <v>-0.68903835086439358</v>
      </c>
      <c r="AM168" s="5">
        <f t="shared" si="58"/>
        <v>0.17743060325327065</v>
      </c>
      <c r="AN168" s="5">
        <f t="shared" si="59"/>
        <v>-0.9245462226166552</v>
      </c>
      <c r="AO168" s="5">
        <f t="shared" si="60"/>
        <v>0.58122711082754108</v>
      </c>
      <c r="AP168" s="5">
        <f t="shared" si="61"/>
        <v>-2.2570499797893717E-2</v>
      </c>
      <c r="AQ168" s="5">
        <f t="shared" si="62"/>
        <v>-0.17772917690400902</v>
      </c>
      <c r="AR168" s="5">
        <f t="shared" si="63"/>
        <v>-0.19728157976187788</v>
      </c>
      <c r="AS168" s="5">
        <f t="shared" si="64"/>
        <v>-0.70884931951550811</v>
      </c>
      <c r="AV168" s="2">
        <f t="shared" si="65"/>
        <v>96.777843794805364</v>
      </c>
      <c r="AW168" s="2">
        <f t="shared" si="66"/>
        <v>99.433084327400906</v>
      </c>
      <c r="AX168" s="2">
        <f t="shared" si="67"/>
        <v>101.14223267633959</v>
      </c>
      <c r="AY168" s="2">
        <f t="shared" si="68"/>
        <v>101.1273278954657</v>
      </c>
      <c r="AZ168" s="2">
        <f t="shared" si="69"/>
        <v>102.57438818336726</v>
      </c>
      <c r="BA168" s="2">
        <f t="shared" si="70"/>
        <v>105.12047230537149</v>
      </c>
      <c r="BB168" s="2">
        <f t="shared" si="71"/>
        <v>105.74844297660512</v>
      </c>
      <c r="BC168" s="2">
        <f t="shared" si="72"/>
        <v>104.07230484089881</v>
      </c>
      <c r="BD168" s="2">
        <f t="shared" si="73"/>
        <v>100.63916788767003</v>
      </c>
      <c r="BE168" s="2">
        <f t="shared" si="74"/>
        <v>95.623880920464671</v>
      </c>
      <c r="BF168" s="2">
        <f t="shared" si="75"/>
        <v>88.044084562749873</v>
      </c>
      <c r="BG168" s="2">
        <f t="shared" si="76"/>
        <v>78.273557130096407</v>
      </c>
      <c r="BH168" s="2">
        <f t="shared" si="77"/>
        <v>67.216538160246614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>
        <f>IF(OR(AND($B168&gt;I$230, $B168&lt;I$231), $B168&gt;I$232), I168, "")</f>
        <v>105.94</v>
      </c>
      <c r="CG168" s="2">
        <f>IF(OR(AND($B168&gt;J$230, $B168&lt;J$231), $B168&gt;J$232), J168, "")</f>
        <v>103.179</v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100.01491469567715</v>
      </c>
      <c r="CP168" s="2">
        <f>BL$207*$B168+BL$209</f>
        <v>100.42105050138485</v>
      </c>
      <c r="CQ168" s="2">
        <f>BM$207*$B168+BM$209</f>
        <v>103.96201563327645</v>
      </c>
      <c r="CR168" s="2">
        <f>BN$207*$B168+BN$209</f>
        <v>101.94130111066828</v>
      </c>
      <c r="CS168" s="2">
        <f>BO$207*$B168+BO$209</f>
        <v>103.91711021326371</v>
      </c>
      <c r="CT168" s="2">
        <f>BP$207*$B168+BP$209</f>
        <v>108.79281946176289</v>
      </c>
      <c r="CU168" s="2">
        <f>BQ$207*$B168+BQ$209</f>
        <v>109.82071242063273</v>
      </c>
      <c r="CV168" s="2">
        <f>BR$207*$B168+BR$209</f>
        <v>108.10182518838607</v>
      </c>
      <c r="CW168" s="2">
        <f>BS$207*$B168+BS$209</f>
        <v>105.18974014573587</v>
      </c>
      <c r="CX168" s="2">
        <f>BT$207*$B168+BT$209</f>
        <v>99.779354679748167</v>
      </c>
      <c r="CY168" s="2">
        <f>BU$207*$B168+BU$209</f>
        <v>92.159832013746978</v>
      </c>
      <c r="CZ168" s="2">
        <f>BV$207*$B168+BV$209</f>
        <v>81.192642565450399</v>
      </c>
      <c r="DA168" s="2">
        <f>BW$207*$B168+BW$209</f>
        <v>70.453937379701074</v>
      </c>
      <c r="DD168" s="2">
        <f>BZ$207*$B168+BZ$209</f>
        <v>96.769088774179181</v>
      </c>
      <c r="DE168" s="2">
        <f>CA$207*$B168+CA$209</f>
        <v>99.431097091465006</v>
      </c>
      <c r="DF168" s="2">
        <f>CB$207*$B168+CB$209</f>
        <v>101.137094476193</v>
      </c>
      <c r="DG168" s="2">
        <f>CC$207*$B168+CC$209</f>
        <v>101.12603353144735</v>
      </c>
      <c r="DH168" s="2">
        <f>CD$207*$B168+CD$209</f>
        <v>102.57215280391328</v>
      </c>
      <c r="DI168" s="2">
        <f>CE$207*$B168+CE$209</f>
        <v>105.1145483760247</v>
      </c>
      <c r="DJ168" s="2">
        <f>CF$207*$B168+CF$209</f>
        <v>105.74233598838676</v>
      </c>
      <c r="DK168" s="2">
        <f>CG$207*$B168+CG$209</f>
        <v>104.06606693678488</v>
      </c>
      <c r="DL168" s="2">
        <f>CH$207*$B168+CH$209</f>
        <v>100.63120471653554</v>
      </c>
      <c r="DM168" s="2">
        <f>CI$207*$B168+CI$209</f>
        <v>95.615887686624873</v>
      </c>
      <c r="DN168" s="2">
        <f>CJ$207*$B168+CJ$209</f>
        <v>88.035413677894795</v>
      </c>
      <c r="DO168" s="2">
        <f>CK$207*$B168+CK$209</f>
        <v>78.267172543534144</v>
      </c>
      <c r="DP168" s="2">
        <f>CL$207*$B168+CL$209</f>
        <v>67.208338670089958</v>
      </c>
      <c r="DS168" s="2">
        <f>POWER(10,($B168-C$227)/C$228)/(1+POWER(10,($B168-C$227)/C$228))</f>
        <v>0.99730268324983229</v>
      </c>
      <c r="DT168" s="2">
        <f>POWER(10,($B168-D$227)/D$228)/(1+POWER(10,($B168-D$227)/D$228))</f>
        <v>0.99799259650404937</v>
      </c>
      <c r="DU168" s="2">
        <f>POWER(10,($B168-E$227)/E$228)/(1+POWER(10,($B168-E$227)/E$228))</f>
        <v>0.99818111732651393</v>
      </c>
      <c r="DV168" s="2">
        <f>POWER(10,($B168-F$227)/F$228)/(1+POWER(10,($B168-F$227)/F$228))</f>
        <v>0.99841234454633176</v>
      </c>
      <c r="DW168" s="2">
        <f>POWER(10,($B168-G$227)/G$228)/(1+POWER(10,($B168-G$227)/G$228))</f>
        <v>0.99833795521075119</v>
      </c>
      <c r="DX168" s="2">
        <f>POWER(10,($B168-H$227)/H$228)/(1+POWER(10,($B168-H$227)/H$228))</f>
        <v>0.99838947994622484</v>
      </c>
      <c r="DY168" s="2">
        <f>POWER(10,($B168-I$227)/I$228)/(1+POWER(10,($B168-I$227)/I$228))</f>
        <v>0.99850259329421431</v>
      </c>
      <c r="DZ168" s="2">
        <f>POWER(10,($B168-J$227)/J$228)/(1+POWER(10,($B168-J$227)/J$228))</f>
        <v>0.99845434148304968</v>
      </c>
      <c r="EA168" s="2">
        <f>POWER(10,($B168-K$227)/K$228)/(1+POWER(10,($B168-K$227)/K$228))</f>
        <v>0.99825312948464229</v>
      </c>
      <c r="EB168" s="2">
        <f>POWER(10,($B168-L$227)/L$228)/(1+POWER(10,($B168-L$227)/L$228))</f>
        <v>0.99808014958374669</v>
      </c>
      <c r="EC168" s="2">
        <f>POWER(10,($B168-M$227)/M$228)/(1+POWER(10,($B168-M$227)/M$228))</f>
        <v>0.99789767085949954</v>
      </c>
      <c r="ED168" s="2">
        <f>POWER(10,($B168-N$227)/N$228)/(1+POWER(10,($B168-N$227)/N$228))</f>
        <v>0.99781758605815751</v>
      </c>
      <c r="EE168" s="2">
        <f>POWER(10,($B168-O$227)/O$228)/(1+POWER(10,($B168-O$227)/O$228))</f>
        <v>0.99747365867124016</v>
      </c>
    </row>
    <row r="169" spans="2:135" x14ac:dyDescent="0.25">
      <c r="B169" s="2">
        <v>163</v>
      </c>
      <c r="C169">
        <v>96.828599999999994</v>
      </c>
      <c r="D169">
        <v>99.929000000000002</v>
      </c>
      <c r="E169">
        <v>101.50700000000001</v>
      </c>
      <c r="F169">
        <v>100.866</v>
      </c>
      <c r="G169">
        <v>101.49299999999999</v>
      </c>
      <c r="H169">
        <v>103.373</v>
      </c>
      <c r="I169">
        <v>104.71599999999999</v>
      </c>
      <c r="J169">
        <v>102.761</v>
      </c>
      <c r="K169">
        <v>100.164</v>
      </c>
      <c r="L169">
        <v>96.103999999999999</v>
      </c>
      <c r="M169">
        <v>88.014899999999997</v>
      </c>
      <c r="N169">
        <v>78.671599999999998</v>
      </c>
      <c r="O169">
        <v>68.358199999999997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96.724669082821762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99.393999012816849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101.08993085970489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101.07552394453515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102.56415401092288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105.10909793086533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105.72818021188048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104.05896236949677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100.63575680490787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95.646458767763519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88.208088180794888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78.687256096718428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68.073839075415663</v>
      </c>
      <c r="AE169" s="5"/>
      <c r="AG169" s="5">
        <f t="shared" si="52"/>
        <v>0.10393091717823211</v>
      </c>
      <c r="AH169" s="5">
        <f t="shared" si="53"/>
        <v>0.53500098718315314</v>
      </c>
      <c r="AI169" s="5">
        <f t="shared" si="54"/>
        <v>0.41706914029511211</v>
      </c>
      <c r="AJ169" s="5">
        <f t="shared" si="55"/>
        <v>-0.20952394453514955</v>
      </c>
      <c r="AK169" s="5">
        <f t="shared" si="56"/>
        <v>-1.0711540109228821</v>
      </c>
      <c r="AL169" s="5">
        <f t="shared" si="57"/>
        <v>-1.736097930865327</v>
      </c>
      <c r="AM169" s="5">
        <f t="shared" si="58"/>
        <v>-1.0121802118804908</v>
      </c>
      <c r="AN169" s="5">
        <f t="shared" si="59"/>
        <v>-1.2979623694967728</v>
      </c>
      <c r="AO169" s="5">
        <f t="shared" si="60"/>
        <v>-0.47175680490786931</v>
      </c>
      <c r="AP169" s="5">
        <f t="shared" si="61"/>
        <v>0.4575412322364798</v>
      </c>
      <c r="AQ169" s="5">
        <f t="shared" si="62"/>
        <v>-0.1931881807948912</v>
      </c>
      <c r="AR169" s="5">
        <f t="shared" si="63"/>
        <v>-1.565609671843049E-2</v>
      </c>
      <c r="AS169" s="5">
        <f t="shared" si="64"/>
        <v>0.28436092458433393</v>
      </c>
      <c r="AV169" s="2">
        <f t="shared" si="65"/>
        <v>96.724668838190823</v>
      </c>
      <c r="AW169" s="2">
        <f t="shared" si="66"/>
        <v>99.393999012816849</v>
      </c>
      <c r="AX169" s="2">
        <f t="shared" si="67"/>
        <v>101.08993085970489</v>
      </c>
      <c r="AY169" s="2">
        <f t="shared" si="68"/>
        <v>101.07552394453515</v>
      </c>
      <c r="AZ169" s="2">
        <f t="shared" si="69"/>
        <v>102.55409580750589</v>
      </c>
      <c r="BA169" s="2">
        <f t="shared" si="70"/>
        <v>105.10004952715055</v>
      </c>
      <c r="BB169" s="2">
        <f t="shared" si="71"/>
        <v>105.72099131094572</v>
      </c>
      <c r="BC169" s="2">
        <f t="shared" si="72"/>
        <v>104.04200780812471</v>
      </c>
      <c r="BD169" s="2">
        <f t="shared" si="73"/>
        <v>100.59951647040998</v>
      </c>
      <c r="BE169" s="2">
        <f t="shared" si="74"/>
        <v>95.58725459694729</v>
      </c>
      <c r="BF169" s="2">
        <f t="shared" si="75"/>
        <v>88.017124682942281</v>
      </c>
      <c r="BG169" s="2">
        <f t="shared" si="76"/>
        <v>78.253299970278192</v>
      </c>
      <c r="BH169" s="2">
        <f t="shared" si="77"/>
        <v>67.196262350127313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>
        <f>IF(OR(AND($B169&gt;F$230, $B169&lt;F$231), $B169&gt;F$232), F169, "")</f>
        <v>100.866</v>
      </c>
      <c r="CD169" s="2" t="str">
        <f>IF(OR(AND($B169&gt;G$230, $B169&lt;G$231), $B169&gt;G$232), G169, "")</f>
        <v/>
      </c>
      <c r="CE169" s="2">
        <f>IF(OR(AND($B169&gt;H$230, $B169&lt;H$231), $B169&gt;H$232), H169, "")</f>
        <v>103.373</v>
      </c>
      <c r="CF169" s="2">
        <f>IF(OR(AND($B169&gt;I$230, $B169&lt;I$231), $B169&gt;I$232), I169, "")</f>
        <v>104.71599999999999</v>
      </c>
      <c r="CG169" s="2">
        <f>IF(OR(AND($B169&gt;J$230, $B169&lt;J$231), $B169&gt;J$232), J169, "")</f>
        <v>102.761</v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100.00319333662722</v>
      </c>
      <c r="CP169" s="2">
        <f>BL$207*$B169+BL$209</f>
        <v>100.39135051402776</v>
      </c>
      <c r="CQ169" s="2">
        <f>BM$207*$B169+BM$209</f>
        <v>103.94435704932025</v>
      </c>
      <c r="CR169" s="2">
        <f>BN$207*$B169+BN$209</f>
        <v>101.89725986039511</v>
      </c>
      <c r="CS169" s="2">
        <f>BO$207*$B169+BO$209</f>
        <v>103.91152336902724</v>
      </c>
      <c r="CT169" s="2">
        <f>BP$207*$B169+BP$209</f>
        <v>108.82354578293115</v>
      </c>
      <c r="CU169" s="2">
        <f>BQ$207*$B169+BQ$209</f>
        <v>109.84871866228087</v>
      </c>
      <c r="CV169" s="2">
        <f>BR$207*$B169+BR$209</f>
        <v>108.12785997886174</v>
      </c>
      <c r="CW169" s="2">
        <f>BS$207*$B169+BS$209</f>
        <v>105.21356520022644</v>
      </c>
      <c r="CX169" s="2">
        <f>BT$207*$B169+BT$209</f>
        <v>99.796351861726407</v>
      </c>
      <c r="CY169" s="2">
        <f>BU$207*$B169+BU$209</f>
        <v>92.187281082185351</v>
      </c>
      <c r="CZ169" s="2">
        <f>BV$207*$B169+BV$209</f>
        <v>81.213329064210527</v>
      </c>
      <c r="DA169" s="2">
        <f>BW$207*$B169+BW$209</f>
        <v>70.480141088798675</v>
      </c>
      <c r="DD169" s="2">
        <f>BZ$207*$B169+BZ$209</f>
        <v>96.716581913569314</v>
      </c>
      <c r="DE169" s="2">
        <f>CA$207*$B169+CA$209</f>
        <v>99.392169415130837</v>
      </c>
      <c r="DF169" s="2">
        <f>CB$207*$B169+CB$209</f>
        <v>101.08518719315431</v>
      </c>
      <c r="DG169" s="2">
        <f>CC$207*$B169+CC$209</f>
        <v>101.07433221257445</v>
      </c>
      <c r="DH169" s="2">
        <f>CD$207*$B169+CD$209</f>
        <v>102.55203478941705</v>
      </c>
      <c r="DI169" s="2">
        <f>CE$207*$B169+CE$209</f>
        <v>105.09457158978572</v>
      </c>
      <c r="DJ169" s="2">
        <f>CF$207*$B169+CF$209</f>
        <v>105.71534582176216</v>
      </c>
      <c r="DK169" s="2">
        <f>CG$207*$B169+CG$209</f>
        <v>104.03623924046232</v>
      </c>
      <c r="DL169" s="2">
        <f>CH$207*$B169+CH$209</f>
        <v>100.59215266656891</v>
      </c>
      <c r="DM169" s="2">
        <f>CI$207*$B169+CI$209</f>
        <v>95.579870609737426</v>
      </c>
      <c r="DN169" s="2">
        <f>CJ$207*$B169+CJ$209</f>
        <v>88.009112201357141</v>
      </c>
      <c r="DO169" s="2">
        <f>CK$207*$B169+CK$209</f>
        <v>78.247395486235845</v>
      </c>
      <c r="DP169" s="2">
        <f>CL$207*$B169+CL$209</f>
        <v>67.188676963825515</v>
      </c>
      <c r="DS169" s="2">
        <f>POWER(10,($B169-C$227)/C$228)/(1+POWER(10,($B169-C$227)/C$228))</f>
        <v>0.99753943390911115</v>
      </c>
      <c r="DT169" s="2">
        <f>POWER(10,($B169-D$227)/D$228)/(1+POWER(10,($B169-D$227)/D$228))</f>
        <v>0.99816890282649851</v>
      </c>
      <c r="DU169" s="2">
        <f>POWER(10,($B169-E$227)/E$228)/(1+POWER(10,($B169-E$227)/E$228))</f>
        <v>0.99834089375964985</v>
      </c>
      <c r="DV169" s="2">
        <f>POWER(10,($B169-F$227)/F$228)/(1+POWER(10,($B169-F$227)/F$228))</f>
        <v>0.99855183871407127</v>
      </c>
      <c r="DW169" s="2">
        <f>POWER(10,($B169-G$227)/G$228)/(1+POWER(10,($B169-G$227)/G$228))</f>
        <v>0.99848397543035716</v>
      </c>
      <c r="DX169" s="2">
        <f>POWER(10,($B169-H$227)/H$228)/(1+POWER(10,($B169-H$227)/H$228))</f>
        <v>0.99853098008163033</v>
      </c>
      <c r="DY169" s="2">
        <f>POWER(10,($B169-I$227)/I$228)/(1+POWER(10,($B169-I$227)/I$228))</f>
        <v>0.99863416889755852</v>
      </c>
      <c r="DZ169" s="2">
        <f>POWER(10,($B169-J$227)/J$228)/(1+POWER(10,($B169-J$227)/J$228))</f>
        <v>0.99859015093744041</v>
      </c>
      <c r="EA169" s="2">
        <f>POWER(10,($B169-K$227)/K$228)/(1+POWER(10,($B169-K$227)/K$228))</f>
        <v>0.99840659023892697</v>
      </c>
      <c r="EB169" s="2">
        <f>POWER(10,($B169-L$227)/L$228)/(1+POWER(10,($B169-L$227)/L$228))</f>
        <v>0.99824877978376214</v>
      </c>
      <c r="EC169" s="2">
        <f>POWER(10,($B169-M$227)/M$228)/(1+POWER(10,($B169-M$227)/M$228))</f>
        <v>0.99808229829533457</v>
      </c>
      <c r="ED169" s="2">
        <f>POWER(10,($B169-N$227)/N$228)/(1+POWER(10,($B169-N$227)/N$228))</f>
        <v>0.99800923254445051</v>
      </c>
      <c r="EE169" s="2">
        <f>POWER(10,($B169-O$227)/O$228)/(1+POWER(10,($B169-O$227)/O$228))</f>
        <v>0.99769543704145325</v>
      </c>
    </row>
    <row r="170" spans="2:135" x14ac:dyDescent="0.25">
      <c r="B170" s="2">
        <v>164</v>
      </c>
      <c r="C170">
        <v>96.528599999999997</v>
      </c>
      <c r="D170">
        <v>100.429</v>
      </c>
      <c r="E170">
        <v>101.687</v>
      </c>
      <c r="F170">
        <v>100.28400000000001</v>
      </c>
      <c r="G170">
        <v>101.40300000000001</v>
      </c>
      <c r="H170">
        <v>104.28400000000001</v>
      </c>
      <c r="I170">
        <v>105.29900000000001</v>
      </c>
      <c r="J170">
        <v>103.791</v>
      </c>
      <c r="K170">
        <v>100.343</v>
      </c>
      <c r="L170">
        <v>96.194000000000003</v>
      </c>
      <c r="M170">
        <v>87.164199999999994</v>
      </c>
      <c r="N170">
        <v>78.388099999999994</v>
      </c>
      <c r="O170">
        <v>66.656700000000001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96.671543735469413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99.354926033146313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101.03765864714083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101.02372802291599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102.53930101344515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105.08441225270811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105.69708983413219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104.02059509590578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100.5797687301782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95.584491562314682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88.108041877995774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78.516364825507239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67.822038712272473</v>
      </c>
      <c r="AE170" s="5"/>
      <c r="AG170" s="5">
        <f t="shared" si="52"/>
        <v>-0.14294373546941586</v>
      </c>
      <c r="AH170" s="5">
        <f t="shared" si="53"/>
        <v>1.0740739668536889</v>
      </c>
      <c r="AI170" s="5">
        <f t="shared" si="54"/>
        <v>0.64934135285916739</v>
      </c>
      <c r="AJ170" s="5">
        <f t="shared" si="55"/>
        <v>-0.73972802291598327</v>
      </c>
      <c r="AK170" s="5">
        <f t="shared" si="56"/>
        <v>-1.1363010134451486</v>
      </c>
      <c r="AL170" s="5">
        <f t="shared" si="57"/>
        <v>-0.80041225270809946</v>
      </c>
      <c r="AM170" s="5">
        <f t="shared" si="58"/>
        <v>-0.39808983413217902</v>
      </c>
      <c r="AN170" s="5">
        <f t="shared" si="59"/>
        <v>-0.22959509590577909</v>
      </c>
      <c r="AO170" s="5">
        <f t="shared" si="60"/>
        <v>-0.23676873017819844</v>
      </c>
      <c r="AP170" s="5">
        <f t="shared" si="61"/>
        <v>0.60950843768532081</v>
      </c>
      <c r="AQ170" s="5">
        <f t="shared" si="62"/>
        <v>-0.94384187799578001</v>
      </c>
      <c r="AR170" s="5">
        <f t="shared" si="63"/>
        <v>-0.1282648255072445</v>
      </c>
      <c r="AS170" s="5">
        <f t="shared" si="64"/>
        <v>-1.1653387122724723</v>
      </c>
      <c r="AV170" s="2">
        <f t="shared" si="65"/>
        <v>96.671543558058943</v>
      </c>
      <c r="AW170" s="2">
        <f t="shared" si="66"/>
        <v>99.354926033146313</v>
      </c>
      <c r="AX170" s="2">
        <f t="shared" si="67"/>
        <v>101.03765864714083</v>
      </c>
      <c r="AY170" s="2">
        <f t="shared" si="68"/>
        <v>101.02372802291599</v>
      </c>
      <c r="AZ170" s="2">
        <f t="shared" si="69"/>
        <v>102.53381679045226</v>
      </c>
      <c r="BA170" s="2">
        <f t="shared" si="70"/>
        <v>105.07965932653109</v>
      </c>
      <c r="BB170" s="2">
        <f t="shared" si="71"/>
        <v>105.69357353597098</v>
      </c>
      <c r="BC170" s="2">
        <f t="shared" si="72"/>
        <v>104.01174502985492</v>
      </c>
      <c r="BD170" s="2">
        <f t="shared" si="73"/>
        <v>100.55990881349911</v>
      </c>
      <c r="BE170" s="2">
        <f t="shared" si="74"/>
        <v>95.550673530865339</v>
      </c>
      <c r="BF170" s="2">
        <f t="shared" si="75"/>
        <v>87.990213451796947</v>
      </c>
      <c r="BG170" s="2">
        <f t="shared" si="76"/>
        <v>78.233077804374688</v>
      </c>
      <c r="BH170" s="2">
        <f t="shared" si="77"/>
        <v>67.176031034030203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>
        <f>IF(OR(AND($B170&gt;E$230, $B170&lt;E$231), $B170&gt;E$232), E170, "")</f>
        <v>101.687</v>
      </c>
      <c r="CC170" s="2">
        <f>IF(OR(AND($B170&gt;F$230, $B170&lt;F$231), $B170&gt;F$232), F170, "")</f>
        <v>100.28400000000001</v>
      </c>
      <c r="CD170" s="2">
        <f>IF(OR(AND($B170&gt;G$230, $B170&lt;G$231), $B170&gt;G$232), G170, "")</f>
        <v>101.40300000000001</v>
      </c>
      <c r="CE170" s="2">
        <f>IF(OR(AND($B170&gt;H$230, $B170&lt;H$231), $B170&gt;H$232), H170, "")</f>
        <v>104.28400000000001</v>
      </c>
      <c r="CF170" s="2">
        <f>IF(OR(AND($B170&gt;I$230, $B170&lt;I$231), $B170&gt;I$232), I170, "")</f>
        <v>105.29900000000001</v>
      </c>
      <c r="CG170" s="2">
        <f>IF(OR(AND($B170&gt;J$230, $B170&lt;J$231), $B170&gt;J$232), J170, "")</f>
        <v>103.791</v>
      </c>
      <c r="CH170" s="2">
        <f>IF(OR(AND($B170&gt;K$230, $B170&lt;K$231), $B170&gt;K$232), K170, "")</f>
        <v>100.343</v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99.991471977577277</v>
      </c>
      <c r="CP170" s="2">
        <f>BL$207*$B170+BL$209</f>
        <v>100.36165052667067</v>
      </c>
      <c r="CQ170" s="2">
        <f>BM$207*$B170+BM$209</f>
        <v>103.92669846536403</v>
      </c>
      <c r="CR170" s="2">
        <f>BN$207*$B170+BN$209</f>
        <v>101.85321861012194</v>
      </c>
      <c r="CS170" s="2">
        <f>BO$207*$B170+BO$209</f>
        <v>103.90593652479075</v>
      </c>
      <c r="CT170" s="2">
        <f>BP$207*$B170+BP$209</f>
        <v>108.85427210409941</v>
      </c>
      <c r="CU170" s="2">
        <f>BQ$207*$B170+BQ$209</f>
        <v>109.87672490392903</v>
      </c>
      <c r="CV170" s="2">
        <f>BR$207*$B170+BR$209</f>
        <v>108.1538947693374</v>
      </c>
      <c r="CW170" s="2">
        <f>BS$207*$B170+BS$209</f>
        <v>105.23739025471703</v>
      </c>
      <c r="CX170" s="2">
        <f>BT$207*$B170+BT$209</f>
        <v>99.813349043704648</v>
      </c>
      <c r="CY170" s="2">
        <f>BU$207*$B170+BU$209</f>
        <v>92.214730150623723</v>
      </c>
      <c r="CZ170" s="2">
        <f>BV$207*$B170+BV$209</f>
        <v>81.234015562970654</v>
      </c>
      <c r="DA170" s="2">
        <f>BW$207*$B170+BW$209</f>
        <v>70.506344797896276</v>
      </c>
      <c r="DD170" s="2">
        <f>BZ$207*$B170+BZ$209</f>
        <v>96.664075052959461</v>
      </c>
      <c r="DE170" s="2">
        <f>CA$207*$B170+CA$209</f>
        <v>99.353241738796683</v>
      </c>
      <c r="DF170" s="2">
        <f>CB$207*$B170+CB$209</f>
        <v>101.03327991011562</v>
      </c>
      <c r="DG170" s="2">
        <f>CC$207*$B170+CC$209</f>
        <v>101.02263089370156</v>
      </c>
      <c r="DH170" s="2">
        <f>CD$207*$B170+CD$209</f>
        <v>102.53191677492083</v>
      </c>
      <c r="DI170" s="2">
        <f>CE$207*$B170+CE$209</f>
        <v>105.07459480354672</v>
      </c>
      <c r="DJ170" s="2">
        <f>CF$207*$B170+CF$209</f>
        <v>105.68835565513757</v>
      </c>
      <c r="DK170" s="2">
        <f>CG$207*$B170+CG$209</f>
        <v>104.00641154413975</v>
      </c>
      <c r="DL170" s="2">
        <f>CH$207*$B170+CH$209</f>
        <v>100.55310061660229</v>
      </c>
      <c r="DM170" s="2">
        <f>CI$207*$B170+CI$209</f>
        <v>95.543853532849994</v>
      </c>
      <c r="DN170" s="2">
        <f>CJ$207*$B170+CJ$209</f>
        <v>87.982810724819487</v>
      </c>
      <c r="DO170" s="2">
        <f>CK$207*$B170+CK$209</f>
        <v>78.227618428937532</v>
      </c>
      <c r="DP170" s="2">
        <f>CL$207*$B170+CL$209</f>
        <v>67.169015257561085</v>
      </c>
      <c r="DS170" s="2">
        <f>POWER(10,($B170-C$227)/C$228)/(1+POWER(10,($B170-C$227)/C$228))</f>
        <v>0.99775545110226227</v>
      </c>
      <c r="DT170" s="2">
        <f>POWER(10,($B170-D$227)/D$228)/(1+POWER(10,($B170-D$227)/D$228))</f>
        <v>0.99832975042474736</v>
      </c>
      <c r="DU170" s="2">
        <f>POWER(10,($B170-E$227)/E$228)/(1+POWER(10,($B170-E$227)/E$228))</f>
        <v>0.99848665620213695</v>
      </c>
      <c r="DV170" s="2">
        <f>POWER(10,($B170-F$227)/F$228)/(1+POWER(10,($B170-F$227)/F$228))</f>
        <v>0.99867909289681733</v>
      </c>
      <c r="DW170" s="2">
        <f>POWER(10,($B170-G$227)/G$228)/(1+POWER(10,($B170-G$227)/G$228))</f>
        <v>0.99861718470086602</v>
      </c>
      <c r="DX170" s="2">
        <f>POWER(10,($B170-H$227)/H$228)/(1+POWER(10,($B170-H$227)/H$228))</f>
        <v>0.9986600647140903</v>
      </c>
      <c r="DY170" s="2">
        <f>POWER(10,($B170-I$227)/I$228)/(1+POWER(10,($B170-I$227)/I$228))</f>
        <v>0.99875419751137851</v>
      </c>
      <c r="DZ170" s="2">
        <f>POWER(10,($B170-J$227)/J$228)/(1+POWER(10,($B170-J$227)/J$228))</f>
        <v>0.99871404284825904</v>
      </c>
      <c r="EA170" s="2">
        <f>POWER(10,($B170-K$227)/K$228)/(1+POWER(10,($B170-K$227)/K$228))</f>
        <v>0.99854658925412809</v>
      </c>
      <c r="EB170" s="2">
        <f>POWER(10,($B170-L$227)/L$228)/(1+POWER(10,($B170-L$227)/L$228))</f>
        <v>0.99840262204328323</v>
      </c>
      <c r="EC170" s="2">
        <f>POWER(10,($B170-M$227)/M$228)/(1+POWER(10,($B170-M$227)/M$228))</f>
        <v>0.99825074009388914</v>
      </c>
      <c r="ED170" s="2">
        <f>POWER(10,($B170-N$227)/N$228)/(1+POWER(10,($B170-N$227)/N$228))</f>
        <v>0.99818408041460904</v>
      </c>
      <c r="EE170" s="2">
        <f>POWER(10,($B170-O$227)/O$228)/(1+POWER(10,($B170-O$227)/O$228))</f>
        <v>0.99789778732237133</v>
      </c>
    </row>
    <row r="171" spans="2:135" x14ac:dyDescent="0.25">
      <c r="B171" s="2">
        <v>165</v>
      </c>
      <c r="C171">
        <v>97.042900000000003</v>
      </c>
      <c r="D171">
        <v>99.356999999999999</v>
      </c>
      <c r="E171">
        <v>100.776</v>
      </c>
      <c r="F171">
        <v>100.851</v>
      </c>
      <c r="G171">
        <v>102.866</v>
      </c>
      <c r="H171">
        <v>103.44799999999999</v>
      </c>
      <c r="I171">
        <v>105.56699999999999</v>
      </c>
      <c r="J171">
        <v>104.896</v>
      </c>
      <c r="K171">
        <v>100.06</v>
      </c>
      <c r="L171">
        <v>94.730999999999995</v>
      </c>
      <c r="M171">
        <v>88.596999999999994</v>
      </c>
      <c r="N171">
        <v>77.552199999999999</v>
      </c>
      <c r="O171">
        <v>66.880600000000001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96.618464525935124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99.315864441422534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100.98541389040574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100.97193951388876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102.51642681887466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105.06170039686353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105.66784037686347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103.98595746396431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100.53080946179406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95.532714148529536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88.033313717242152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78.390964850643783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67.614175067755937</v>
      </c>
      <c r="AE171" s="5"/>
      <c r="AG171" s="5">
        <f t="shared" si="52"/>
        <v>0.4244354740648788</v>
      </c>
      <c r="AH171" s="5">
        <f t="shared" si="53"/>
        <v>4.1135558577465758E-2</v>
      </c>
      <c r="AI171" s="5">
        <f t="shared" si="54"/>
        <v>-0.20941389040574165</v>
      </c>
      <c r="AJ171" s="5">
        <f t="shared" si="55"/>
        <v>-0.12093951388875723</v>
      </c>
      <c r="AK171" s="5">
        <f t="shared" si="56"/>
        <v>0.34957318112533642</v>
      </c>
      <c r="AL171" s="5">
        <f t="shared" si="57"/>
        <v>-1.6137003968635355</v>
      </c>
      <c r="AM171" s="5">
        <f t="shared" si="58"/>
        <v>-0.10084037686347358</v>
      </c>
      <c r="AN171" s="5">
        <f t="shared" si="59"/>
        <v>0.91004253603568941</v>
      </c>
      <c r="AO171" s="5">
        <f t="shared" si="60"/>
        <v>-0.47080946179406169</v>
      </c>
      <c r="AP171" s="5">
        <f t="shared" si="61"/>
        <v>-0.80171414852954115</v>
      </c>
      <c r="AQ171" s="5">
        <f t="shared" si="62"/>
        <v>0.5636862827578426</v>
      </c>
      <c r="AR171" s="5">
        <f t="shared" si="63"/>
        <v>-0.83876485064378414</v>
      </c>
      <c r="AS171" s="5">
        <f t="shared" si="64"/>
        <v>-0.73357506775593606</v>
      </c>
      <c r="AV171" s="2">
        <f t="shared" si="65"/>
        <v>96.618464402007987</v>
      </c>
      <c r="AW171" s="2">
        <f t="shared" si="66"/>
        <v>99.315864441422534</v>
      </c>
      <c r="AX171" s="2">
        <f t="shared" si="67"/>
        <v>100.98541389040574</v>
      </c>
      <c r="AY171" s="2">
        <f t="shared" si="68"/>
        <v>100.97193951388876</v>
      </c>
      <c r="AZ171" s="2">
        <f t="shared" si="69"/>
        <v>102.51355013415568</v>
      </c>
      <c r="BA171" s="2">
        <f t="shared" si="70"/>
        <v>105.05929943010064</v>
      </c>
      <c r="BB171" s="2">
        <f t="shared" si="71"/>
        <v>105.66618726705565</v>
      </c>
      <c r="BC171" s="2">
        <f t="shared" si="72"/>
        <v>103.98151411837033</v>
      </c>
      <c r="BD171" s="2">
        <f t="shared" si="73"/>
        <v>100.52034186607584</v>
      </c>
      <c r="BE171" s="2">
        <f t="shared" si="74"/>
        <v>95.514134485828549</v>
      </c>
      <c r="BF171" s="2">
        <f t="shared" si="75"/>
        <v>87.963347418638435</v>
      </c>
      <c r="BG171" s="2">
        <f t="shared" si="76"/>
        <v>78.212888200849434</v>
      </c>
      <c r="BH171" s="2">
        <f t="shared" si="77"/>
        <v>67.155841150550017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>
        <f>IF(OR(AND($B171&gt;E$230, $B171&lt;E$231), $B171&gt;E$232), E171, "")</f>
        <v>100.776</v>
      </c>
      <c r="CC171" s="2">
        <f>IF(OR(AND($B171&gt;F$230, $B171&lt;F$231), $B171&gt;F$232), F171, "")</f>
        <v>100.851</v>
      </c>
      <c r="CD171" s="2">
        <f>IF(OR(AND($B171&gt;G$230, $B171&lt;G$231), $B171&gt;G$232), G171, "")</f>
        <v>102.866</v>
      </c>
      <c r="CE171" s="2">
        <f>IF(OR(AND($B171&gt;H$230, $B171&lt;H$231), $B171&gt;H$232), H171, "")</f>
        <v>103.44799999999999</v>
      </c>
      <c r="CF171" s="2">
        <f>IF(OR(AND($B171&gt;I$230, $B171&lt;I$231), $B171&gt;I$232), I171, "")</f>
        <v>105.56699999999999</v>
      </c>
      <c r="CG171" s="2">
        <f>IF(OR(AND($B171&gt;J$230, $B171&lt;J$231), $B171&gt;J$232), J171, "")</f>
        <v>104.896</v>
      </c>
      <c r="CH171" s="2">
        <f>IF(OR(AND($B171&gt;K$230, $B171&lt;K$231), $B171&gt;K$232), K171, "")</f>
        <v>100.06</v>
      </c>
      <c r="CI171" s="2">
        <f>IF(OR(AND($B171&gt;L$230, $B171&lt;L$231), $B171&gt;L$232), L171, "")</f>
        <v>94.730999999999995</v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99.979750618527333</v>
      </c>
      <c r="CP171" s="2">
        <f>BL$207*$B171+BL$209</f>
        <v>100.33195053931357</v>
      </c>
      <c r="CQ171" s="2">
        <f>BM$207*$B171+BM$209</f>
        <v>103.90903988140781</v>
      </c>
      <c r="CR171" s="2">
        <f>BN$207*$B171+BN$209</f>
        <v>101.80917735984877</v>
      </c>
      <c r="CS171" s="2">
        <f>BO$207*$B171+BO$209</f>
        <v>103.90034968055427</v>
      </c>
      <c r="CT171" s="2">
        <f>BP$207*$B171+BP$209</f>
        <v>108.88499842526767</v>
      </c>
      <c r="CU171" s="2">
        <f>BQ$207*$B171+BQ$209</f>
        <v>109.90473114557717</v>
      </c>
      <c r="CV171" s="2">
        <f>BR$207*$B171+BR$209</f>
        <v>108.17992955981308</v>
      </c>
      <c r="CW171" s="2">
        <f>BS$207*$B171+BS$209</f>
        <v>105.2612153092076</v>
      </c>
      <c r="CX171" s="2">
        <f>BT$207*$B171+BT$209</f>
        <v>99.830346225682888</v>
      </c>
      <c r="CY171" s="2">
        <f>BU$207*$B171+BU$209</f>
        <v>92.242179219062081</v>
      </c>
      <c r="CZ171" s="2">
        <f>BV$207*$B171+BV$209</f>
        <v>81.254702061730782</v>
      </c>
      <c r="DA171" s="2">
        <f>BW$207*$B171+BW$209</f>
        <v>70.532548506993862</v>
      </c>
      <c r="DD171" s="2">
        <f>BZ$207*$B171+BZ$209</f>
        <v>96.611568192349594</v>
      </c>
      <c r="DE171" s="2">
        <f>CA$207*$B171+CA$209</f>
        <v>99.314314062462515</v>
      </c>
      <c r="DF171" s="2">
        <f>CB$207*$B171+CB$209</f>
        <v>100.98137262707694</v>
      </c>
      <c r="DG171" s="2">
        <f>CC$207*$B171+CC$209</f>
        <v>100.97092957482866</v>
      </c>
      <c r="DH171" s="2">
        <f>CD$207*$B171+CD$209</f>
        <v>102.5117987604246</v>
      </c>
      <c r="DI171" s="2">
        <f>CE$207*$B171+CE$209</f>
        <v>105.05461801730773</v>
      </c>
      <c r="DJ171" s="2">
        <f>CF$207*$B171+CF$209</f>
        <v>105.66136548851298</v>
      </c>
      <c r="DK171" s="2">
        <f>CG$207*$B171+CG$209</f>
        <v>103.97658384781718</v>
      </c>
      <c r="DL171" s="2">
        <f>CH$207*$B171+CH$209</f>
        <v>100.51404856663567</v>
      </c>
      <c r="DM171" s="2">
        <f>CI$207*$B171+CI$209</f>
        <v>95.507836455962547</v>
      </c>
      <c r="DN171" s="2">
        <f>CJ$207*$B171+CJ$209</f>
        <v>87.956509248281833</v>
      </c>
      <c r="DO171" s="2">
        <f>CK$207*$B171+CK$209</f>
        <v>78.207841371639233</v>
      </c>
      <c r="DP171" s="2">
        <f>CL$207*$B171+CL$209</f>
        <v>67.149353551296656</v>
      </c>
      <c r="DS171" s="2">
        <f>POWER(10,($B171-C$227)/C$228)/(1+POWER(10,($B171-C$227)/C$228))</f>
        <v>0.99795254271122824</v>
      </c>
      <c r="DT171" s="2">
        <f>POWER(10,($B171-D$227)/D$228)/(1+POWER(10,($B171-D$227)/D$228))</f>
        <v>0.99847649038208852</v>
      </c>
      <c r="DU171" s="2">
        <f>POWER(10,($B171-E$227)/E$228)/(1+POWER(10,($B171-E$227)/E$228))</f>
        <v>0.9986196302456074</v>
      </c>
      <c r="DV171" s="2">
        <f>POWER(10,($B171-F$227)/F$228)/(1+POWER(10,($B171-F$227)/F$228))</f>
        <v>0.99879517837311038</v>
      </c>
      <c r="DW171" s="2">
        <f>POWER(10,($B171-G$227)/G$228)/(1+POWER(10,($B171-G$227)/G$228))</f>
        <v>0.99873870399299947</v>
      </c>
      <c r="DX171" s="2">
        <f>POWER(10,($B171-H$227)/H$228)/(1+POWER(10,($B171-H$227)/H$228))</f>
        <v>0.99877782040050755</v>
      </c>
      <c r="DY171" s="2">
        <f>POWER(10,($B171-I$227)/I$228)/(1+POWER(10,($B171-I$227)/I$228))</f>
        <v>0.99886369006766373</v>
      </c>
      <c r="DZ171" s="2">
        <f>POWER(10,($B171-J$227)/J$228)/(1+POWER(10,($B171-J$227)/J$228))</f>
        <v>0.99882706042021097</v>
      </c>
      <c r="EA171" s="2">
        <f>POWER(10,($B171-K$227)/K$228)/(1+POWER(10,($B171-K$227)/K$228))</f>
        <v>0.99867430410991609</v>
      </c>
      <c r="EB171" s="2">
        <f>POWER(10,($B171-L$227)/L$228)/(1+POWER(10,($B171-L$227)/L$228))</f>
        <v>0.9985429692004123</v>
      </c>
      <c r="EC171" s="2">
        <f>POWER(10,($B171-M$227)/M$228)/(1+POWER(10,($B171-M$227)/M$228))</f>
        <v>0.99840441041815231</v>
      </c>
      <c r="ED171" s="2">
        <f>POWER(10,($B171-N$227)/N$228)/(1+POWER(10,($B171-N$227)/N$228))</f>
        <v>0.99834359699259811</v>
      </c>
      <c r="EE171" s="2">
        <f>POWER(10,($B171-O$227)/O$228)/(1+POWER(10,($B171-O$227)/O$228))</f>
        <v>0.99808240455004182</v>
      </c>
    </row>
    <row r="172" spans="2:135" x14ac:dyDescent="0.25">
      <c r="B172" s="2">
        <v>166</v>
      </c>
      <c r="C172">
        <v>97</v>
      </c>
      <c r="D172">
        <v>97.557000000000002</v>
      </c>
      <c r="E172">
        <v>101.46299999999999</v>
      </c>
      <c r="F172">
        <v>100.41800000000001</v>
      </c>
      <c r="G172">
        <v>103.119</v>
      </c>
      <c r="H172">
        <v>105.313</v>
      </c>
      <c r="I172">
        <v>106.791</v>
      </c>
      <c r="J172">
        <v>104.896</v>
      </c>
      <c r="K172">
        <v>99.284000000000006</v>
      </c>
      <c r="L172">
        <v>94.149000000000001</v>
      </c>
      <c r="M172">
        <v>87.492500000000007</v>
      </c>
      <c r="N172">
        <v>77.194000000000003</v>
      </c>
      <c r="O172">
        <v>66.582099999999997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96.565428138971072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99.276813361314041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100.93319458904824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100.92015784683566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102.49474652883434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105.04013411049104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105.63957725853446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103.95345858094859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100.48611918332644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95.487452392738817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87.976505574363486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78.300520931020898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67.449103581244017</v>
      </c>
      <c r="AE172" s="5"/>
      <c r="AG172" s="5">
        <f t="shared" si="52"/>
        <v>0.4345718610289282</v>
      </c>
      <c r="AH172" s="5">
        <f t="shared" si="53"/>
        <v>-1.7198133613140385</v>
      </c>
      <c r="AI172" s="5">
        <f t="shared" si="54"/>
        <v>0.52980541095175226</v>
      </c>
      <c r="AJ172" s="5">
        <f t="shared" si="55"/>
        <v>-0.50215784683565801</v>
      </c>
      <c r="AK172" s="5">
        <f t="shared" si="56"/>
        <v>0.62425347116565888</v>
      </c>
      <c r="AL172" s="5">
        <f t="shared" si="57"/>
        <v>0.27286588950896373</v>
      </c>
      <c r="AM172" s="5">
        <f t="shared" si="58"/>
        <v>1.151422741465538</v>
      </c>
      <c r="AN172" s="5">
        <f t="shared" si="59"/>
        <v>0.94254141905140898</v>
      </c>
      <c r="AO172" s="5">
        <f t="shared" si="60"/>
        <v>-1.2021191833264311</v>
      </c>
      <c r="AP172" s="5">
        <f t="shared" si="61"/>
        <v>-1.3384523927388159</v>
      </c>
      <c r="AQ172" s="5">
        <f t="shared" si="62"/>
        <v>-0.48400557436347924</v>
      </c>
      <c r="AR172" s="5">
        <f t="shared" si="63"/>
        <v>-1.1065209310208957</v>
      </c>
      <c r="AS172" s="5">
        <f t="shared" si="64"/>
        <v>-0.86700358124402044</v>
      </c>
      <c r="AV172" s="2">
        <f t="shared" si="65"/>
        <v>96.565428055588953</v>
      </c>
      <c r="AW172" s="2">
        <f t="shared" si="66"/>
        <v>99.276813361314041</v>
      </c>
      <c r="AX172" s="2">
        <f t="shared" si="67"/>
        <v>100.93319458904824</v>
      </c>
      <c r="AY172" s="2">
        <f t="shared" si="68"/>
        <v>100.92015784683566</v>
      </c>
      <c r="AZ172" s="2">
        <f t="shared" si="69"/>
        <v>102.49329491232794</v>
      </c>
      <c r="BA172" s="2">
        <f t="shared" si="70"/>
        <v>105.03896771130729</v>
      </c>
      <c r="BB172" s="2">
        <f t="shared" si="71"/>
        <v>105.63883027586516</v>
      </c>
      <c r="BC172" s="2">
        <f t="shared" si="72"/>
        <v>103.95131283993719</v>
      </c>
      <c r="BD172" s="2">
        <f t="shared" si="73"/>
        <v>100.4808127739236</v>
      </c>
      <c r="BE172" s="2">
        <f t="shared" si="74"/>
        <v>95.477634442912986</v>
      </c>
      <c r="BF172" s="2">
        <f t="shared" si="75"/>
        <v>87.936523361429352</v>
      </c>
      <c r="BG172" s="2">
        <f t="shared" si="76"/>
        <v>78.192728883699374</v>
      </c>
      <c r="BH172" s="2">
        <f t="shared" si="77"/>
        <v>67.135689830448172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>
        <f>IF(OR(AND($B172&gt;D$230, $B172&lt;D$231), $B172&gt;D$232), D172, "")</f>
        <v>97.557000000000002</v>
      </c>
      <c r="CB172" s="2">
        <f>IF(OR(AND($B172&gt;E$230, $B172&lt;E$231), $B172&gt;E$232), E172, "")</f>
        <v>101.46299999999999</v>
      </c>
      <c r="CC172" s="2">
        <f>IF(OR(AND($B172&gt;F$230, $B172&lt;F$231), $B172&gt;F$232), F172, "")</f>
        <v>100.41800000000001</v>
      </c>
      <c r="CD172" s="2">
        <f>IF(OR(AND($B172&gt;G$230, $B172&lt;G$231), $B172&gt;G$232), G172, "")</f>
        <v>103.119</v>
      </c>
      <c r="CE172" s="2">
        <f>IF(OR(AND($B172&gt;H$230, $B172&lt;H$231), $B172&gt;H$232), H172, "")</f>
        <v>105.313</v>
      </c>
      <c r="CF172" s="2">
        <f>IF(OR(AND($B172&gt;I$230, $B172&lt;I$231), $B172&gt;I$232), I172, "")</f>
        <v>106.791</v>
      </c>
      <c r="CG172" s="2">
        <f>IF(OR(AND($B172&gt;J$230, $B172&lt;J$231), $B172&gt;J$232), J172, "")</f>
        <v>104.896</v>
      </c>
      <c r="CH172" s="2">
        <f>IF(OR(AND($B172&gt;K$230, $B172&lt;K$231), $B172&gt;K$232), K172, "")</f>
        <v>99.284000000000006</v>
      </c>
      <c r="CI172" s="2">
        <f>IF(OR(AND($B172&gt;L$230, $B172&lt;L$231), $B172&gt;L$232), L172, "")</f>
        <v>94.149000000000001</v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99.96802925947739</v>
      </c>
      <c r="CP172" s="2">
        <f>BL$207*$B172+BL$209</f>
        <v>100.30225055195648</v>
      </c>
      <c r="CQ172" s="2">
        <f>BM$207*$B172+BM$209</f>
        <v>103.8913812974516</v>
      </c>
      <c r="CR172" s="2">
        <f>BN$207*$B172+BN$209</f>
        <v>101.76513610957561</v>
      </c>
      <c r="CS172" s="2">
        <f>BO$207*$B172+BO$209</f>
        <v>103.8947628363178</v>
      </c>
      <c r="CT172" s="2">
        <f>BP$207*$B172+BP$209</f>
        <v>108.91572474643593</v>
      </c>
      <c r="CU172" s="2">
        <f>BQ$207*$B172+BQ$209</f>
        <v>109.93273738722533</v>
      </c>
      <c r="CV172" s="2">
        <f>BR$207*$B172+BR$209</f>
        <v>108.20596435028874</v>
      </c>
      <c r="CW172" s="2">
        <f>BS$207*$B172+BS$209</f>
        <v>105.28504036369819</v>
      </c>
      <c r="CX172" s="2">
        <f>BT$207*$B172+BT$209</f>
        <v>99.847343407661128</v>
      </c>
      <c r="CY172" s="2">
        <f>BU$207*$B172+BU$209</f>
        <v>92.269628287500453</v>
      </c>
      <c r="CZ172" s="2">
        <f>BV$207*$B172+BV$209</f>
        <v>81.27538856049091</v>
      </c>
      <c r="DA172" s="2">
        <f>BW$207*$B172+BW$209</f>
        <v>70.558752216091463</v>
      </c>
      <c r="DD172" s="2">
        <f>BZ$207*$B172+BZ$209</f>
        <v>96.559061331739727</v>
      </c>
      <c r="DE172" s="2">
        <f>CA$207*$B172+CA$209</f>
        <v>99.275386386128361</v>
      </c>
      <c r="DF172" s="2">
        <f>CB$207*$B172+CB$209</f>
        <v>100.92946534403825</v>
      </c>
      <c r="DG172" s="2">
        <f>CC$207*$B172+CC$209</f>
        <v>100.91922825595577</v>
      </c>
      <c r="DH172" s="2">
        <f>CD$207*$B172+CD$209</f>
        <v>102.49168074592838</v>
      </c>
      <c r="DI172" s="2">
        <f>CE$207*$B172+CE$209</f>
        <v>105.03464123106873</v>
      </c>
      <c r="DJ172" s="2">
        <f>CF$207*$B172+CF$209</f>
        <v>105.63437532188838</v>
      </c>
      <c r="DK172" s="2">
        <f>CG$207*$B172+CG$209</f>
        <v>103.94675615149463</v>
      </c>
      <c r="DL172" s="2">
        <f>CH$207*$B172+CH$209</f>
        <v>100.47499651666905</v>
      </c>
      <c r="DM172" s="2">
        <f>CI$207*$B172+CI$209</f>
        <v>95.4718193790751</v>
      </c>
      <c r="DN172" s="2">
        <f>CJ$207*$B172+CJ$209</f>
        <v>87.930207771744179</v>
      </c>
      <c r="DO172" s="2">
        <f>CK$207*$B172+CK$209</f>
        <v>78.18806431434092</v>
      </c>
      <c r="DP172" s="2">
        <f>CL$207*$B172+CL$209</f>
        <v>67.129691845032227</v>
      </c>
      <c r="DS172" s="2">
        <f>POWER(10,($B172-C$227)/C$228)/(1+POWER(10,($B172-C$227)/C$228))</f>
        <v>0.99813236029666863</v>
      </c>
      <c r="DT172" s="2">
        <f>POWER(10,($B172-D$227)/D$228)/(1+POWER(10,($B172-D$227)/D$228))</f>
        <v>0.9986103564296398</v>
      </c>
      <c r="DU172" s="2">
        <f>POWER(10,($B172-E$227)/E$228)/(1+POWER(10,($B172-E$227)/E$228))</f>
        <v>0.99874093489867954</v>
      </c>
      <c r="DV172" s="2">
        <f>POWER(10,($B172-F$227)/F$228)/(1+POWER(10,($B172-F$227)/F$228))</f>
        <v>0.99890107311818077</v>
      </c>
      <c r="DW172" s="2">
        <f>POWER(10,($B172-G$227)/G$228)/(1+POWER(10,($B172-G$227)/G$228))</f>
        <v>0.9988495566933473</v>
      </c>
      <c r="DX172" s="2">
        <f>POWER(10,($B172-H$227)/H$228)/(1+POWER(10,($B172-H$227)/H$228))</f>
        <v>0.99888523907784221</v>
      </c>
      <c r="DY172" s="2">
        <f>POWER(10,($B172-I$227)/I$228)/(1+POWER(10,($B172-I$227)/I$228))</f>
        <v>0.99896356939944519</v>
      </c>
      <c r="DZ172" s="2">
        <f>POWER(10,($B172-J$227)/J$228)/(1+POWER(10,($B172-J$227)/J$228))</f>
        <v>0.99893015597503343</v>
      </c>
      <c r="EA172" s="2">
        <f>POWER(10,($B172-K$227)/K$228)/(1+POWER(10,($B172-K$227)/K$228))</f>
        <v>0.99879080993031866</v>
      </c>
      <c r="EB172" s="2">
        <f>POWER(10,($B172-L$227)/L$228)/(1+POWER(10,($B172-L$227)/L$228))</f>
        <v>0.99867100173604639</v>
      </c>
      <c r="EC172" s="2">
        <f>POWER(10,($B172-M$227)/M$228)/(1+POWER(10,($B172-M$227)/M$228))</f>
        <v>0.99854460067600304</v>
      </c>
      <c r="ED172" s="2">
        <f>POWER(10,($B172-N$227)/N$228)/(1+POWER(10,($B172-N$227)/N$228))</f>
        <v>0.99848912229926623</v>
      </c>
      <c r="EE172" s="2">
        <f>POWER(10,($B172-O$227)/O$228)/(1+POWER(10,($B172-O$227)/O$228))</f>
        <v>0.99825083703204431</v>
      </c>
    </row>
    <row r="173" spans="2:135" x14ac:dyDescent="0.25">
      <c r="B173" s="2">
        <v>167</v>
      </c>
      <c r="C173">
        <v>96.428600000000003</v>
      </c>
      <c r="D173">
        <v>99.013999999999996</v>
      </c>
      <c r="E173">
        <v>99.730999999999995</v>
      </c>
      <c r="F173">
        <v>99.119</v>
      </c>
      <c r="G173">
        <v>102.43300000000001</v>
      </c>
      <c r="H173">
        <v>105.47799999999999</v>
      </c>
      <c r="I173">
        <v>106.134</v>
      </c>
      <c r="J173">
        <v>103.53700000000001</v>
      </c>
      <c r="K173">
        <v>100.73099999999999</v>
      </c>
      <c r="L173">
        <v>94.745999999999995</v>
      </c>
      <c r="M173">
        <v>87.149299999999997</v>
      </c>
      <c r="N173">
        <v>78.194000000000003</v>
      </c>
      <c r="O173">
        <v>66.820899999999995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96.512431482358878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99.237771982105698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100.88099888119049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100.86838249394368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102.47375494894374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105.01920711678926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105.61182490485115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103.92213576888935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100.44390612147041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95.446160550088948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87.931726179081963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78.235427557785314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67.322134199256695</v>
      </c>
      <c r="AE173" s="5"/>
      <c r="AG173" s="5">
        <f t="shared" si="52"/>
        <v>-8.3831482358874609E-2</v>
      </c>
      <c r="AH173" s="5">
        <f t="shared" si="53"/>
        <v>-0.2237719821057027</v>
      </c>
      <c r="AI173" s="5">
        <f t="shared" si="54"/>
        <v>-1.1499988811904984</v>
      </c>
      <c r="AJ173" s="5">
        <f t="shared" si="55"/>
        <v>-1.7493824939436848</v>
      </c>
      <c r="AK173" s="5">
        <f t="shared" si="56"/>
        <v>-4.0754948943728664E-2</v>
      </c>
      <c r="AL173" s="5">
        <f t="shared" si="57"/>
        <v>0.45879288321073375</v>
      </c>
      <c r="AM173" s="5">
        <f t="shared" si="58"/>
        <v>0.52217509514885307</v>
      </c>
      <c r="AN173" s="5">
        <f t="shared" si="59"/>
        <v>-0.38513576888934153</v>
      </c>
      <c r="AO173" s="5">
        <f t="shared" si="60"/>
        <v>0.28709387852958912</v>
      </c>
      <c r="AP173" s="5">
        <f t="shared" si="61"/>
        <v>-0.7001605500889525</v>
      </c>
      <c r="AQ173" s="5">
        <f t="shared" si="62"/>
        <v>-0.78242617908196621</v>
      </c>
      <c r="AR173" s="5">
        <f t="shared" si="63"/>
        <v>-4.1427557785311819E-2</v>
      </c>
      <c r="AS173" s="5">
        <f t="shared" si="64"/>
        <v>-0.50123419925670021</v>
      </c>
      <c r="AV173" s="2">
        <f t="shared" si="65"/>
        <v>96.512431428320937</v>
      </c>
      <c r="AW173" s="2">
        <f t="shared" si="66"/>
        <v>99.237771982105698</v>
      </c>
      <c r="AX173" s="2">
        <f t="shared" si="67"/>
        <v>100.88099888119049</v>
      </c>
      <c r="AY173" s="2">
        <f t="shared" si="68"/>
        <v>100.86838249394368</v>
      </c>
      <c r="AZ173" s="2">
        <f t="shared" si="69"/>
        <v>102.47305026561048</v>
      </c>
      <c r="BA173" s="2">
        <f t="shared" si="70"/>
        <v>105.01866218236243</v>
      </c>
      <c r="BB173" s="2">
        <f t="shared" si="71"/>
        <v>105.611500481457</v>
      </c>
      <c r="BC173" s="2">
        <f t="shared" si="72"/>
        <v>103.92113910634207</v>
      </c>
      <c r="BD173" s="2">
        <f t="shared" si="73"/>
        <v>100.44131886869773</v>
      </c>
      <c r="BE173" s="2">
        <f t="shared" si="74"/>
        <v>95.441170587699105</v>
      </c>
      <c r="BF173" s="2">
        <f t="shared" si="75"/>
        <v>87.909738273541933</v>
      </c>
      <c r="BG173" s="2">
        <f t="shared" si="76"/>
        <v>78.172597724120223</v>
      </c>
      <c r="BH173" s="2">
        <f t="shared" si="77"/>
        <v>67.115574386842226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>
        <f>IF(OR(AND($B173&gt;D$230, $B173&lt;D$231), $B173&gt;D$232), D173, "")</f>
        <v>99.013999999999996</v>
      </c>
      <c r="CB173" s="2">
        <f>IF(OR(AND($B173&gt;E$230, $B173&lt;E$231), $B173&gt;E$232), E173, "")</f>
        <v>99.730999999999995</v>
      </c>
      <c r="CC173" s="2">
        <f>IF(OR(AND($B173&gt;F$230, $B173&lt;F$231), $B173&gt;F$232), F173, "")</f>
        <v>99.119</v>
      </c>
      <c r="CD173" s="2">
        <f>IF(OR(AND($B173&gt;G$230, $B173&lt;G$231), $B173&gt;G$232), G173, "")</f>
        <v>102.43300000000001</v>
      </c>
      <c r="CE173" s="2">
        <f>IF(OR(AND($B173&gt;H$230, $B173&lt;H$231), $B173&gt;H$232), H173, "")</f>
        <v>105.47799999999999</v>
      </c>
      <c r="CF173" s="2">
        <f>IF(OR(AND($B173&gt;I$230, $B173&lt;I$231), $B173&gt;I$232), I173, "")</f>
        <v>106.134</v>
      </c>
      <c r="CG173" s="2">
        <f>IF(OR(AND($B173&gt;J$230, $B173&lt;J$231), $B173&gt;J$232), J173, "")</f>
        <v>103.53700000000001</v>
      </c>
      <c r="CH173" s="2">
        <f>IF(OR(AND($B173&gt;K$230, $B173&lt;K$231), $B173&gt;K$232), K173, "")</f>
        <v>100.73099999999999</v>
      </c>
      <c r="CI173" s="2">
        <f>IF(OR(AND($B173&gt;L$230, $B173&lt;L$231), $B173&gt;L$232), L173, "")</f>
        <v>94.745999999999995</v>
      </c>
      <c r="CJ173" s="2">
        <f>IF(OR(AND($B173&gt;M$230, $B173&lt;M$231), $B173&gt;M$232), M173, "")</f>
        <v>87.149299999999997</v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99.956307900427447</v>
      </c>
      <c r="CP173" s="2">
        <f>BL$207*$B173+BL$209</f>
        <v>100.27255056459938</v>
      </c>
      <c r="CQ173" s="2">
        <f>BM$207*$B173+BM$209</f>
        <v>103.8737227134954</v>
      </c>
      <c r="CR173" s="2">
        <f>BN$207*$B173+BN$209</f>
        <v>101.72109485930244</v>
      </c>
      <c r="CS173" s="2">
        <f>BO$207*$B173+BO$209</f>
        <v>103.88917599208131</v>
      </c>
      <c r="CT173" s="2">
        <f>BP$207*$B173+BP$209</f>
        <v>108.94645106760419</v>
      </c>
      <c r="CU173" s="2">
        <f>BQ$207*$B173+BQ$209</f>
        <v>109.96074362887347</v>
      </c>
      <c r="CV173" s="2">
        <f>BR$207*$B173+BR$209</f>
        <v>108.2319991407644</v>
      </c>
      <c r="CW173" s="2">
        <f>BS$207*$B173+BS$209</f>
        <v>105.30886541818876</v>
      </c>
      <c r="CX173" s="2">
        <f>BT$207*$B173+BT$209</f>
        <v>99.864340589639369</v>
      </c>
      <c r="CY173" s="2">
        <f>BU$207*$B173+BU$209</f>
        <v>92.297077355938811</v>
      </c>
      <c r="CZ173" s="2">
        <f>BV$207*$B173+BV$209</f>
        <v>81.296075059251038</v>
      </c>
      <c r="DA173" s="2">
        <f>BW$207*$B173+BW$209</f>
        <v>70.58495592518905</v>
      </c>
      <c r="DD173" s="2">
        <f>BZ$207*$B173+BZ$209</f>
        <v>96.506554471129874</v>
      </c>
      <c r="DE173" s="2">
        <f>CA$207*$B173+CA$209</f>
        <v>99.236458709794206</v>
      </c>
      <c r="DF173" s="2">
        <f>CB$207*$B173+CB$209</f>
        <v>100.87755806099956</v>
      </c>
      <c r="DG173" s="2">
        <f>CC$207*$B173+CC$209</f>
        <v>100.86752693708287</v>
      </c>
      <c r="DH173" s="2">
        <f>CD$207*$B173+CD$209</f>
        <v>102.47156273143214</v>
      </c>
      <c r="DI173" s="2">
        <f>CE$207*$B173+CE$209</f>
        <v>105.01466444482975</v>
      </c>
      <c r="DJ173" s="2">
        <f>CF$207*$B173+CF$209</f>
        <v>105.6073851552638</v>
      </c>
      <c r="DK173" s="2">
        <f>CG$207*$B173+CG$209</f>
        <v>103.91692845517206</v>
      </c>
      <c r="DL173" s="2">
        <f>CH$207*$B173+CH$209</f>
        <v>100.43594446670242</v>
      </c>
      <c r="DM173" s="2">
        <f>CI$207*$B173+CI$209</f>
        <v>95.435802302187653</v>
      </c>
      <c r="DN173" s="2">
        <f>CJ$207*$B173+CJ$209</f>
        <v>87.903906295206525</v>
      </c>
      <c r="DO173" s="2">
        <f>CK$207*$B173+CK$209</f>
        <v>78.168287257042621</v>
      </c>
      <c r="DP173" s="2">
        <f>CL$207*$B173+CL$209</f>
        <v>67.110030138767797</v>
      </c>
      <c r="DS173" s="2">
        <f>POWER(10,($B173-C$227)/C$228)/(1+POWER(10,($B173-C$227)/C$228))</f>
        <v>0.99829641239250666</v>
      </c>
      <c r="DT173" s="2">
        <f>POWER(10,($B173-D$227)/D$228)/(1+POWER(10,($B173-D$227)/D$228))</f>
        <v>0.99873247501618367</v>
      </c>
      <c r="DU173" s="2">
        <f>POWER(10,($B173-E$227)/E$228)/(1+POWER(10,($B173-E$227)/E$228))</f>
        <v>0.99885159175478844</v>
      </c>
      <c r="DV173" s="2">
        <f>POWER(10,($B173-F$227)/F$228)/(1+POWER(10,($B173-F$227)/F$228))</f>
        <v>0.99899766985315697</v>
      </c>
      <c r="DW173" s="2">
        <f>POWER(10,($B173-G$227)/G$228)/(1+POWER(10,($B173-G$227)/G$228))</f>
        <v>0.99895067701493223</v>
      </c>
      <c r="DX173" s="2">
        <f>POWER(10,($B173-H$227)/H$228)/(1+POWER(10,($B173-H$227)/H$228))</f>
        <v>0.99898322622353641</v>
      </c>
      <c r="DY173" s="2">
        <f>POWER(10,($B173-I$227)/I$228)/(1+POWER(10,($B173-I$227)/I$228))</f>
        <v>0.99905467784972313</v>
      </c>
      <c r="DZ173" s="2">
        <f>POWER(10,($B173-J$227)/J$228)/(1+POWER(10,($B173-J$227)/J$228))</f>
        <v>0.9990241987960784</v>
      </c>
      <c r="EA173" s="2">
        <f>POWER(10,($B173-K$227)/K$228)/(1+POWER(10,($B173-K$227)/K$228))</f>
        <v>0.99889708820462564</v>
      </c>
      <c r="EB173" s="2">
        <f>POWER(10,($B173-L$227)/L$228)/(1+POWER(10,($B173-L$227)/L$228))</f>
        <v>0.99878779742592128</v>
      </c>
      <c r="EC173" s="2">
        <f>POWER(10,($B173-M$227)/M$228)/(1+POWER(10,($B173-M$227)/M$228))</f>
        <v>0.99867249004084124</v>
      </c>
      <c r="ED173" s="2">
        <f>POWER(10,($B173-N$227)/N$228)/(1+POWER(10,($B173-N$227)/N$228))</f>
        <v>0.99862187995152418</v>
      </c>
      <c r="EE173" s="2">
        <f>POWER(10,($B173-O$227)/O$228)/(1+POWER(10,($B173-O$227)/O$228))</f>
        <v>0.99840449885402105</v>
      </c>
    </row>
    <row r="174" spans="2:135" x14ac:dyDescent="0.25">
      <c r="B174" s="2">
        <v>168</v>
      </c>
      <c r="C174">
        <v>96.542900000000003</v>
      </c>
      <c r="D174">
        <v>98.629000000000005</v>
      </c>
      <c r="E174">
        <v>98.866</v>
      </c>
      <c r="F174">
        <v>101.26900000000001</v>
      </c>
      <c r="G174">
        <v>100.866</v>
      </c>
      <c r="H174">
        <v>104.44799999999999</v>
      </c>
      <c r="I174">
        <v>106.761</v>
      </c>
      <c r="J174">
        <v>102.91</v>
      </c>
      <c r="K174">
        <v>100.97</v>
      </c>
      <c r="L174">
        <v>94.403000000000006</v>
      </c>
      <c r="M174">
        <v>86.731300000000005</v>
      </c>
      <c r="N174">
        <v>78.686599999999999</v>
      </c>
      <c r="O174">
        <v>67.179100000000005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96.459471674000696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99.198739554003964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100.82882503476569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100.81661296712448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102.45314448997111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104.99862582353131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105.58433136914037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103.89143623584941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100.40307093812066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95.407179609112774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87.894626323428454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78.187757785696164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67.226701825843804</v>
      </c>
      <c r="AE174" s="5"/>
      <c r="AG174" s="5">
        <f t="shared" si="52"/>
        <v>8.3428325999307162E-2</v>
      </c>
      <c r="AH174" s="5">
        <f t="shared" si="53"/>
        <v>-0.56973955400395937</v>
      </c>
      <c r="AI174" s="5">
        <f t="shared" si="54"/>
        <v>-1.9628250347656859</v>
      </c>
      <c r="AJ174" s="5">
        <f t="shared" si="55"/>
        <v>0.45238703287552084</v>
      </c>
      <c r="AK174" s="5">
        <f t="shared" si="56"/>
        <v>-1.5871444899711094</v>
      </c>
      <c r="AL174" s="5">
        <f t="shared" si="57"/>
        <v>-0.55062582353131972</v>
      </c>
      <c r="AM174" s="5">
        <f t="shared" si="58"/>
        <v>1.1766686308596235</v>
      </c>
      <c r="AN174" s="5">
        <f t="shared" si="59"/>
        <v>-0.98143623584941508</v>
      </c>
      <c r="AO174" s="5">
        <f t="shared" si="60"/>
        <v>0.56692906187933545</v>
      </c>
      <c r="AP174" s="5">
        <f t="shared" si="61"/>
        <v>-1.0041796091127679</v>
      </c>
      <c r="AQ174" s="5">
        <f t="shared" si="62"/>
        <v>-1.1633263234284499</v>
      </c>
      <c r="AR174" s="5">
        <f t="shared" si="63"/>
        <v>0.49884221430383491</v>
      </c>
      <c r="AS174" s="5">
        <f t="shared" si="64"/>
        <v>-4.7601825843798906E-2</v>
      </c>
      <c r="AV174" s="2">
        <f t="shared" si="65"/>
        <v>96.459471640268546</v>
      </c>
      <c r="AW174" s="2">
        <f t="shared" si="66"/>
        <v>99.198739554003964</v>
      </c>
      <c r="AX174" s="2">
        <f t="shared" si="67"/>
        <v>100.82882503476569</v>
      </c>
      <c r="AY174" s="2">
        <f t="shared" si="68"/>
        <v>100.81661296712448</v>
      </c>
      <c r="AZ174" s="2">
        <f t="shared" si="69"/>
        <v>102.4528153970259</v>
      </c>
      <c r="BA174" s="2">
        <f t="shared" si="70"/>
        <v>104.99838098641017</v>
      </c>
      <c r="BB174" s="2">
        <f t="shared" si="71"/>
        <v>105.584195941717</v>
      </c>
      <c r="BC174" s="2">
        <f t="shared" si="72"/>
        <v>103.89099096670299</v>
      </c>
      <c r="BD174" s="2">
        <f t="shared" si="73"/>
        <v>100.40185765749547</v>
      </c>
      <c r="BE174" s="2">
        <f t="shared" si="74"/>
        <v>95.404740297870646</v>
      </c>
      <c r="BF174" s="2">
        <f t="shared" si="75"/>
        <v>87.882989351045396</v>
      </c>
      <c r="BG174" s="2">
        <f t="shared" si="76"/>
        <v>78.152492732404326</v>
      </c>
      <c r="BH174" s="2">
        <f t="shared" si="77"/>
        <v>67.095492305591065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>
        <f>IF(OR(AND($B174&gt;D$230, $B174&lt;D$231), $B174&gt;D$232), D174, "")</f>
        <v>98.629000000000005</v>
      </c>
      <c r="CB174" s="2">
        <f>IF(OR(AND($B174&gt;E$230, $B174&lt;E$231), $B174&gt;E$232), E174, "")</f>
        <v>98.866</v>
      </c>
      <c r="CC174" s="2">
        <f>IF(OR(AND($B174&gt;F$230, $B174&lt;F$231), $B174&gt;F$232), F174, "")</f>
        <v>101.26900000000001</v>
      </c>
      <c r="CD174" s="2">
        <f>IF(OR(AND($B174&gt;G$230, $B174&lt;G$231), $B174&gt;G$232), G174, "")</f>
        <v>100.866</v>
      </c>
      <c r="CE174" s="2">
        <f>IF(OR(AND($B174&gt;H$230, $B174&lt;H$231), $B174&gt;H$232), H174, "")</f>
        <v>104.44799999999999</v>
      </c>
      <c r="CF174" s="2">
        <f>IF(OR(AND($B174&gt;I$230, $B174&lt;I$231), $B174&gt;I$232), I174, "")</f>
        <v>106.761</v>
      </c>
      <c r="CG174" s="2">
        <f>IF(OR(AND($B174&gt;J$230, $B174&lt;J$231), $B174&gt;J$232), J174, "")</f>
        <v>102.91</v>
      </c>
      <c r="CH174" s="2">
        <f>IF(OR(AND($B174&gt;K$230, $B174&lt;K$231), $B174&gt;K$232), K174, "")</f>
        <v>100.97</v>
      </c>
      <c r="CI174" s="2">
        <f>IF(OR(AND($B174&gt;L$230, $B174&lt;L$231), $B174&gt;L$232), L174, "")</f>
        <v>94.403000000000006</v>
      </c>
      <c r="CJ174" s="2">
        <f>IF(OR(AND($B174&gt;M$230, $B174&lt;M$231), $B174&gt;M$232), M174, "")</f>
        <v>86.731300000000005</v>
      </c>
      <c r="CK174" s="2">
        <f>IF(OR(AND($B174&gt;N$230, $B174&lt;N$231), $B174&gt;N$232), N174, "")</f>
        <v>78.686599999999999</v>
      </c>
      <c r="CL174" s="2" t="str">
        <f>IF(OR(AND($B174&gt;O$230, $B174&lt;O$231), $B174&gt;O$232), O174, "")</f>
        <v/>
      </c>
      <c r="CO174" s="2">
        <f>BK$207*$B174+BK$209</f>
        <v>99.944586541377504</v>
      </c>
      <c r="CP174" s="2">
        <f>BL$207*$B174+BL$209</f>
        <v>100.24285057724229</v>
      </c>
      <c r="CQ174" s="2">
        <f>BM$207*$B174+BM$209</f>
        <v>103.85606412953918</v>
      </c>
      <c r="CR174" s="2">
        <f>BN$207*$B174+BN$209</f>
        <v>101.67705360902927</v>
      </c>
      <c r="CS174" s="2">
        <f>BO$207*$B174+BO$209</f>
        <v>103.88358914784483</v>
      </c>
      <c r="CT174" s="2">
        <f>BP$207*$B174+BP$209</f>
        <v>108.97717738877245</v>
      </c>
      <c r="CU174" s="2">
        <f>BQ$207*$B174+BQ$209</f>
        <v>109.98874987052163</v>
      </c>
      <c r="CV174" s="2">
        <f>BR$207*$B174+BR$209</f>
        <v>108.25803393124006</v>
      </c>
      <c r="CW174" s="2">
        <f>BS$207*$B174+BS$209</f>
        <v>105.33269047267935</v>
      </c>
      <c r="CX174" s="2">
        <f>BT$207*$B174+BT$209</f>
        <v>99.881337771617609</v>
      </c>
      <c r="CY174" s="2">
        <f>BU$207*$B174+BU$209</f>
        <v>92.324526424377183</v>
      </c>
      <c r="CZ174" s="2">
        <f>BV$207*$B174+BV$209</f>
        <v>81.316761558011166</v>
      </c>
      <c r="DA174" s="2">
        <f>BW$207*$B174+BW$209</f>
        <v>70.611159634286651</v>
      </c>
      <c r="DD174" s="2">
        <f>BZ$207*$B174+BZ$209</f>
        <v>96.454047610520007</v>
      </c>
      <c r="DE174" s="2">
        <f>CA$207*$B174+CA$209</f>
        <v>99.197531033460038</v>
      </c>
      <c r="DF174" s="2">
        <f>CB$207*$B174+CB$209</f>
        <v>100.82565077796087</v>
      </c>
      <c r="DG174" s="2">
        <f>CC$207*$B174+CC$209</f>
        <v>100.81582561820998</v>
      </c>
      <c r="DH174" s="2">
        <f>CD$207*$B174+CD$209</f>
        <v>102.45144471693592</v>
      </c>
      <c r="DI174" s="2">
        <f>CE$207*$B174+CE$209</f>
        <v>104.99468765859075</v>
      </c>
      <c r="DJ174" s="2">
        <f>CF$207*$B174+CF$209</f>
        <v>105.58039498863921</v>
      </c>
      <c r="DK174" s="2">
        <f>CG$207*$B174+CG$209</f>
        <v>103.88710075884948</v>
      </c>
      <c r="DL174" s="2">
        <f>CH$207*$B174+CH$209</f>
        <v>100.39689241673581</v>
      </c>
      <c r="DM174" s="2">
        <f>CI$207*$B174+CI$209</f>
        <v>95.399785225300207</v>
      </c>
      <c r="DN174" s="2">
        <f>CJ$207*$B174+CJ$209</f>
        <v>87.877604818668871</v>
      </c>
      <c r="DO174" s="2">
        <f>CK$207*$B174+CK$209</f>
        <v>78.148510199744308</v>
      </c>
      <c r="DP174" s="2">
        <f>CL$207*$B174+CL$209</f>
        <v>67.090368432503354</v>
      </c>
      <c r="DS174" s="2">
        <f>POWER(10,($B174-C$227)/C$228)/(1+POWER(10,($B174-C$227)/C$228))</f>
        <v>0.99844607670735519</v>
      </c>
      <c r="DT174" s="2">
        <f>POWER(10,($B174-D$227)/D$228)/(1+POWER(10,($B174-D$227)/D$228))</f>
        <v>0.99884387453471313</v>
      </c>
      <c r="DU174" s="2">
        <f>POWER(10,($B174-E$227)/E$228)/(1+POWER(10,($B174-E$227)/E$228))</f>
        <v>0.99895253338850243</v>
      </c>
      <c r="DV174" s="2">
        <f>POWER(10,($B174-F$227)/F$228)/(1+POWER(10,($B174-F$227)/F$228))</f>
        <v>0.99908578341287613</v>
      </c>
      <c r="DW174" s="2">
        <f>POWER(10,($B174-G$227)/G$228)/(1+POWER(10,($B174-G$227)/G$228))</f>
        <v>0.99904291769713438</v>
      </c>
      <c r="DX174" s="2">
        <f>POWER(10,($B174-H$227)/H$228)/(1+POWER(10,($B174-H$227)/H$228))</f>
        <v>0.99907260832553024</v>
      </c>
      <c r="DY174" s="2">
        <f>POWER(10,($B174-I$227)/I$228)/(1+POWER(10,($B174-I$227)/I$228))</f>
        <v>0.99913778423479294</v>
      </c>
      <c r="DZ174" s="2">
        <f>POWER(10,($B174-J$227)/J$228)/(1+POWER(10,($B174-J$227)/J$228))</f>
        <v>0.99910998230811121</v>
      </c>
      <c r="EA174" s="2">
        <f>POWER(10,($B174-K$227)/K$228)/(1+POWER(10,($B174-K$227)/K$228))</f>
        <v>0.99899403486459959</v>
      </c>
      <c r="EB174" s="2">
        <f>POWER(10,($B174-L$227)/L$228)/(1+POWER(10,($B174-L$227)/L$228))</f>
        <v>0.99889434018250933</v>
      </c>
      <c r="EC174" s="2">
        <f>POWER(10,($B174-M$227)/M$228)/(1+POWER(10,($B174-M$227)/M$228))</f>
        <v>0.99878915509335431</v>
      </c>
      <c r="ED174" s="2">
        <f>POWER(10,($B174-N$227)/N$228)/(1+POWER(10,($B174-N$227)/N$228))</f>
        <v>0.99874298715294829</v>
      </c>
      <c r="EE174" s="2">
        <f>POWER(10,($B174-O$227)/O$228)/(1+POWER(10,($B174-O$227)/O$228))</f>
        <v>0.99854468135312491</v>
      </c>
    </row>
    <row r="175" spans="2:135" x14ac:dyDescent="0.25">
      <c r="B175" s="2">
        <v>169</v>
      </c>
      <c r="C175">
        <v>96.3857</v>
      </c>
      <c r="D175">
        <v>99.013999999999996</v>
      </c>
      <c r="E175">
        <v>101.56699999999999</v>
      </c>
      <c r="F175">
        <v>100.358</v>
      </c>
      <c r="G175">
        <v>101.194</v>
      </c>
      <c r="H175">
        <v>105.47799999999999</v>
      </c>
      <c r="I175">
        <v>104.373</v>
      </c>
      <c r="J175">
        <v>103.61199999999999</v>
      </c>
      <c r="K175">
        <v>101</v>
      </c>
      <c r="L175">
        <v>95.805999999999997</v>
      </c>
      <c r="M175">
        <v>87.671599999999998</v>
      </c>
      <c r="N175">
        <v>77.283600000000007</v>
      </c>
      <c r="O175">
        <v>67.074600000000004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96.406546029481063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99.159715383749742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100.77667143920434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100.76484881513939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102.43273741916217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104.97822818038351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105.55696918192201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103.86105793734134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100.36297404035142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95.369488044824635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87.86220098494455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78.151472038156356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67.155771019708865</v>
      </c>
      <c r="AE175" s="5"/>
      <c r="AG175" s="5">
        <f t="shared" si="52"/>
        <v>-2.0846029481063511E-2</v>
      </c>
      <c r="AH175" s="5">
        <f t="shared" si="53"/>
        <v>-0.1457153837497458</v>
      </c>
      <c r="AI175" s="5">
        <f t="shared" si="54"/>
        <v>0.79032856079565761</v>
      </c>
      <c r="AJ175" s="5">
        <f t="shared" si="55"/>
        <v>-0.40684881513938365</v>
      </c>
      <c r="AK175" s="5">
        <f t="shared" si="56"/>
        <v>-1.2387374191621632</v>
      </c>
      <c r="AL175" s="5">
        <f t="shared" si="57"/>
        <v>0.49977181961648398</v>
      </c>
      <c r="AM175" s="5">
        <f t="shared" si="58"/>
        <v>-1.1839691819220093</v>
      </c>
      <c r="AN175" s="5">
        <f t="shared" si="59"/>
        <v>-0.24905793734134818</v>
      </c>
      <c r="AO175" s="5">
        <f t="shared" si="60"/>
        <v>0.63702595964858233</v>
      </c>
      <c r="AP175" s="5">
        <f t="shared" si="61"/>
        <v>0.43651195517536223</v>
      </c>
      <c r="AQ175" s="5">
        <f t="shared" si="62"/>
        <v>-0.19060098494455247</v>
      </c>
      <c r="AR175" s="5">
        <f t="shared" si="63"/>
        <v>-0.86787203815634939</v>
      </c>
      <c r="AS175" s="5">
        <f t="shared" si="64"/>
        <v>-8.1171019708861536E-2</v>
      </c>
      <c r="AV175" s="2">
        <f t="shared" si="65"/>
        <v>96.406546009199175</v>
      </c>
      <c r="AW175" s="2">
        <f t="shared" si="66"/>
        <v>99.159715383749742</v>
      </c>
      <c r="AX175" s="2">
        <f t="shared" si="67"/>
        <v>100.77667143920434</v>
      </c>
      <c r="AY175" s="2">
        <f t="shared" si="68"/>
        <v>100.76484881513939</v>
      </c>
      <c r="AZ175" s="2">
        <f t="shared" si="69"/>
        <v>102.43258956770291</v>
      </c>
      <c r="BA175" s="2">
        <f t="shared" si="70"/>
        <v>104.9781223899827</v>
      </c>
      <c r="BB175" s="2">
        <f t="shared" si="71"/>
        <v>105.55691484514406</v>
      </c>
      <c r="BC175" s="2">
        <f t="shared" si="72"/>
        <v>103.86086659957695</v>
      </c>
      <c r="BD175" s="2">
        <f t="shared" si="73"/>
        <v>100.36242681279593</v>
      </c>
      <c r="BE175" s="2">
        <f t="shared" si="74"/>
        <v>95.368341131380774</v>
      </c>
      <c r="BF175" s="2">
        <f t="shared" si="75"/>
        <v>87.856273980525984</v>
      </c>
      <c r="BG175" s="2">
        <f t="shared" si="76"/>
        <v>78.132412050098793</v>
      </c>
      <c r="BH175" s="2">
        <f t="shared" si="77"/>
        <v>67.075441235922938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>
        <f>IF(OR(AND($B175&gt;D$230, $B175&lt;D$231), $B175&gt;D$232), D175, "")</f>
        <v>99.013999999999996</v>
      </c>
      <c r="CB175" s="2">
        <f>IF(OR(AND($B175&gt;E$230, $B175&lt;E$231), $B175&gt;E$232), E175, "")</f>
        <v>101.56699999999999</v>
      </c>
      <c r="CC175" s="2">
        <f>IF(OR(AND($B175&gt;F$230, $B175&lt;F$231), $B175&gt;F$232), F175, "")</f>
        <v>100.358</v>
      </c>
      <c r="CD175" s="2">
        <f>IF(OR(AND($B175&gt;G$230, $B175&lt;G$231), $B175&gt;G$232), G175, "")</f>
        <v>101.194</v>
      </c>
      <c r="CE175" s="2">
        <f>IF(OR(AND($B175&gt;H$230, $B175&lt;H$231), $B175&gt;H$232), H175, "")</f>
        <v>105.47799999999999</v>
      </c>
      <c r="CF175" s="2">
        <f>IF(OR(AND($B175&gt;I$230, $B175&lt;I$231), $B175&gt;I$232), I175, "")</f>
        <v>104.373</v>
      </c>
      <c r="CG175" s="2">
        <f>IF(OR(AND($B175&gt;J$230, $B175&lt;J$231), $B175&gt;J$232), J175, "")</f>
        <v>103.61199999999999</v>
      </c>
      <c r="CH175" s="2">
        <f>IF(OR(AND($B175&gt;K$230, $B175&lt;K$231), $B175&gt;K$232), K175, "")</f>
        <v>101</v>
      </c>
      <c r="CI175" s="2">
        <f>IF(OR(AND($B175&gt;L$230, $B175&lt;L$231), $B175&gt;L$232), L175, "")</f>
        <v>95.805999999999997</v>
      </c>
      <c r="CJ175" s="2">
        <f>IF(OR(AND($B175&gt;M$230, $B175&lt;M$231), $B175&gt;M$232), M175, "")</f>
        <v>87.671599999999998</v>
      </c>
      <c r="CK175" s="2">
        <f>IF(OR(AND($B175&gt;N$230, $B175&lt;N$231), $B175&gt;N$232), N175, "")</f>
        <v>77.283600000000007</v>
      </c>
      <c r="CL175" s="2" t="str">
        <f>IF(OR(AND($B175&gt;O$230, $B175&lt;O$231), $B175&gt;O$232), O175, "")</f>
        <v/>
      </c>
      <c r="CO175" s="2">
        <f>BK$207*$B175+BK$209</f>
        <v>99.932865182327561</v>
      </c>
      <c r="CP175" s="2">
        <f>BL$207*$B175+BL$209</f>
        <v>100.21315058988519</v>
      </c>
      <c r="CQ175" s="2">
        <f>BM$207*$B175+BM$209</f>
        <v>103.83840554558297</v>
      </c>
      <c r="CR175" s="2">
        <f>BN$207*$B175+BN$209</f>
        <v>101.6330123587561</v>
      </c>
      <c r="CS175" s="2">
        <f>BO$207*$B175+BO$209</f>
        <v>103.87800230360835</v>
      </c>
      <c r="CT175" s="2">
        <f>BP$207*$B175+BP$209</f>
        <v>109.00790370994071</v>
      </c>
      <c r="CU175" s="2">
        <f>BQ$207*$B175+BQ$209</f>
        <v>110.01675611216979</v>
      </c>
      <c r="CV175" s="2">
        <f>BR$207*$B175+BR$209</f>
        <v>108.28406872171573</v>
      </c>
      <c r="CW175" s="2">
        <f>BS$207*$B175+BS$209</f>
        <v>105.35651552716992</v>
      </c>
      <c r="CX175" s="2">
        <f>BT$207*$B175+BT$209</f>
        <v>99.89833495359585</v>
      </c>
      <c r="CY175" s="2">
        <f>BU$207*$B175+BU$209</f>
        <v>92.351975492815555</v>
      </c>
      <c r="CZ175" s="2">
        <f>BV$207*$B175+BV$209</f>
        <v>81.337448056771294</v>
      </c>
      <c r="DA175" s="2">
        <f>BW$207*$B175+BW$209</f>
        <v>70.637363343384237</v>
      </c>
      <c r="DD175" s="2">
        <f>BZ$207*$B175+BZ$209</f>
        <v>96.40154074991014</v>
      </c>
      <c r="DE175" s="2">
        <f>CA$207*$B175+CA$209</f>
        <v>99.158603357125884</v>
      </c>
      <c r="DF175" s="2">
        <f>CB$207*$B175+CB$209</f>
        <v>100.7737434949222</v>
      </c>
      <c r="DG175" s="2">
        <f>CC$207*$B175+CC$209</f>
        <v>100.76412429933708</v>
      </c>
      <c r="DH175" s="2">
        <f>CD$207*$B175+CD$209</f>
        <v>102.43132670243969</v>
      </c>
      <c r="DI175" s="2">
        <f>CE$207*$B175+CE$209</f>
        <v>104.97471087235176</v>
      </c>
      <c r="DJ175" s="2">
        <f>CF$207*$B175+CF$209</f>
        <v>105.55340482201463</v>
      </c>
      <c r="DK175" s="2">
        <f>CG$207*$B175+CG$209</f>
        <v>103.85727306252693</v>
      </c>
      <c r="DL175" s="2">
        <f>CH$207*$B175+CH$209</f>
        <v>100.35784036676918</v>
      </c>
      <c r="DM175" s="2">
        <f>CI$207*$B175+CI$209</f>
        <v>95.36376814841276</v>
      </c>
      <c r="DN175" s="2">
        <f>CJ$207*$B175+CJ$209</f>
        <v>87.851303342131217</v>
      </c>
      <c r="DO175" s="2">
        <f>CK$207*$B175+CK$209</f>
        <v>78.128733142446009</v>
      </c>
      <c r="DP175" s="2">
        <f>CL$207*$B175+CL$209</f>
        <v>67.070706726238924</v>
      </c>
      <c r="DS175" s="2">
        <f>POWER(10,($B175-C$227)/C$228)/(1+POWER(10,($B175-C$227)/C$228))</f>
        <v>0.99858261131628456</v>
      </c>
      <c r="DT175" s="2">
        <f>POWER(10,($B175-D$227)/D$228)/(1+POWER(10,($B175-D$227)/D$228))</f>
        <v>0.99894549377276542</v>
      </c>
      <c r="DU175" s="2">
        <f>POWER(10,($B175-E$227)/E$228)/(1+POWER(10,($B175-E$227)/E$228))</f>
        <v>0.99904461104235109</v>
      </c>
      <c r="DV175" s="2">
        <f>POWER(10,($B175-F$227)/F$228)/(1+POWER(10,($B175-F$227)/F$228))</f>
        <v>0.99916615748777327</v>
      </c>
      <c r="DW175" s="2">
        <f>POWER(10,($B175-G$227)/G$228)/(1+POWER(10,($B175-G$227)/G$228))</f>
        <v>0.99912705705260119</v>
      </c>
      <c r="DX175" s="2">
        <f>POWER(10,($B175-H$227)/H$228)/(1+POWER(10,($B175-H$227)/H$228))</f>
        <v>0.99915413971800515</v>
      </c>
      <c r="DY175" s="2">
        <f>POWER(10,($B175-I$227)/I$228)/(1+POWER(10,($B175-I$227)/I$228))</f>
        <v>0.99921359021478473</v>
      </c>
      <c r="DZ175" s="2">
        <f>POWER(10,($B175-J$227)/J$228)/(1+POWER(10,($B175-J$227)/J$228))</f>
        <v>0.99918823064657059</v>
      </c>
      <c r="EA175" s="2">
        <f>POWER(10,($B175-K$227)/K$228)/(1+POWER(10,($B175-K$227)/K$228))</f>
        <v>0.99908246767801923</v>
      </c>
      <c r="EB175" s="2">
        <f>POWER(10,($B175-L$227)/L$228)/(1+POWER(10,($B175-L$227)/L$228))</f>
        <v>0.99899152815153591</v>
      </c>
      <c r="EC175" s="2">
        <f>POWER(10,($B175-M$227)/M$228)/(1+POWER(10,($B175-M$227)/M$228))</f>
        <v>0.99889557865395495</v>
      </c>
      <c r="ED175" s="2">
        <f>POWER(10,($B175-N$227)/N$228)/(1+POWER(10,($B175-N$227)/N$228))</f>
        <v>0.99885346384736173</v>
      </c>
      <c r="EE175" s="2">
        <f>POWER(10,($B175-O$227)/O$228)/(1+POWER(10,($B175-O$227)/O$228))</f>
        <v>0.99867256363809875</v>
      </c>
    </row>
    <row r="176" spans="2:135" x14ac:dyDescent="0.25">
      <c r="B176" s="2">
        <v>170</v>
      </c>
      <c r="C176">
        <v>95.7</v>
      </c>
      <c r="D176">
        <v>99.656999999999996</v>
      </c>
      <c r="E176">
        <v>99.179000000000002</v>
      </c>
      <c r="F176">
        <v>99.97</v>
      </c>
      <c r="G176">
        <v>102.627</v>
      </c>
      <c r="H176">
        <v>105.627</v>
      </c>
      <c r="I176">
        <v>104.38800000000001</v>
      </c>
      <c r="J176">
        <v>103.224</v>
      </c>
      <c r="K176">
        <v>99.254000000000005</v>
      </c>
      <c r="L176">
        <v>94.179000000000002</v>
      </c>
      <c r="M176">
        <v>86.268699999999995</v>
      </c>
      <c r="N176">
        <v>77.716399999999993</v>
      </c>
      <c r="O176">
        <v>65.880600000000001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96.353652050074487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99.120698830522684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100.72453659756135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100.71308962091848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102.41243599496288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104.95792873510165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105.52967645732913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103.83084338824628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100.3232615508918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95.332489480913083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87.832494884431313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78.122273679242042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67.102819116705675</v>
      </c>
      <c r="AE176" s="5"/>
      <c r="AG176" s="5">
        <f t="shared" si="52"/>
        <v>-0.65365205007448424</v>
      </c>
      <c r="AH176" s="5">
        <f t="shared" si="53"/>
        <v>0.5363011694773121</v>
      </c>
      <c r="AI176" s="5">
        <f t="shared" si="54"/>
        <v>-1.5455365975613518</v>
      </c>
      <c r="AJ176" s="5">
        <f t="shared" si="55"/>
        <v>-0.7430896209184823</v>
      </c>
      <c r="AK176" s="5">
        <f t="shared" si="56"/>
        <v>0.21456400503711848</v>
      </c>
      <c r="AL176" s="5">
        <f t="shared" si="57"/>
        <v>0.66907126489834923</v>
      </c>
      <c r="AM176" s="5">
        <f t="shared" si="58"/>
        <v>-1.141676457329126</v>
      </c>
      <c r="AN176" s="5">
        <f t="shared" si="59"/>
        <v>-0.60684338824627559</v>
      </c>
      <c r="AO176" s="5">
        <f t="shared" si="60"/>
        <v>-1.0692615508917953</v>
      </c>
      <c r="AP176" s="5">
        <f t="shared" si="61"/>
        <v>-1.1534894809130805</v>
      </c>
      <c r="AQ176" s="5">
        <f t="shared" si="62"/>
        <v>-1.5637948844313172</v>
      </c>
      <c r="AR176" s="5">
        <f t="shared" si="63"/>
        <v>-0.40587367924204898</v>
      </c>
      <c r="AS176" s="5">
        <f t="shared" si="64"/>
        <v>-1.2222191167056735</v>
      </c>
      <c r="AV176" s="2">
        <f t="shared" si="65"/>
        <v>96.35365203832842</v>
      </c>
      <c r="AW176" s="2">
        <f t="shared" si="66"/>
        <v>99.120698830522684</v>
      </c>
      <c r="AX176" s="2">
        <f t="shared" si="67"/>
        <v>100.72453659756135</v>
      </c>
      <c r="AY176" s="2">
        <f t="shared" si="68"/>
        <v>100.71308962091848</v>
      </c>
      <c r="AZ176" s="2">
        <f t="shared" si="69"/>
        <v>102.41237209286317</v>
      </c>
      <c r="BA176" s="2">
        <f t="shared" si="70"/>
        <v>104.95788477575383</v>
      </c>
      <c r="BB176" s="2">
        <f t="shared" si="71"/>
        <v>105.52965550299027</v>
      </c>
      <c r="BC176" s="2">
        <f t="shared" si="72"/>
        <v>103.83076430537747</v>
      </c>
      <c r="BD176" s="2">
        <f t="shared" si="73"/>
        <v>100.32302416278995</v>
      </c>
      <c r="BE176" s="2">
        <f t="shared" si="74"/>
        <v>95.331970815186594</v>
      </c>
      <c r="BF176" s="2">
        <f t="shared" si="75"/>
        <v>87.829589727450013</v>
      </c>
      <c r="BG176" s="2">
        <f t="shared" si="76"/>
        <v>78.112353942444145</v>
      </c>
      <c r="BH176" s="2">
        <f t="shared" si="77"/>
        <v>67.055418981343166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>
        <f>IF(OR(AND($B176&gt;D$230, $B176&lt;D$231), $B176&gt;D$232), D176, "")</f>
        <v>99.656999999999996</v>
      </c>
      <c r="CB176" s="2">
        <f>IF(OR(AND($B176&gt;E$230, $B176&lt;E$231), $B176&gt;E$232), E176, "")</f>
        <v>99.179000000000002</v>
      </c>
      <c r="CC176" s="2">
        <f>IF(OR(AND($B176&gt;F$230, $B176&lt;F$231), $B176&gt;F$232), F176, "")</f>
        <v>99.97</v>
      </c>
      <c r="CD176" s="2">
        <f>IF(OR(AND($B176&gt;G$230, $B176&lt;G$231), $B176&gt;G$232), G176, "")</f>
        <v>102.627</v>
      </c>
      <c r="CE176" s="2">
        <f>IF(OR(AND($B176&gt;H$230, $B176&lt;H$231), $B176&gt;H$232), H176, "")</f>
        <v>105.627</v>
      </c>
      <c r="CF176" s="2">
        <f>IF(OR(AND($B176&gt;I$230, $B176&lt;I$231), $B176&gt;I$232), I176, "")</f>
        <v>104.38800000000001</v>
      </c>
      <c r="CG176" s="2">
        <f>IF(OR(AND($B176&gt;J$230, $B176&lt;J$231), $B176&gt;J$232), J176, "")</f>
        <v>103.224</v>
      </c>
      <c r="CH176" s="2">
        <f>IF(OR(AND($B176&gt;K$230, $B176&lt;K$231), $B176&gt;K$232), K176, "")</f>
        <v>99.254000000000005</v>
      </c>
      <c r="CI176" s="2">
        <f>IF(OR(AND($B176&gt;L$230, $B176&lt;L$231), $B176&gt;L$232), L176, "")</f>
        <v>94.179000000000002</v>
      </c>
      <c r="CJ176" s="2">
        <f>IF(OR(AND($B176&gt;M$230, $B176&lt;M$231), $B176&gt;M$232), M176, "")</f>
        <v>86.268699999999995</v>
      </c>
      <c r="CK176" s="2">
        <f>IF(OR(AND($B176&gt;N$230, $B176&lt;N$231), $B176&gt;N$232), N176, "")</f>
        <v>77.716399999999993</v>
      </c>
      <c r="CL176" s="2" t="str">
        <f>IF(OR(AND($B176&gt;O$230, $B176&lt;O$231), $B176&gt;O$232), O176, "")</f>
        <v/>
      </c>
      <c r="CO176" s="2">
        <f>BK$207*$B176+BK$209</f>
        <v>99.921143823277632</v>
      </c>
      <c r="CP176" s="2">
        <f>BL$207*$B176+BL$209</f>
        <v>100.1834506025281</v>
      </c>
      <c r="CQ176" s="2">
        <f>BM$207*$B176+BM$209</f>
        <v>103.82074696162675</v>
      </c>
      <c r="CR176" s="2">
        <f>BN$207*$B176+BN$209</f>
        <v>101.58897110848294</v>
      </c>
      <c r="CS176" s="2">
        <f>BO$207*$B176+BO$209</f>
        <v>103.87241545937187</v>
      </c>
      <c r="CT176" s="2">
        <f>BP$207*$B176+BP$209</f>
        <v>109.03863003110897</v>
      </c>
      <c r="CU176" s="2">
        <f>BQ$207*$B176+BQ$209</f>
        <v>110.04476235381793</v>
      </c>
      <c r="CV176" s="2">
        <f>BR$207*$B176+BR$209</f>
        <v>108.31010351219139</v>
      </c>
      <c r="CW176" s="2">
        <f>BS$207*$B176+BS$209</f>
        <v>105.3803405816605</v>
      </c>
      <c r="CX176" s="2">
        <f>BT$207*$B176+BT$209</f>
        <v>99.91533213557409</v>
      </c>
      <c r="CY176" s="2">
        <f>BU$207*$B176+BU$209</f>
        <v>92.379424561253913</v>
      </c>
      <c r="CZ176" s="2">
        <f>BV$207*$B176+BV$209</f>
        <v>81.358134555531421</v>
      </c>
      <c r="DA176" s="2">
        <f>BW$207*$B176+BW$209</f>
        <v>70.663567052481838</v>
      </c>
      <c r="DD176" s="2">
        <f>BZ$207*$B176+BZ$209</f>
        <v>96.349033889300273</v>
      </c>
      <c r="DE176" s="2">
        <f>CA$207*$B176+CA$209</f>
        <v>99.119675680791715</v>
      </c>
      <c r="DF176" s="2">
        <f>CB$207*$B176+CB$209</f>
        <v>100.7218362118835</v>
      </c>
      <c r="DG176" s="2">
        <f>CC$207*$B176+CC$209</f>
        <v>100.7124229804642</v>
      </c>
      <c r="DH176" s="2">
        <f>CD$207*$B176+CD$209</f>
        <v>102.41120868794347</v>
      </c>
      <c r="DI176" s="2">
        <f>CE$207*$B176+CE$209</f>
        <v>104.95473408611277</v>
      </c>
      <c r="DJ176" s="2">
        <f>CF$207*$B176+CF$209</f>
        <v>105.52641465539003</v>
      </c>
      <c r="DK176" s="2">
        <f>CG$207*$B176+CG$209</f>
        <v>103.82744536620436</v>
      </c>
      <c r="DL176" s="2">
        <f>CH$207*$B176+CH$209</f>
        <v>100.31878831680257</v>
      </c>
      <c r="DM176" s="2">
        <f>CI$207*$B176+CI$209</f>
        <v>95.327751071525327</v>
      </c>
      <c r="DN176" s="2">
        <f>CJ$207*$B176+CJ$209</f>
        <v>87.825001865593563</v>
      </c>
      <c r="DO176" s="2">
        <f>CK$207*$B176+CK$209</f>
        <v>78.108956085147696</v>
      </c>
      <c r="DP176" s="2">
        <f>CL$207*$B176+CL$209</f>
        <v>67.051045019974495</v>
      </c>
      <c r="DS176" s="2">
        <f>POWER(10,($B176-C$227)/C$228)/(1+POWER(10,($B176-C$227)/C$228))</f>
        <v>0.99870716492115041</v>
      </c>
      <c r="DT176" s="2">
        <f>POWER(10,($B176-D$227)/D$228)/(1+POWER(10,($B176-D$227)/D$228))</f>
        <v>0.999038189648907</v>
      </c>
      <c r="DU176" s="2">
        <f>POWER(10,($B176-E$227)/E$228)/(1+POWER(10,($B176-E$227)/E$228))</f>
        <v>0.99912860166170447</v>
      </c>
      <c r="DV176" s="2">
        <f>POWER(10,($B176-F$227)/F$228)/(1+POWER(10,($B176-F$227)/F$228))</f>
        <v>0.9992394707911878</v>
      </c>
      <c r="DW176" s="2">
        <f>POWER(10,($B176-G$227)/G$228)/(1+POWER(10,($B176-G$227)/G$228))</f>
        <v>0.99920380541451126</v>
      </c>
      <c r="DX176" s="2">
        <f>POWER(10,($B176-H$227)/H$228)/(1+POWER(10,($B176-H$227)/H$228))</f>
        <v>0.99922850883482484</v>
      </c>
      <c r="DY176" s="2">
        <f>POWER(10,($B176-I$227)/I$228)/(1+POWER(10,($B176-I$227)/I$228))</f>
        <v>0.99928273612024887</v>
      </c>
      <c r="DZ176" s="2">
        <f>POWER(10,($B176-J$227)/J$228)/(1+POWER(10,($B176-J$227)/J$228))</f>
        <v>0.99925960466646901</v>
      </c>
      <c r="EA176" s="2">
        <f>POWER(10,($B176-K$227)/K$228)/(1+POWER(10,($B176-K$227)/K$228))</f>
        <v>0.99916313301419635</v>
      </c>
      <c r="EB176" s="2">
        <f>POWER(10,($B176-L$227)/L$228)/(1+POWER(10,($B176-L$227)/L$228))</f>
        <v>0.99908018112326324</v>
      </c>
      <c r="EC176" s="2">
        <f>POWER(10,($B176-M$227)/M$228)/(1+POWER(10,($B176-M$227)/M$228))</f>
        <v>0.99899265787059677</v>
      </c>
      <c r="ED176" s="2">
        <f>POWER(10,($B176-N$227)/N$228)/(1+POWER(10,($B176-N$227)/N$228))</f>
        <v>0.99895424110204312</v>
      </c>
      <c r="EE176" s="2">
        <f>POWER(10,($B176-O$227)/O$228)/(1+POWER(10,($B176-O$227)/O$228))</f>
        <v>0.99878922223053379</v>
      </c>
    </row>
    <row r="177" spans="2:135" x14ac:dyDescent="0.25">
      <c r="B177" s="2">
        <v>171</v>
      </c>
      <c r="C177">
        <v>95.742900000000006</v>
      </c>
      <c r="D177">
        <v>98.885999999999996</v>
      </c>
      <c r="E177">
        <v>99.924999999999997</v>
      </c>
      <c r="F177">
        <v>101.254</v>
      </c>
      <c r="G177">
        <v>100.672</v>
      </c>
      <c r="H177">
        <v>105.627</v>
      </c>
      <c r="I177">
        <v>105.358</v>
      </c>
      <c r="J177">
        <v>103.70099999999999</v>
      </c>
      <c r="K177">
        <v>100.29900000000001</v>
      </c>
      <c r="L177">
        <v>95.119</v>
      </c>
      <c r="M177">
        <v>87.940299999999993</v>
      </c>
      <c r="N177">
        <v>77.940299999999993</v>
      </c>
      <c r="O177">
        <v>66.313400000000001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96.300787411208347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99.081689302121191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100.67241911907347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100.66133499906202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102.39218890778612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104.93768420238082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105.5024241086447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103.80071393804131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100.28374672749359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95.29585283394664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87.8043047115505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78.09728817292185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67.062380660959448</v>
      </c>
      <c r="AE177" s="5"/>
      <c r="AG177" s="5">
        <f t="shared" si="52"/>
        <v>-0.55788741120834118</v>
      </c>
      <c r="AH177" s="5">
        <f t="shared" si="53"/>
        <v>-0.1956893021211954</v>
      </c>
      <c r="AI177" s="5">
        <f t="shared" si="54"/>
        <v>-0.74741911907347003</v>
      </c>
      <c r="AJ177" s="5">
        <f t="shared" si="55"/>
        <v>0.59266500093798413</v>
      </c>
      <c r="AK177" s="5">
        <f t="shared" si="56"/>
        <v>-1.7201889077861239</v>
      </c>
      <c r="AL177" s="5">
        <f t="shared" si="57"/>
        <v>0.68931579761917305</v>
      </c>
      <c r="AM177" s="5">
        <f t="shared" si="58"/>
        <v>-0.14442410864469934</v>
      </c>
      <c r="AN177" s="5">
        <f t="shared" si="59"/>
        <v>-9.9713938041318784E-2</v>
      </c>
      <c r="AO177" s="5">
        <f t="shared" si="60"/>
        <v>1.5253272506413396E-2</v>
      </c>
      <c r="AP177" s="5">
        <f t="shared" si="61"/>
        <v>-0.17685283394663998</v>
      </c>
      <c r="AQ177" s="5">
        <f t="shared" si="62"/>
        <v>0.13599528844949305</v>
      </c>
      <c r="AR177" s="5">
        <f t="shared" si="63"/>
        <v>-0.15698817292185652</v>
      </c>
      <c r="AS177" s="5">
        <f t="shared" si="64"/>
        <v>-0.74898066095944671</v>
      </c>
      <c r="AV177" s="2">
        <f t="shared" si="65"/>
        <v>96.30078740465602</v>
      </c>
      <c r="AW177" s="2">
        <f t="shared" si="66"/>
        <v>99.081689302121191</v>
      </c>
      <c r="AX177" s="2">
        <f t="shared" si="67"/>
        <v>100.67241911907347</v>
      </c>
      <c r="AY177" s="2">
        <f t="shared" si="68"/>
        <v>100.66133499906202</v>
      </c>
      <c r="AZ177" s="2">
        <f t="shared" si="69"/>
        <v>102.39216233805789</v>
      </c>
      <c r="BA177" s="2">
        <f t="shared" si="70"/>
        <v>104.93766663559937</v>
      </c>
      <c r="BB177" s="2">
        <f t="shared" si="71"/>
        <v>105.50241634176</v>
      </c>
      <c r="BC177" s="2">
        <f t="shared" si="72"/>
        <v>103.80068249911083</v>
      </c>
      <c r="BD177" s="2">
        <f t="shared" si="73"/>
        <v>100.28364768211146</v>
      </c>
      <c r="BE177" s="2">
        <f t="shared" si="74"/>
        <v>95.295627234547297</v>
      </c>
      <c r="BF177" s="2">
        <f t="shared" si="75"/>
        <v>87.802934325072926</v>
      </c>
      <c r="BG177" s="2">
        <f t="shared" si="76"/>
        <v>78.092316791108601</v>
      </c>
      <c r="BH177" s="2">
        <f t="shared" si="77"/>
        <v>67.035423490849396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>
        <f>IF(OR(AND($B177&gt;C$230, $B177&lt;C$231), $B177&gt;C$232), C177, "")</f>
        <v>95.742900000000006</v>
      </c>
      <c r="CA177" s="2">
        <f>IF(OR(AND($B177&gt;D$230, $B177&lt;D$231), $B177&gt;D$232), D177, "")</f>
        <v>98.885999999999996</v>
      </c>
      <c r="CB177" s="2">
        <f>IF(OR(AND($B177&gt;E$230, $B177&lt;E$231), $B177&gt;E$232), E177, "")</f>
        <v>99.924999999999997</v>
      </c>
      <c r="CC177" s="2">
        <f>IF(OR(AND($B177&gt;F$230, $B177&lt;F$231), $B177&gt;F$232), F177, "")</f>
        <v>101.254</v>
      </c>
      <c r="CD177" s="2">
        <f>IF(OR(AND($B177&gt;G$230, $B177&lt;G$231), $B177&gt;G$232), G177, "")</f>
        <v>100.672</v>
      </c>
      <c r="CE177" s="2">
        <f>IF(OR(AND($B177&gt;H$230, $B177&lt;H$231), $B177&gt;H$232), H177, "")</f>
        <v>105.627</v>
      </c>
      <c r="CF177" s="2">
        <f>IF(OR(AND($B177&gt;I$230, $B177&lt;I$231), $B177&gt;I$232), I177, "")</f>
        <v>105.358</v>
      </c>
      <c r="CG177" s="2">
        <f>IF(OR(AND($B177&gt;J$230, $B177&lt;J$231), $B177&gt;J$232), J177, "")</f>
        <v>103.70099999999999</v>
      </c>
      <c r="CH177" s="2">
        <f>IF(OR(AND($B177&gt;K$230, $B177&lt;K$231), $B177&gt;K$232), K177, "")</f>
        <v>100.29900000000001</v>
      </c>
      <c r="CI177" s="2">
        <f>IF(OR(AND($B177&gt;L$230, $B177&lt;L$231), $B177&gt;L$232), L177, "")</f>
        <v>95.119</v>
      </c>
      <c r="CJ177" s="2">
        <f>IF(OR(AND($B177&gt;M$230, $B177&lt;M$231), $B177&gt;M$232), M177, "")</f>
        <v>87.940299999999993</v>
      </c>
      <c r="CK177" s="2">
        <f>IF(OR(AND($B177&gt;N$230, $B177&lt;N$231), $B177&gt;N$232), N177, "")</f>
        <v>77.940299999999993</v>
      </c>
      <c r="CL177" s="2">
        <f>IF(OR(AND($B177&gt;O$230, $B177&lt;O$231), $B177&gt;O$232), O177, "")</f>
        <v>66.313400000000001</v>
      </c>
      <c r="CO177" s="2">
        <f>BK$207*$B177+BK$209</f>
        <v>99.909422464227688</v>
      </c>
      <c r="CP177" s="2">
        <f>BL$207*$B177+BL$209</f>
        <v>100.15375061517101</v>
      </c>
      <c r="CQ177" s="2">
        <f>BM$207*$B177+BM$209</f>
        <v>103.80308837767055</v>
      </c>
      <c r="CR177" s="2">
        <f>BN$207*$B177+BN$209</f>
        <v>101.54492985820977</v>
      </c>
      <c r="CS177" s="2">
        <f>BO$207*$B177+BO$209</f>
        <v>103.86682861513539</v>
      </c>
      <c r="CT177" s="2">
        <f>BP$207*$B177+BP$209</f>
        <v>109.06935635227723</v>
      </c>
      <c r="CU177" s="2">
        <f>BQ$207*$B177+BQ$209</f>
        <v>110.07276859546609</v>
      </c>
      <c r="CV177" s="2">
        <f>BR$207*$B177+BR$209</f>
        <v>108.33613830266705</v>
      </c>
      <c r="CW177" s="2">
        <f>BS$207*$B177+BS$209</f>
        <v>105.40416563615108</v>
      </c>
      <c r="CX177" s="2">
        <f>BT$207*$B177+BT$209</f>
        <v>99.93232931755233</v>
      </c>
      <c r="CY177" s="2">
        <f>BU$207*$B177+BU$209</f>
        <v>92.406873629692285</v>
      </c>
      <c r="CZ177" s="2">
        <f>BV$207*$B177+BV$209</f>
        <v>81.378821054291549</v>
      </c>
      <c r="DA177" s="2">
        <f>BW$207*$B177+BW$209</f>
        <v>70.689770761579439</v>
      </c>
      <c r="DD177" s="2">
        <f>BZ$207*$B177+BZ$209</f>
        <v>96.29652702869042</v>
      </c>
      <c r="DE177" s="2">
        <f>CA$207*$B177+CA$209</f>
        <v>99.080748004457561</v>
      </c>
      <c r="DF177" s="2">
        <f>CB$207*$B177+CB$209</f>
        <v>100.66992892884483</v>
      </c>
      <c r="DG177" s="2">
        <f>CC$207*$B177+CC$209</f>
        <v>100.6607216615913</v>
      </c>
      <c r="DH177" s="2">
        <f>CD$207*$B177+CD$209</f>
        <v>102.39109067344725</v>
      </c>
      <c r="DI177" s="2">
        <f>CE$207*$B177+CE$209</f>
        <v>104.93475729987378</v>
      </c>
      <c r="DJ177" s="2">
        <f>CF$207*$B177+CF$209</f>
        <v>105.49942448876544</v>
      </c>
      <c r="DK177" s="2">
        <f>CG$207*$B177+CG$209</f>
        <v>103.79761766988179</v>
      </c>
      <c r="DL177" s="2">
        <f>CH$207*$B177+CH$209</f>
        <v>100.27973626683595</v>
      </c>
      <c r="DM177" s="2">
        <f>CI$207*$B177+CI$209</f>
        <v>95.29173399463788</v>
      </c>
      <c r="DN177" s="2">
        <f>CJ$207*$B177+CJ$209</f>
        <v>87.798700389055909</v>
      </c>
      <c r="DO177" s="2">
        <f>CK$207*$B177+CK$209</f>
        <v>78.089179027849397</v>
      </c>
      <c r="DP177" s="2">
        <f>CL$207*$B177+CL$209</f>
        <v>67.031383313710066</v>
      </c>
      <c r="DS177" s="2">
        <f>POWER(10,($B177-C$227)/C$228)/(1+POWER(10,($B177-C$227)/C$228))</f>
        <v>0.99882078625257142</v>
      </c>
      <c r="DT177" s="2">
        <f>POWER(10,($B177-D$227)/D$228)/(1+POWER(10,($B177-D$227)/D$228))</f>
        <v>0.99912274429322567</v>
      </c>
      <c r="DU177" s="2">
        <f>POWER(10,($B177-E$227)/E$228)/(1+POWER(10,($B177-E$227)/E$228))</f>
        <v>0.99920521433099263</v>
      </c>
      <c r="DV177" s="2">
        <f>POWER(10,($B177-F$227)/F$228)/(1+POWER(10,($B177-F$227)/F$228))</f>
        <v>0.99930634269953067</v>
      </c>
      <c r="DW177" s="2">
        <f>POWER(10,($B177-G$227)/G$228)/(1+POWER(10,($B177-G$227)/G$228))</f>
        <v>0.99927381103354529</v>
      </c>
      <c r="DX177" s="2">
        <f>POWER(10,($B177-H$227)/H$228)/(1+POWER(10,($B177-H$227)/H$228))</f>
        <v>0.99929634392870637</v>
      </c>
      <c r="DY177" s="2">
        <f>POWER(10,($B177-I$227)/I$228)/(1+POWER(10,($B177-I$227)/I$228))</f>
        <v>0.99934580627987635</v>
      </c>
      <c r="DZ177" s="2">
        <f>POWER(10,($B177-J$227)/J$228)/(1+POWER(10,($B177-J$227)/J$228))</f>
        <v>0.99932470743728607</v>
      </c>
      <c r="EA177" s="2">
        <f>POWER(10,($B177-K$227)/K$228)/(1+POWER(10,($B177-K$227)/K$228))</f>
        <v>0.99923671203296782</v>
      </c>
      <c r="EB177" s="2">
        <f>POWER(10,($B177-L$227)/L$228)/(1+POWER(10,($B177-L$227)/L$228))</f>
        <v>0.999161047314299</v>
      </c>
      <c r="EC177" s="2">
        <f>POWER(10,($B177-M$227)/M$228)/(1+POWER(10,($B177-M$227)/M$228))</f>
        <v>0.99908121162206331</v>
      </c>
      <c r="ED177" s="2">
        <f>POWER(10,($B177-N$227)/N$228)/(1+POWER(10,($B177-N$227)/N$228))</f>
        <v>0.99904616878250396</v>
      </c>
      <c r="EE177" s="2">
        <f>POWER(10,($B177-O$227)/O$228)/(1+POWER(10,($B177-O$227)/O$228))</f>
        <v>0.99889563989683905</v>
      </c>
    </row>
    <row r="178" spans="2:135" x14ac:dyDescent="0.25">
      <c r="B178" s="2">
        <v>172</v>
      </c>
      <c r="C178">
        <v>94.828599999999994</v>
      </c>
      <c r="D178">
        <v>99</v>
      </c>
      <c r="E178">
        <v>99.433000000000007</v>
      </c>
      <c r="F178">
        <v>101.373</v>
      </c>
      <c r="G178">
        <v>101.134</v>
      </c>
      <c r="H178">
        <v>105.26900000000001</v>
      </c>
      <c r="I178">
        <v>106.015</v>
      </c>
      <c r="J178">
        <v>103.53700000000001</v>
      </c>
      <c r="K178">
        <v>101.194</v>
      </c>
      <c r="L178">
        <v>95.254000000000005</v>
      </c>
      <c r="M178">
        <v>87.268699999999995</v>
      </c>
      <c r="N178">
        <v>77.343299999999999</v>
      </c>
      <c r="O178">
        <v>67.104500000000002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96.247949951408657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99.042686251402245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100.62031771213367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100.60958459351394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102.37197034339844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104.91747331498398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105.47519866308905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103.77063172488263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100.24433522901303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95.259402803276217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87.776927757345177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78.074698215862469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67.030228982059029</v>
      </c>
      <c r="AE178" s="5"/>
      <c r="AG178" s="5">
        <f t="shared" si="52"/>
        <v>-1.4193499514086625</v>
      </c>
      <c r="AH178" s="5">
        <f t="shared" si="53"/>
        <v>-4.2686251402244579E-2</v>
      </c>
      <c r="AI178" s="5">
        <f t="shared" si="54"/>
        <v>-1.1873177121336624</v>
      </c>
      <c r="AJ178" s="5">
        <f t="shared" si="55"/>
        <v>0.76341540648606099</v>
      </c>
      <c r="AK178" s="5">
        <f t="shared" si="56"/>
        <v>-1.2379703433984446</v>
      </c>
      <c r="AL178" s="5">
        <f t="shared" si="57"/>
        <v>0.35152668501602591</v>
      </c>
      <c r="AM178" s="5">
        <f t="shared" si="58"/>
        <v>0.53980133691095489</v>
      </c>
      <c r="AN178" s="5">
        <f t="shared" si="59"/>
        <v>-0.23363172488262762</v>
      </c>
      <c r="AO178" s="5">
        <f t="shared" si="60"/>
        <v>0.94966477098697055</v>
      </c>
      <c r="AP178" s="5">
        <f t="shared" si="61"/>
        <v>-5.4028032762118983E-3</v>
      </c>
      <c r="AQ178" s="5">
        <f t="shared" si="62"/>
        <v>-0.50822775734518189</v>
      </c>
      <c r="AR178" s="5">
        <f t="shared" si="63"/>
        <v>-0.73139821586246967</v>
      </c>
      <c r="AS178" s="5">
        <f t="shared" si="64"/>
        <v>7.4271017940972683E-2</v>
      </c>
      <c r="AV178" s="2">
        <f t="shared" si="65"/>
        <v>96.247949947888046</v>
      </c>
      <c r="AW178" s="2">
        <f t="shared" si="66"/>
        <v>99.042686251402245</v>
      </c>
      <c r="AX178" s="2">
        <f t="shared" si="67"/>
        <v>100.62031771213367</v>
      </c>
      <c r="AY178" s="2">
        <f t="shared" si="68"/>
        <v>100.60958459351394</v>
      </c>
      <c r="AZ178" s="2">
        <f t="shared" si="69"/>
        <v>102.37195971564265</v>
      </c>
      <c r="BA178" s="2">
        <f t="shared" si="70"/>
        <v>104.91746656396801</v>
      </c>
      <c r="BB178" s="2">
        <f t="shared" si="71"/>
        <v>105.47519589606733</v>
      </c>
      <c r="BC178" s="2">
        <f t="shared" si="72"/>
        <v>103.77061970343583</v>
      </c>
      <c r="BD178" s="2">
        <f t="shared" si="73"/>
        <v>100.24429548297807</v>
      </c>
      <c r="BE178" s="2">
        <f t="shared" si="74"/>
        <v>95.259308422877353</v>
      </c>
      <c r="BF178" s="2">
        <f t="shared" si="75"/>
        <v>87.776305663892288</v>
      </c>
      <c r="BG178" s="2">
        <f t="shared" si="76"/>
        <v>78.072299087226398</v>
      </c>
      <c r="BH178" s="2">
        <f t="shared" si="77"/>
        <v>67.015452850474531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>
        <f>IF(OR(AND($B178&gt;C$230, $B178&lt;C$231), $B178&gt;C$232), C178, "")</f>
        <v>94.828599999999994</v>
      </c>
      <c r="CA178" s="2">
        <f>IF(OR(AND($B178&gt;D$230, $B178&lt;D$231), $B178&gt;D$232), D178, "")</f>
        <v>99</v>
      </c>
      <c r="CB178" s="2">
        <f>IF(OR(AND($B178&gt;E$230, $B178&lt;E$231), $B178&gt;E$232), E178, "")</f>
        <v>99.433000000000007</v>
      </c>
      <c r="CC178" s="2">
        <f>IF(OR(AND($B178&gt;F$230, $B178&lt;F$231), $B178&gt;F$232), F178, "")</f>
        <v>101.373</v>
      </c>
      <c r="CD178" s="2">
        <f>IF(OR(AND($B178&gt;G$230, $B178&lt;G$231), $B178&gt;G$232), G178, "")</f>
        <v>101.134</v>
      </c>
      <c r="CE178" s="2">
        <f>IF(OR(AND($B178&gt;H$230, $B178&lt;H$231), $B178&gt;H$232), H178, "")</f>
        <v>105.26900000000001</v>
      </c>
      <c r="CF178" s="2">
        <f>IF(OR(AND($B178&gt;I$230, $B178&lt;I$231), $B178&gt;I$232), I178, "")</f>
        <v>106.015</v>
      </c>
      <c r="CG178" s="2">
        <f>IF(OR(AND($B178&gt;J$230, $B178&lt;J$231), $B178&gt;J$232), J178, "")</f>
        <v>103.53700000000001</v>
      </c>
      <c r="CH178" s="2">
        <f>IF(OR(AND($B178&gt;K$230, $B178&lt;K$231), $B178&gt;K$232), K178, "")</f>
        <v>101.194</v>
      </c>
      <c r="CI178" s="2">
        <f>IF(OR(AND($B178&gt;L$230, $B178&lt;L$231), $B178&gt;L$232), L178, "")</f>
        <v>95.254000000000005</v>
      </c>
      <c r="CJ178" s="2">
        <f>IF(OR(AND($B178&gt;M$230, $B178&lt;M$231), $B178&gt;M$232), M178, "")</f>
        <v>87.268699999999995</v>
      </c>
      <c r="CK178" s="2">
        <f>IF(OR(AND($B178&gt;N$230, $B178&lt;N$231), $B178&gt;N$232), N178, "")</f>
        <v>77.343299999999999</v>
      </c>
      <c r="CL178" s="2">
        <f>IF(OR(AND($B178&gt;O$230, $B178&lt;O$231), $B178&gt;O$232), O178, "")</f>
        <v>67.104500000000002</v>
      </c>
      <c r="CO178" s="2">
        <f>BK$207*$B178+BK$209</f>
        <v>99.897701105177745</v>
      </c>
      <c r="CP178" s="2">
        <f>BL$207*$B178+BL$209</f>
        <v>100.12405062781392</v>
      </c>
      <c r="CQ178" s="2">
        <f>BM$207*$B178+BM$209</f>
        <v>103.78542979371433</v>
      </c>
      <c r="CR178" s="2">
        <f>BN$207*$B178+BN$209</f>
        <v>101.5008886079366</v>
      </c>
      <c r="CS178" s="2">
        <f>BO$207*$B178+BO$209</f>
        <v>103.86124177089891</v>
      </c>
      <c r="CT178" s="2">
        <f>BP$207*$B178+BP$209</f>
        <v>109.10008267344548</v>
      </c>
      <c r="CU178" s="2">
        <f>BQ$207*$B178+BQ$209</f>
        <v>110.10077483711423</v>
      </c>
      <c r="CV178" s="2">
        <f>BR$207*$B178+BR$209</f>
        <v>108.36217309314272</v>
      </c>
      <c r="CW178" s="2">
        <f>BS$207*$B178+BS$209</f>
        <v>105.42799069064166</v>
      </c>
      <c r="CX178" s="2">
        <f>BT$207*$B178+BT$209</f>
        <v>99.949326499530571</v>
      </c>
      <c r="CY178" s="2">
        <f>BU$207*$B178+BU$209</f>
        <v>92.434322698130643</v>
      </c>
      <c r="CZ178" s="2">
        <f>BV$207*$B178+BV$209</f>
        <v>81.399507553051677</v>
      </c>
      <c r="DA178" s="2">
        <f>BW$207*$B178+BW$209</f>
        <v>70.715974470677025</v>
      </c>
      <c r="DD178" s="2">
        <f>BZ$207*$B178+BZ$209</f>
        <v>96.244020168080553</v>
      </c>
      <c r="DE178" s="2">
        <f>CA$207*$B178+CA$209</f>
        <v>99.041820328123407</v>
      </c>
      <c r="DF178" s="2">
        <f>CB$207*$B178+CB$209</f>
        <v>100.61802164580614</v>
      </c>
      <c r="DG178" s="2">
        <f>CC$207*$B178+CC$209</f>
        <v>100.60902034271841</v>
      </c>
      <c r="DH178" s="2">
        <f>CD$207*$B178+CD$209</f>
        <v>102.37097265895102</v>
      </c>
      <c r="DI178" s="2">
        <f>CE$207*$B178+CE$209</f>
        <v>104.9147805136348</v>
      </c>
      <c r="DJ178" s="2">
        <f>CF$207*$B178+CF$209</f>
        <v>105.47243432214086</v>
      </c>
      <c r="DK178" s="2">
        <f>CG$207*$B178+CG$209</f>
        <v>103.76778997355923</v>
      </c>
      <c r="DL178" s="2">
        <f>CH$207*$B178+CH$209</f>
        <v>100.24068421686933</v>
      </c>
      <c r="DM178" s="2">
        <f>CI$207*$B178+CI$209</f>
        <v>95.255716917750433</v>
      </c>
      <c r="DN178" s="2">
        <f>CJ$207*$B178+CJ$209</f>
        <v>87.772398912518256</v>
      </c>
      <c r="DO178" s="2">
        <f>CK$207*$B178+CK$209</f>
        <v>78.069401970551084</v>
      </c>
      <c r="DP178" s="2">
        <f>CL$207*$B178+CL$209</f>
        <v>67.011721607445637</v>
      </c>
      <c r="DS178" s="2">
        <f>POWER(10,($B178-C$227)/C$228)/(1+POWER(10,($B178-C$227)/C$228))</f>
        <v>0.99892443268168396</v>
      </c>
      <c r="DT178" s="2">
        <f>POWER(10,($B178-D$227)/D$228)/(1+POWER(10,($B178-D$227)/D$228))</f>
        <v>0.99919987152542356</v>
      </c>
      <c r="DU178" s="2">
        <f>POWER(10,($B178-E$227)/E$228)/(1+POWER(10,($B178-E$227)/E$228))</f>
        <v>0.99927509616054544</v>
      </c>
      <c r="DV178" s="2">
        <f>POWER(10,($B178-F$227)/F$228)/(1+POWER(10,($B178-F$227)/F$228))</f>
        <v>0.9993673384091013</v>
      </c>
      <c r="DW178" s="2">
        <f>POWER(10,($B178-G$227)/G$228)/(1+POWER(10,($B178-G$227)/G$228))</f>
        <v>0.99933766547014369</v>
      </c>
      <c r="DX178" s="2">
        <f>POWER(10,($B178-H$227)/H$228)/(1+POWER(10,($B178-H$227)/H$228))</f>
        <v>0.99935821830046068</v>
      </c>
      <c r="DY178" s="2">
        <f>POWER(10,($B178-I$227)/I$228)/(1+POWER(10,($B178-I$227)/I$228))</f>
        <v>0.99940333389094016</v>
      </c>
      <c r="DZ178" s="2">
        <f>POWER(10,($B178-J$227)/J$228)/(1+POWER(10,($B178-J$227)/J$228))</f>
        <v>0.99938408926662226</v>
      </c>
      <c r="EA178" s="2">
        <f>POWER(10,($B178-K$227)/K$228)/(1+POWER(10,($B178-K$227)/K$228))</f>
        <v>0.99930382634475079</v>
      </c>
      <c r="EB178" s="2">
        <f>POWER(10,($B178-L$227)/L$228)/(1+POWER(10,($B178-L$227)/L$228))</f>
        <v>0.99923480957153865</v>
      </c>
      <c r="EC178" s="2">
        <f>POWER(10,($B178-M$227)/M$228)/(1+POWER(10,($B178-M$227)/M$228))</f>
        <v>0.99916198729243577</v>
      </c>
      <c r="ED178" s="2">
        <f>POWER(10,($B178-N$227)/N$228)/(1+POWER(10,($B178-N$227)/N$228))</f>
        <v>0.99913002257629913</v>
      </c>
      <c r="EE178" s="2">
        <f>POWER(10,($B178-O$227)/O$228)/(1+POWER(10,($B178-O$227)/O$228))</f>
        <v>0.99899271373562759</v>
      </c>
    </row>
    <row r="179" spans="2:135" x14ac:dyDescent="0.25">
      <c r="B179" s="2">
        <v>173</v>
      </c>
      <c r="C179">
        <v>94.542900000000003</v>
      </c>
      <c r="D179">
        <v>100.143</v>
      </c>
      <c r="E179">
        <v>99.775999999999996</v>
      </c>
      <c r="F179">
        <v>100.373</v>
      </c>
      <c r="G179">
        <v>101.55200000000001</v>
      </c>
      <c r="H179">
        <v>104.851</v>
      </c>
      <c r="I179">
        <v>105.015</v>
      </c>
      <c r="J179">
        <v>103.09</v>
      </c>
      <c r="K179">
        <v>99.045000000000002</v>
      </c>
      <c r="L179">
        <v>96.239000000000004</v>
      </c>
      <c r="M179">
        <v>87.104500000000002</v>
      </c>
      <c r="N179">
        <v>78.865700000000004</v>
      </c>
      <c r="O179">
        <v>66.686599999999999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96.195137661759304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99.003689172965878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100.56823117766967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100.55783807539676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102.35176777105617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104.89728574662958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105.44799374933072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103.74057896334104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100.20498114717786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95.223050529012156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87.749973555260709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78.053414308007191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67.003311461871121</v>
      </c>
      <c r="AE179" s="5"/>
      <c r="AG179" s="5">
        <f t="shared" si="52"/>
        <v>-1.6522376617593011</v>
      </c>
      <c r="AH179" s="5">
        <f t="shared" si="53"/>
        <v>1.139310827034123</v>
      </c>
      <c r="AI179" s="5">
        <f t="shared" si="54"/>
        <v>-0.79223117766967732</v>
      </c>
      <c r="AJ179" s="5">
        <f t="shared" si="55"/>
        <v>-0.18483807539675468</v>
      </c>
      <c r="AK179" s="5">
        <f t="shared" si="56"/>
        <v>-0.79976777105616748</v>
      </c>
      <c r="AL179" s="5">
        <f t="shared" si="57"/>
        <v>-4.6285746629578739E-2</v>
      </c>
      <c r="AM179" s="5">
        <f t="shared" si="58"/>
        <v>-0.43299374933071988</v>
      </c>
      <c r="AN179" s="5">
        <f t="shared" si="59"/>
        <v>-0.65057896334103305</v>
      </c>
      <c r="AO179" s="5">
        <f t="shared" si="60"/>
        <v>-1.1599811471778594</v>
      </c>
      <c r="AP179" s="5">
        <f t="shared" si="61"/>
        <v>1.0159494709878487</v>
      </c>
      <c r="AQ179" s="5">
        <f t="shared" si="62"/>
        <v>-0.6454735552607076</v>
      </c>
      <c r="AR179" s="5">
        <f t="shared" si="63"/>
        <v>0.81228569199281253</v>
      </c>
      <c r="AS179" s="5">
        <f t="shared" si="64"/>
        <v>-0.31671146187112242</v>
      </c>
      <c r="AV179" s="2">
        <f t="shared" si="65"/>
        <v>96.195137659937259</v>
      </c>
      <c r="AW179" s="2">
        <f t="shared" si="66"/>
        <v>99.003689172965878</v>
      </c>
      <c r="AX179" s="2">
        <f t="shared" si="67"/>
        <v>100.56823117766967</v>
      </c>
      <c r="AY179" s="2">
        <f t="shared" si="68"/>
        <v>100.55783807539676</v>
      </c>
      <c r="AZ179" s="2">
        <f t="shared" si="69"/>
        <v>102.35176368147822</v>
      </c>
      <c r="BA179" s="2">
        <f t="shared" si="70"/>
        <v>104.89728325156349</v>
      </c>
      <c r="BB179" s="2">
        <f t="shared" si="71"/>
        <v>105.44799280184846</v>
      </c>
      <c r="BC179" s="2">
        <f t="shared" si="72"/>
        <v>103.74057454204757</v>
      </c>
      <c r="BD179" s="2">
        <f t="shared" si="73"/>
        <v>100.20496580674259</v>
      </c>
      <c r="BE179" s="2">
        <f t="shared" si="74"/>
        <v>95.223012552142947</v>
      </c>
      <c r="BF179" s="2">
        <f t="shared" si="75"/>
        <v>87.749701781638223</v>
      </c>
      <c r="BG179" s="2">
        <f t="shared" si="76"/>
        <v>78.052299424745982</v>
      </c>
      <c r="BH179" s="2">
        <f t="shared" si="77"/>
        <v>66.995505275170885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>
        <f>IF(OR(AND($B179&gt;C$230, $B179&lt;C$231), $B179&gt;C$232), C179, "")</f>
        <v>94.542900000000003</v>
      </c>
      <c r="CA179" s="2">
        <f>IF(OR(AND($B179&gt;D$230, $B179&lt;D$231), $B179&gt;D$232), D179, "")</f>
        <v>100.143</v>
      </c>
      <c r="CB179" s="2">
        <f>IF(OR(AND($B179&gt;E$230, $B179&lt;E$231), $B179&gt;E$232), E179, "")</f>
        <v>99.775999999999996</v>
      </c>
      <c r="CC179" s="2">
        <f>IF(OR(AND($B179&gt;F$230, $B179&lt;F$231), $B179&gt;F$232), F179, "")</f>
        <v>100.373</v>
      </c>
      <c r="CD179" s="2">
        <f>IF(OR(AND($B179&gt;G$230, $B179&lt;G$231), $B179&gt;G$232), G179, "")</f>
        <v>101.55200000000001</v>
      </c>
      <c r="CE179" s="2">
        <f>IF(OR(AND($B179&gt;H$230, $B179&lt;H$231), $B179&gt;H$232), H179, "")</f>
        <v>104.851</v>
      </c>
      <c r="CF179" s="2">
        <f>IF(OR(AND($B179&gt;I$230, $B179&lt;I$231), $B179&gt;I$232), I179, "")</f>
        <v>105.015</v>
      </c>
      <c r="CG179" s="2">
        <f>IF(OR(AND($B179&gt;J$230, $B179&lt;J$231), $B179&gt;J$232), J179, "")</f>
        <v>103.09</v>
      </c>
      <c r="CH179" s="2">
        <f>IF(OR(AND($B179&gt;K$230, $B179&lt;K$231), $B179&gt;K$232), K179, "")</f>
        <v>99.045000000000002</v>
      </c>
      <c r="CI179" s="2">
        <f>IF(OR(AND($B179&gt;L$230, $B179&lt;L$231), $B179&gt;L$232), L179, "")</f>
        <v>96.239000000000004</v>
      </c>
      <c r="CJ179" s="2">
        <f>IF(OR(AND($B179&gt;M$230, $B179&lt;M$231), $B179&gt;M$232), M179, "")</f>
        <v>87.104500000000002</v>
      </c>
      <c r="CK179" s="2">
        <f>IF(OR(AND($B179&gt;N$230, $B179&lt;N$231), $B179&gt;N$232), N179, "")</f>
        <v>78.865700000000004</v>
      </c>
      <c r="CL179" s="2">
        <f>IF(OR(AND($B179&gt;O$230, $B179&lt;O$231), $B179&gt;O$232), O179, "")</f>
        <v>66.686599999999999</v>
      </c>
      <c r="CO179" s="2">
        <f>BK$207*$B179+BK$209</f>
        <v>99.885979746127802</v>
      </c>
      <c r="CP179" s="2">
        <f>BL$207*$B179+BL$209</f>
        <v>100.09435064045682</v>
      </c>
      <c r="CQ179" s="2">
        <f>BM$207*$B179+BM$209</f>
        <v>103.76777120975812</v>
      </c>
      <c r="CR179" s="2">
        <f>BN$207*$B179+BN$209</f>
        <v>101.45684735766343</v>
      </c>
      <c r="CS179" s="2">
        <f>BO$207*$B179+BO$209</f>
        <v>103.85565492666242</v>
      </c>
      <c r="CT179" s="2">
        <f>BP$207*$B179+BP$209</f>
        <v>109.13080899461373</v>
      </c>
      <c r="CU179" s="2">
        <f>BQ$207*$B179+BQ$209</f>
        <v>110.12878107876239</v>
      </c>
      <c r="CV179" s="2">
        <f>BR$207*$B179+BR$209</f>
        <v>108.38820788361838</v>
      </c>
      <c r="CW179" s="2">
        <f>BS$207*$B179+BS$209</f>
        <v>105.45181574513224</v>
      </c>
      <c r="CX179" s="2">
        <f>BT$207*$B179+BT$209</f>
        <v>99.966323681508811</v>
      </c>
      <c r="CY179" s="2">
        <f>BU$207*$B179+BU$209</f>
        <v>92.461771766569015</v>
      </c>
      <c r="CZ179" s="2">
        <f>BV$207*$B179+BV$209</f>
        <v>81.420194051811805</v>
      </c>
      <c r="DA179" s="2">
        <f>BW$207*$B179+BW$209</f>
        <v>70.742178179774626</v>
      </c>
      <c r="DD179" s="2">
        <f>BZ$207*$B179+BZ$209</f>
        <v>96.1915133074707</v>
      </c>
      <c r="DE179" s="2">
        <f>CA$207*$B179+CA$209</f>
        <v>99.002892651789239</v>
      </c>
      <c r="DF179" s="2">
        <f>CB$207*$B179+CB$209</f>
        <v>100.56611436276745</v>
      </c>
      <c r="DG179" s="2">
        <f>CC$207*$B179+CC$209</f>
        <v>100.55731902384551</v>
      </c>
      <c r="DH179" s="2">
        <f>CD$207*$B179+CD$209</f>
        <v>102.3508546444548</v>
      </c>
      <c r="DI179" s="2">
        <f>CE$207*$B179+CE$209</f>
        <v>104.8948037273958</v>
      </c>
      <c r="DJ179" s="2">
        <f>CF$207*$B179+CF$209</f>
        <v>105.44544415551627</v>
      </c>
      <c r="DK179" s="2">
        <f>CG$207*$B179+CG$209</f>
        <v>103.73796227723666</v>
      </c>
      <c r="DL179" s="2">
        <f>CH$207*$B179+CH$209</f>
        <v>100.20163216690271</v>
      </c>
      <c r="DM179" s="2">
        <f>CI$207*$B179+CI$209</f>
        <v>95.219699840862987</v>
      </c>
      <c r="DN179" s="2">
        <f>CJ$207*$B179+CJ$209</f>
        <v>87.746097435980602</v>
      </c>
      <c r="DO179" s="2">
        <f>CK$207*$B179+CK$209</f>
        <v>78.049624913252785</v>
      </c>
      <c r="DP179" s="2">
        <f>CL$207*$B179+CL$209</f>
        <v>66.992059901181193</v>
      </c>
      <c r="DS179" s="2">
        <f>POWER(10,($B179-C$227)/C$228)/(1+POWER(10,($B179-C$227)/C$228))</f>
        <v>0.99901897810502815</v>
      </c>
      <c r="DT179" s="2">
        <f>POWER(10,($B179-D$227)/D$228)/(1+POWER(10,($B179-D$227)/D$228))</f>
        <v>0.99927022278007127</v>
      </c>
      <c r="DU179" s="2">
        <f>POWER(10,($B179-E$227)/E$228)/(1+POWER(10,($B179-E$227)/E$228))</f>
        <v>0.99933883766956</v>
      </c>
      <c r="DV179" s="2">
        <f>POWER(10,($B179-F$227)/F$228)/(1+POWER(10,($B179-F$227)/F$228))</f>
        <v>0.99942297364992128</v>
      </c>
      <c r="DW179" s="2">
        <f>POWER(10,($B179-G$227)/G$228)/(1+POWER(10,($B179-G$227)/G$228))</f>
        <v>0.99939590852409166</v>
      </c>
      <c r="DX179" s="2">
        <f>POWER(10,($B179-H$227)/H$228)/(1+POWER(10,($B179-H$227)/H$228))</f>
        <v>0.99941465507918992</v>
      </c>
      <c r="DY179" s="2">
        <f>POWER(10,($B179-I$227)/I$228)/(1+POWER(10,($B179-I$227)/I$228))</f>
        <v>0.99945580547076662</v>
      </c>
      <c r="DZ179" s="2">
        <f>POWER(10,($B179-J$227)/J$228)/(1+POWER(10,($B179-J$227)/J$228))</f>
        <v>0.9994382522920271</v>
      </c>
      <c r="EA179" s="2">
        <f>POWER(10,($B179-K$227)/K$228)/(1+POWER(10,($B179-K$227)/K$228))</f>
        <v>0.99936504318559194</v>
      </c>
      <c r="EB179" s="2">
        <f>POWER(10,($B179-L$227)/L$228)/(1+POWER(10,($B179-L$227)/L$228))</f>
        <v>0.99930209104593426</v>
      </c>
      <c r="EC179" s="2">
        <f>POWER(10,($B179-M$227)/M$228)/(1+POWER(10,($B179-M$227)/M$228))</f>
        <v>0.99923566696829647</v>
      </c>
      <c r="ED179" s="2">
        <f>POWER(10,($B179-N$227)/N$228)/(1+POWER(10,($B179-N$227)/N$228))</f>
        <v>0.99920651041908659</v>
      </c>
      <c r="EE179" s="2">
        <f>POWER(10,($B179-O$227)/O$228)/(1+POWER(10,($B179-O$227)/O$228))</f>
        <v>0.99908126258060981</v>
      </c>
    </row>
    <row r="180" spans="2:135" x14ac:dyDescent="0.25">
      <c r="B180" s="2">
        <v>174</v>
      </c>
      <c r="C180">
        <v>95.714299999999994</v>
      </c>
      <c r="D180">
        <v>99.186000000000007</v>
      </c>
      <c r="E180">
        <v>99.775999999999996</v>
      </c>
      <c r="F180">
        <v>101.239</v>
      </c>
      <c r="G180">
        <v>102.29900000000001</v>
      </c>
      <c r="H180">
        <v>105.03</v>
      </c>
      <c r="I180">
        <v>106.209</v>
      </c>
      <c r="J180">
        <v>103.97</v>
      </c>
      <c r="K180">
        <v>99.06</v>
      </c>
      <c r="L180">
        <v>96.418000000000006</v>
      </c>
      <c r="M180">
        <v>87.552199999999999</v>
      </c>
      <c r="N180">
        <v>78.731300000000005</v>
      </c>
      <c r="O180">
        <v>67.507499999999993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96.142348675897395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98.964697600069968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100.51615840291053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100.5060951409979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102.33157524574813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104.87711636614696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105.42080610175678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103.71054729741557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100.16566271048831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95.186752621507708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87.72323511480721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78.032815383976242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66.979553842199579</v>
      </c>
      <c r="AE180" s="5"/>
      <c r="AG180" s="5">
        <f t="shared" si="52"/>
        <v>-0.4280486758974007</v>
      </c>
      <c r="AH180" s="5">
        <f t="shared" si="53"/>
        <v>0.22130239993003897</v>
      </c>
      <c r="AI180" s="5">
        <f t="shared" si="54"/>
        <v>-0.74015840291053792</v>
      </c>
      <c r="AJ180" s="5">
        <f t="shared" si="55"/>
        <v>0.73290485900210456</v>
      </c>
      <c r="AK180" s="5">
        <f t="shared" si="56"/>
        <v>-3.2575245748120096E-2</v>
      </c>
      <c r="AL180" s="5">
        <f t="shared" si="57"/>
        <v>0.15288363385303683</v>
      </c>
      <c r="AM180" s="5">
        <f t="shared" si="58"/>
        <v>0.78819389824322172</v>
      </c>
      <c r="AN180" s="5">
        <f t="shared" si="59"/>
        <v>0.25945270258442577</v>
      </c>
      <c r="AO180" s="5">
        <f t="shared" si="60"/>
        <v>-1.1056627104883034</v>
      </c>
      <c r="AP180" s="5">
        <f t="shared" si="61"/>
        <v>1.2312473784922986</v>
      </c>
      <c r="AQ180" s="5">
        <f t="shared" si="62"/>
        <v>-0.17103511480721068</v>
      </c>
      <c r="AR180" s="5">
        <f t="shared" si="63"/>
        <v>0.69848461602376233</v>
      </c>
      <c r="AS180" s="5">
        <f t="shared" si="64"/>
        <v>0.52794615780041454</v>
      </c>
      <c r="AV180" s="2">
        <f t="shared" si="65"/>
        <v>96.142348674989108</v>
      </c>
      <c r="AW180" s="2">
        <f t="shared" si="66"/>
        <v>98.964697600069968</v>
      </c>
      <c r="AX180" s="2">
        <f t="shared" si="67"/>
        <v>100.51615840291053</v>
      </c>
      <c r="AY180" s="2">
        <f t="shared" si="68"/>
        <v>100.5060951409979</v>
      </c>
      <c r="AZ180" s="2">
        <f t="shared" si="69"/>
        <v>102.33157373184569</v>
      </c>
      <c r="BA180" s="2">
        <f t="shared" si="70"/>
        <v>104.87711547933621</v>
      </c>
      <c r="BB180" s="2">
        <f t="shared" si="71"/>
        <v>105.42080578992352</v>
      </c>
      <c r="BC180" s="2">
        <f t="shared" si="72"/>
        <v>103.7105457333838</v>
      </c>
      <c r="BD180" s="2">
        <f t="shared" si="73"/>
        <v>100.16565701585388</v>
      </c>
      <c r="BE180" s="2">
        <f t="shared" si="74"/>
        <v>95.186737923786993</v>
      </c>
      <c r="BF180" s="2">
        <f t="shared" si="75"/>
        <v>87.723120853791102</v>
      </c>
      <c r="BG180" s="2">
        <f t="shared" si="76"/>
        <v>78.032316494088889</v>
      </c>
      <c r="BH180" s="2">
        <f t="shared" si="77"/>
        <v>66.97557910104409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>
        <f>IF(OR(AND($B180&gt;C$230, $B180&lt;C$231), $B180&gt;C$232), C180, "")</f>
        <v>95.714299999999994</v>
      </c>
      <c r="CA180" s="2">
        <f>IF(OR(AND($B180&gt;D$230, $B180&lt;D$231), $B180&gt;D$232), D180, "")</f>
        <v>99.186000000000007</v>
      </c>
      <c r="CB180" s="2">
        <f>IF(OR(AND($B180&gt;E$230, $B180&lt;E$231), $B180&gt;E$232), E180, "")</f>
        <v>99.775999999999996</v>
      </c>
      <c r="CC180" s="2">
        <f>IF(OR(AND($B180&gt;F$230, $B180&lt;F$231), $B180&gt;F$232), F180, "")</f>
        <v>101.239</v>
      </c>
      <c r="CD180" s="2">
        <f>IF(OR(AND($B180&gt;G$230, $B180&lt;G$231), $B180&gt;G$232), G180, "")</f>
        <v>102.29900000000001</v>
      </c>
      <c r="CE180" s="2">
        <f>IF(OR(AND($B180&gt;H$230, $B180&lt;H$231), $B180&gt;H$232), H180, "")</f>
        <v>105.03</v>
      </c>
      <c r="CF180" s="2">
        <f>IF(OR(AND($B180&gt;I$230, $B180&lt;I$231), $B180&gt;I$232), I180, "")</f>
        <v>106.209</v>
      </c>
      <c r="CG180" s="2">
        <f>IF(OR(AND($B180&gt;J$230, $B180&lt;J$231), $B180&gt;J$232), J180, "")</f>
        <v>103.97</v>
      </c>
      <c r="CH180" s="2">
        <f>IF(OR(AND($B180&gt;K$230, $B180&lt;K$231), $B180&gt;K$232), K180, "")</f>
        <v>99.06</v>
      </c>
      <c r="CI180" s="2">
        <f>IF(OR(AND($B180&gt;L$230, $B180&lt;L$231), $B180&gt;L$232), L180, "")</f>
        <v>96.418000000000006</v>
      </c>
      <c r="CJ180" s="2">
        <f>IF(OR(AND($B180&gt;M$230, $B180&lt;M$231), $B180&gt;M$232), M180, "")</f>
        <v>87.552199999999999</v>
      </c>
      <c r="CK180" s="2">
        <f>IF(OR(AND($B180&gt;N$230, $B180&lt;N$231), $B180&gt;N$232), N180, "")</f>
        <v>78.731300000000005</v>
      </c>
      <c r="CL180" s="2">
        <f>IF(OR(AND($B180&gt;O$230, $B180&lt;O$231), $B180&gt;O$232), O180, "")</f>
        <v>67.507499999999993</v>
      </c>
      <c r="CO180" s="2">
        <f>BK$207*$B180+BK$209</f>
        <v>99.874258387077859</v>
      </c>
      <c r="CP180" s="2">
        <f>BL$207*$B180+BL$209</f>
        <v>100.06465065309972</v>
      </c>
      <c r="CQ180" s="2">
        <f>BM$207*$B180+BM$209</f>
        <v>103.7501126258019</v>
      </c>
      <c r="CR180" s="2">
        <f>BN$207*$B180+BN$209</f>
        <v>101.41280610739027</v>
      </c>
      <c r="CS180" s="2">
        <f>BO$207*$B180+BO$209</f>
        <v>103.85006808242595</v>
      </c>
      <c r="CT180" s="2">
        <f>BP$207*$B180+BP$209</f>
        <v>109.16153531578199</v>
      </c>
      <c r="CU180" s="2">
        <f>BQ$207*$B180+BQ$209</f>
        <v>110.15678732041053</v>
      </c>
      <c r="CV180" s="2">
        <f>BR$207*$B180+BR$209</f>
        <v>108.41424267409404</v>
      </c>
      <c r="CW180" s="2">
        <f>BS$207*$B180+BS$209</f>
        <v>105.47564079962282</v>
      </c>
      <c r="CX180" s="2">
        <f>BT$207*$B180+BT$209</f>
        <v>99.983320863487052</v>
      </c>
      <c r="CY180" s="2">
        <f>BU$207*$B180+BU$209</f>
        <v>92.489220835007387</v>
      </c>
      <c r="CZ180" s="2">
        <f>BV$207*$B180+BV$209</f>
        <v>81.440880550571933</v>
      </c>
      <c r="DA180" s="2">
        <f>BW$207*$B180+BW$209</f>
        <v>70.768381888872213</v>
      </c>
      <c r="DD180" s="2">
        <f>BZ$207*$B180+BZ$209</f>
        <v>96.139006446860833</v>
      </c>
      <c r="DE180" s="2">
        <f>CA$207*$B180+CA$209</f>
        <v>98.963964975455085</v>
      </c>
      <c r="DF180" s="2">
        <f>CB$207*$B180+CB$209</f>
        <v>100.51420707972876</v>
      </c>
      <c r="DG180" s="2">
        <f>CC$207*$B180+CC$209</f>
        <v>100.50561770497262</v>
      </c>
      <c r="DH180" s="2">
        <f>CD$207*$B180+CD$209</f>
        <v>102.33073662995857</v>
      </c>
      <c r="DI180" s="2">
        <f>CE$207*$B180+CE$209</f>
        <v>104.87482694115681</v>
      </c>
      <c r="DJ180" s="2">
        <f>CF$207*$B180+CF$209</f>
        <v>105.41845398889167</v>
      </c>
      <c r="DK180" s="2">
        <f>CG$207*$B180+CG$209</f>
        <v>103.70813458091409</v>
      </c>
      <c r="DL180" s="2">
        <f>CH$207*$B180+CH$209</f>
        <v>100.16258011693608</v>
      </c>
      <c r="DM180" s="2">
        <f>CI$207*$B180+CI$209</f>
        <v>95.18368276397554</v>
      </c>
      <c r="DN180" s="2">
        <f>CJ$207*$B180+CJ$209</f>
        <v>87.719795959442948</v>
      </c>
      <c r="DO180" s="2">
        <f>CK$207*$B180+CK$209</f>
        <v>78.029847855954472</v>
      </c>
      <c r="DP180" s="2">
        <f>CL$207*$B180+CL$209</f>
        <v>66.972398194916764</v>
      </c>
      <c r="DS180" s="2">
        <f>POWER(10,($B180-C$227)/C$228)/(1+POWER(10,($B180-C$227)/C$228))</f>
        <v>0.99910522016137704</v>
      </c>
      <c r="DT180" s="2">
        <f>POWER(10,($B180-D$227)/D$228)/(1+POWER(10,($B180-D$227)/D$228))</f>
        <v>0.99933439252479994</v>
      </c>
      <c r="DU180" s="2">
        <f>POWER(10,($B180-E$227)/E$228)/(1+POWER(10,($B180-E$227)/E$228))</f>
        <v>0.99939697770717151</v>
      </c>
      <c r="DV180" s="2">
        <f>POWER(10,($B180-F$227)/F$228)/(1+POWER(10,($B180-F$227)/F$228))</f>
        <v>0.99947371899376125</v>
      </c>
      <c r="DW180" s="2">
        <f>POWER(10,($B180-G$227)/G$228)/(1+POWER(10,($B180-G$227)/G$228))</f>
        <v>0.99944903274016983</v>
      </c>
      <c r="DX180" s="2">
        <f>POWER(10,($B180-H$227)/H$228)/(1+POWER(10,($B180-H$227)/H$228))</f>
        <v>0.99946613159109632</v>
      </c>
      <c r="DY180" s="2">
        <f>POWER(10,($B180-I$227)/I$228)/(1+POWER(10,($B180-I$227)/I$228))</f>
        <v>0.99950366492449949</v>
      </c>
      <c r="DZ180" s="2">
        <f>POWER(10,($B180-J$227)/J$228)/(1+POWER(10,($B180-J$227)/J$228))</f>
        <v>0.99948765467728973</v>
      </c>
      <c r="EA180" s="2">
        <f>POWER(10,($B180-K$227)/K$228)/(1+POWER(10,($B180-K$227)/K$228))</f>
        <v>0.99942088014770636</v>
      </c>
      <c r="EB180" s="2">
        <f>POWER(10,($B180-L$227)/L$228)/(1+POWER(10,($B180-L$227)/L$228))</f>
        <v>0.99936346038011425</v>
      </c>
      <c r="EC180" s="2">
        <f>POWER(10,($B180-M$227)/M$228)/(1+POWER(10,($B180-M$227)/M$228))</f>
        <v>0.99930287310631827</v>
      </c>
      <c r="ED180" s="2">
        <f>POWER(10,($B180-N$227)/N$228)/(1+POWER(10,($B180-N$227)/N$228))</f>
        <v>0.99927627837214539</v>
      </c>
      <c r="EE180" s="2">
        <f>POWER(10,($B180-O$227)/O$228)/(1+POWER(10,($B180-O$227)/O$228))</f>
        <v>0.99916203377469759</v>
      </c>
    </row>
    <row r="181" spans="2:135" x14ac:dyDescent="0.25">
      <c r="B181" s="2">
        <v>175</v>
      </c>
      <c r="C181">
        <v>94.528599999999997</v>
      </c>
      <c r="D181">
        <v>100.886</v>
      </c>
      <c r="E181">
        <v>100.06</v>
      </c>
      <c r="F181">
        <v>101.41800000000001</v>
      </c>
      <c r="G181">
        <v>104.075</v>
      </c>
      <c r="H181">
        <v>105.955</v>
      </c>
      <c r="I181">
        <v>105.43300000000001</v>
      </c>
      <c r="J181">
        <v>103.343</v>
      </c>
      <c r="K181">
        <v>99.343000000000004</v>
      </c>
      <c r="L181">
        <v>95.209000000000003</v>
      </c>
      <c r="M181">
        <v>89.179100000000005</v>
      </c>
      <c r="N181">
        <v>78.238799999999998</v>
      </c>
      <c r="O181">
        <v>66.268699999999995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96.08958126055488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98.925711101760641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100.46409835552619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100.45435550989802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102.31138993970215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104.85696241590041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105.39363377854291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103.68053261681332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100.12636961941377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95.150488431261635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87.696607415047396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78.012564046907983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66.957623388193213</v>
      </c>
      <c r="AE181" s="5"/>
      <c r="AG181" s="5">
        <f t="shared" si="52"/>
        <v>-1.5609812605548825</v>
      </c>
      <c r="AH181" s="5">
        <f t="shared" si="53"/>
        <v>1.9602888982393551</v>
      </c>
      <c r="AI181" s="5">
        <f t="shared" si="54"/>
        <v>-0.40409835552618745</v>
      </c>
      <c r="AJ181" s="5">
        <f t="shared" si="55"/>
        <v>0.96364449010198427</v>
      </c>
      <c r="AK181" s="5">
        <f t="shared" si="56"/>
        <v>1.7636100602978502</v>
      </c>
      <c r="AL181" s="5">
        <f t="shared" si="57"/>
        <v>1.0980375840995862</v>
      </c>
      <c r="AM181" s="5">
        <f t="shared" si="58"/>
        <v>3.9366221457100892E-2</v>
      </c>
      <c r="AN181" s="5">
        <f t="shared" si="59"/>
        <v>-0.33753261681331992</v>
      </c>
      <c r="AO181" s="5">
        <f t="shared" si="60"/>
        <v>-0.7833696194137616</v>
      </c>
      <c r="AP181" s="5">
        <f t="shared" si="61"/>
        <v>5.8511568738367714E-2</v>
      </c>
      <c r="AQ181" s="5">
        <f t="shared" si="62"/>
        <v>1.4824925849526096</v>
      </c>
      <c r="AR181" s="5">
        <f t="shared" si="63"/>
        <v>0.22623595309201505</v>
      </c>
      <c r="AS181" s="5">
        <f t="shared" si="64"/>
        <v>-0.68892338819321708</v>
      </c>
      <c r="AV181" s="2">
        <f t="shared" si="65"/>
        <v>96.089581260118763</v>
      </c>
      <c r="AW181" s="2">
        <f t="shared" si="66"/>
        <v>98.925711101760641</v>
      </c>
      <c r="AX181" s="2">
        <f t="shared" si="67"/>
        <v>100.46409835552619</v>
      </c>
      <c r="AY181" s="2">
        <f t="shared" si="68"/>
        <v>100.45435550989802</v>
      </c>
      <c r="AZ181" s="2">
        <f t="shared" si="69"/>
        <v>102.31138940056439</v>
      </c>
      <c r="BA181" s="2">
        <f t="shared" si="70"/>
        <v>104.85696211277956</v>
      </c>
      <c r="BB181" s="2">
        <f t="shared" si="71"/>
        <v>105.39363367989984</v>
      </c>
      <c r="BC181" s="2">
        <f t="shared" si="72"/>
        <v>103.6805320846494</v>
      </c>
      <c r="BD181" s="2">
        <f t="shared" si="73"/>
        <v>100.12636758622214</v>
      </c>
      <c r="BE181" s="2">
        <f t="shared" si="74"/>
        <v>95.150482960166045</v>
      </c>
      <c r="BF181" s="2">
        <f t="shared" si="75"/>
        <v>87.696561184613785</v>
      </c>
      <c r="BG181" s="2">
        <f t="shared" si="76"/>
        <v>78.012349076118369</v>
      </c>
      <c r="BH181" s="2">
        <f t="shared" si="77"/>
        <v>66.955672777940464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94.528599999999997</v>
      </c>
      <c r="CA181" s="2">
        <f>IF(OR(AND($B181&gt;D$230, $B181&lt;D$231), $B181&gt;D$232), D181, "")</f>
        <v>100.886</v>
      </c>
      <c r="CB181" s="2">
        <f>IF(OR(AND($B181&gt;E$230, $B181&lt;E$231), $B181&gt;E$232), E181, "")</f>
        <v>100.06</v>
      </c>
      <c r="CC181" s="2">
        <f>IF(OR(AND($B181&gt;F$230, $B181&lt;F$231), $B181&gt;F$232), F181, "")</f>
        <v>101.41800000000001</v>
      </c>
      <c r="CD181" s="2">
        <f>IF(OR(AND($B181&gt;G$230, $B181&lt;G$231), $B181&gt;G$232), G181, "")</f>
        <v>104.075</v>
      </c>
      <c r="CE181" s="2">
        <f>IF(OR(AND($B181&gt;H$230, $B181&lt;H$231), $B181&gt;H$232), H181, "")</f>
        <v>105.955</v>
      </c>
      <c r="CF181" s="2">
        <f>IF(OR(AND($B181&gt;I$230, $B181&lt;I$231), $B181&gt;I$232), I181, "")</f>
        <v>105.43300000000001</v>
      </c>
      <c r="CG181" s="2">
        <f>IF(OR(AND($B181&gt;J$230, $B181&lt;J$231), $B181&gt;J$232), J181, "")</f>
        <v>103.343</v>
      </c>
      <c r="CH181" s="2">
        <f>IF(OR(AND($B181&gt;K$230, $B181&lt;K$231), $B181&gt;K$232), K181, "")</f>
        <v>99.343000000000004</v>
      </c>
      <c r="CI181" s="2">
        <f>IF(OR(AND($B181&gt;L$230, $B181&lt;L$231), $B181&gt;L$232), L181, "")</f>
        <v>95.209000000000003</v>
      </c>
      <c r="CJ181" s="2">
        <f>IF(OR(AND($B181&gt;M$230, $B181&lt;M$231), $B181&gt;M$232), M181, "")</f>
        <v>89.179100000000005</v>
      </c>
      <c r="CK181" s="2">
        <f>IF(OR(AND($B181&gt;N$230, $B181&lt;N$231), $B181&gt;N$232), N181, "")</f>
        <v>78.238799999999998</v>
      </c>
      <c r="CL181" s="2">
        <f>IF(OR(AND($B181&gt;O$230, $B181&lt;O$231), $B181&gt;O$232), O181, "")</f>
        <v>66.268699999999995</v>
      </c>
      <c r="CO181" s="2">
        <f>BK$207*$B181+BK$209</f>
        <v>99.862537028027916</v>
      </c>
      <c r="CP181" s="2">
        <f>BL$207*$B181+BL$209</f>
        <v>100.03495066574263</v>
      </c>
      <c r="CQ181" s="2">
        <f>BM$207*$B181+BM$209</f>
        <v>103.7324540418457</v>
      </c>
      <c r="CR181" s="2">
        <f>BN$207*$B181+BN$209</f>
        <v>101.3687648571171</v>
      </c>
      <c r="CS181" s="2">
        <f>BO$207*$B181+BO$209</f>
        <v>103.84448123818947</v>
      </c>
      <c r="CT181" s="2">
        <f>BP$207*$B181+BP$209</f>
        <v>109.19226163695025</v>
      </c>
      <c r="CU181" s="2">
        <f>BQ$207*$B181+BQ$209</f>
        <v>110.18479356205869</v>
      </c>
      <c r="CV181" s="2">
        <f>BR$207*$B181+BR$209</f>
        <v>108.4402774645697</v>
      </c>
      <c r="CW181" s="2">
        <f>BS$207*$B181+BS$209</f>
        <v>105.4994658541134</v>
      </c>
      <c r="CX181" s="2">
        <f>BT$207*$B181+BT$209</f>
        <v>100.00031804546529</v>
      </c>
      <c r="CY181" s="2">
        <f>BU$207*$B181+BU$209</f>
        <v>92.516669903445745</v>
      </c>
      <c r="CZ181" s="2">
        <f>BV$207*$B181+BV$209</f>
        <v>81.461567049332061</v>
      </c>
      <c r="DA181" s="2">
        <f>BW$207*$B181+BW$209</f>
        <v>70.794585597969814</v>
      </c>
      <c r="DD181" s="2">
        <f>BZ$207*$B181+BZ$209</f>
        <v>96.086499586250966</v>
      </c>
      <c r="DE181" s="2">
        <f>CA$207*$B181+CA$209</f>
        <v>98.925037299120916</v>
      </c>
      <c r="DF181" s="2">
        <f>CB$207*$B181+CB$209</f>
        <v>100.46229979669008</v>
      </c>
      <c r="DG181" s="2">
        <f>CC$207*$B181+CC$209</f>
        <v>100.45391638609973</v>
      </c>
      <c r="DH181" s="2">
        <f>CD$207*$B181+CD$209</f>
        <v>102.31061861546235</v>
      </c>
      <c r="DI181" s="2">
        <f>CE$207*$B181+CE$209</f>
        <v>104.85485015491781</v>
      </c>
      <c r="DJ181" s="2">
        <f>CF$207*$B181+CF$209</f>
        <v>105.39146382226708</v>
      </c>
      <c r="DK181" s="2">
        <f>CG$207*$B181+CG$209</f>
        <v>103.67830688459154</v>
      </c>
      <c r="DL181" s="2">
        <f>CH$207*$B181+CH$209</f>
        <v>100.12352806696947</v>
      </c>
      <c r="DM181" s="2">
        <f>CI$207*$B181+CI$209</f>
        <v>95.147665687088093</v>
      </c>
      <c r="DN181" s="2">
        <f>CJ$207*$B181+CJ$209</f>
        <v>87.693494482905294</v>
      </c>
      <c r="DO181" s="2">
        <f>CK$207*$B181+CK$209</f>
        <v>78.010070798656173</v>
      </c>
      <c r="DP181" s="2">
        <f>CL$207*$B181+CL$209</f>
        <v>66.952736488652334</v>
      </c>
      <c r="DS181" s="2">
        <f>POWER(10,($B181-C$227)/C$228)/(1+POWER(10,($B181-C$227)/C$228))</f>
        <v>0.99918388683499271</v>
      </c>
      <c r="DT181" s="2">
        <f>POWER(10,($B181-D$227)/D$228)/(1+POWER(10,($B181-D$227)/D$228))</f>
        <v>0.99939292321365458</v>
      </c>
      <c r="DU181" s="2">
        <f>POWER(10,($B181-E$227)/E$228)/(1+POWER(10,($B181-E$227)/E$228))</f>
        <v>0.99945000795030503</v>
      </c>
      <c r="DV181" s="2">
        <f>POWER(10,($B181-F$227)/F$228)/(1+POWER(10,($B181-F$227)/F$228))</f>
        <v>0.99952000379056705</v>
      </c>
      <c r="DW181" s="2">
        <f>POWER(10,($B181-G$227)/G$228)/(1+POWER(10,($B181-G$227)/G$228))</f>
        <v>0.99949748752552869</v>
      </c>
      <c r="DX181" s="2">
        <f>POWER(10,($B181-H$227)/H$228)/(1+POWER(10,($B181-H$227)/H$228))</f>
        <v>0.9995130833515592</v>
      </c>
      <c r="DY181" s="2">
        <f>POWER(10,($B181-I$227)/I$228)/(1+POWER(10,($B181-I$227)/I$228))</f>
        <v>0.99954731726158208</v>
      </c>
      <c r="DZ181" s="2">
        <f>POWER(10,($B181-J$227)/J$228)/(1+POWER(10,($B181-J$227)/J$228))</f>
        <v>0.9995327144465721</v>
      </c>
      <c r="EA181" s="2">
        <f>POWER(10,($B181-K$227)/K$228)/(1+POWER(10,($B181-K$227)/K$228))</f>
        <v>0.99947180950280456</v>
      </c>
      <c r="EB181" s="2">
        <f>POWER(10,($B181-L$227)/L$228)/(1+POWER(10,($B181-L$227)/L$228))</f>
        <v>0.99941943645044062</v>
      </c>
      <c r="EC181" s="2">
        <f>POWER(10,($B181-M$227)/M$228)/(1+POWER(10,($B181-M$227)/M$228))</f>
        <v>0.99936417371521935</v>
      </c>
      <c r="ED181" s="2">
        <f>POWER(10,($B181-N$227)/N$228)/(1+POWER(10,($B181-N$227)/N$228))</f>
        <v>0.99933991599679639</v>
      </c>
      <c r="EE181" s="2">
        <f>POWER(10,($B181-O$227)/O$228)/(1+POWER(10,($B181-O$227)/O$228))</f>
        <v>0.99923570936687522</v>
      </c>
    </row>
    <row r="182" spans="2:135" x14ac:dyDescent="0.25">
      <c r="B182" s="2">
        <v>176</v>
      </c>
      <c r="C182">
        <v>94.357100000000003</v>
      </c>
      <c r="D182">
        <v>100.471</v>
      </c>
      <c r="E182">
        <v>102.46299999999999</v>
      </c>
      <c r="F182">
        <v>102.313</v>
      </c>
      <c r="G182">
        <v>103.254</v>
      </c>
      <c r="H182">
        <v>107.358</v>
      </c>
      <c r="I182">
        <v>104.91</v>
      </c>
      <c r="J182">
        <v>104.26900000000001</v>
      </c>
      <c r="K182">
        <v>100.164</v>
      </c>
      <c r="L182">
        <v>96.299000000000007</v>
      </c>
      <c r="M182">
        <v>88.671599999999998</v>
      </c>
      <c r="N182">
        <v>78.388099999999994</v>
      </c>
      <c r="O182">
        <v>66.149299999999997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96.036833806643173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98.886729280205415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100.41205007812353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100.40261892323234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102.29121044100836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104.83682219616604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105.3664754043993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103.65053266031271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100.08709679817385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95.114248155290525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87.670039199696859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77.992485234111655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66.936707484559506</v>
      </c>
      <c r="AE182" s="5"/>
      <c r="AG182" s="5">
        <f t="shared" si="52"/>
        <v>-1.6797338066431706</v>
      </c>
      <c r="AH182" s="5">
        <f t="shared" si="53"/>
        <v>1.5842707197945884</v>
      </c>
      <c r="AI182" s="5">
        <f t="shared" si="54"/>
        <v>2.050949921876466</v>
      </c>
      <c r="AJ182" s="5">
        <f t="shared" si="55"/>
        <v>1.9103810767676634</v>
      </c>
      <c r="AK182" s="5">
        <f t="shared" si="56"/>
        <v>0.96278955899164487</v>
      </c>
      <c r="AL182" s="5">
        <f t="shared" si="57"/>
        <v>2.5211778038339645</v>
      </c>
      <c r="AM182" s="5">
        <f t="shared" si="58"/>
        <v>-0.45647540439929912</v>
      </c>
      <c r="AN182" s="5">
        <f t="shared" si="59"/>
        <v>0.6184673396872995</v>
      </c>
      <c r="AO182" s="5">
        <f t="shared" si="60"/>
        <v>7.6903201826155509E-2</v>
      </c>
      <c r="AP182" s="5">
        <f t="shared" si="61"/>
        <v>1.1847518447094814</v>
      </c>
      <c r="AQ182" s="5">
        <f t="shared" si="62"/>
        <v>1.0015608003031389</v>
      </c>
      <c r="AR182" s="5">
        <f t="shared" si="63"/>
        <v>0.39561476588833955</v>
      </c>
      <c r="AS182" s="5">
        <f t="shared" si="64"/>
        <v>-0.78740748455950893</v>
      </c>
      <c r="AV182" s="2">
        <f t="shared" si="65"/>
        <v>96.036833806441479</v>
      </c>
      <c r="AW182" s="2">
        <f t="shared" si="66"/>
        <v>98.886729280205415</v>
      </c>
      <c r="AX182" s="2">
        <f t="shared" si="67"/>
        <v>100.41205007812353</v>
      </c>
      <c r="AY182" s="2">
        <f t="shared" si="68"/>
        <v>100.40261892323234</v>
      </c>
      <c r="AZ182" s="2">
        <f t="shared" si="69"/>
        <v>102.29121025630104</v>
      </c>
      <c r="BA182" s="2">
        <f t="shared" si="70"/>
        <v>104.83682209652535</v>
      </c>
      <c r="BB182" s="2">
        <f t="shared" si="71"/>
        <v>105.36647537440743</v>
      </c>
      <c r="BC182" s="2">
        <f t="shared" si="72"/>
        <v>103.6505324861525</v>
      </c>
      <c r="BD182" s="2">
        <f t="shared" si="73"/>
        <v>100.08709609998152</v>
      </c>
      <c r="BE182" s="2">
        <f t="shared" si="74"/>
        <v>95.114246196481503</v>
      </c>
      <c r="BF182" s="2">
        <f t="shared" si="75"/>
        <v>87.670021198683344</v>
      </c>
      <c r="BG182" s="2">
        <f t="shared" si="76"/>
        <v>77.992396036413353</v>
      </c>
      <c r="BH182" s="2">
        <f t="shared" si="77"/>
        <v>66.935784862387791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94.357100000000003</v>
      </c>
      <c r="CA182" s="2">
        <f>IF(OR(AND($B182&gt;D$230, $B182&lt;D$231), $B182&gt;D$232), D182, "")</f>
        <v>100.471</v>
      </c>
      <c r="CB182" s="2">
        <f>IF(OR(AND($B182&gt;E$230, $B182&lt;E$231), $B182&gt;E$232), E182, "")</f>
        <v>102.46299999999999</v>
      </c>
      <c r="CC182" s="2">
        <f>IF(OR(AND($B182&gt;F$230, $B182&lt;F$231), $B182&gt;F$232), F182, "")</f>
        <v>102.313</v>
      </c>
      <c r="CD182" s="2">
        <f>IF(OR(AND($B182&gt;G$230, $B182&lt;G$231), $B182&gt;G$232), G182, "")</f>
        <v>103.254</v>
      </c>
      <c r="CE182" s="2">
        <f>IF(OR(AND($B182&gt;H$230, $B182&lt;H$231), $B182&gt;H$232), H182, "")</f>
        <v>107.358</v>
      </c>
      <c r="CF182" s="2">
        <f>IF(OR(AND($B182&gt;I$230, $B182&lt;I$231), $B182&gt;I$232), I182, "")</f>
        <v>104.91</v>
      </c>
      <c r="CG182" s="2">
        <f>IF(OR(AND($B182&gt;J$230, $B182&lt;J$231), $B182&gt;J$232), J182, "")</f>
        <v>104.26900000000001</v>
      </c>
      <c r="CH182" s="2">
        <f>IF(OR(AND($B182&gt;K$230, $B182&lt;K$231), $B182&gt;K$232), K182, "")</f>
        <v>100.164</v>
      </c>
      <c r="CI182" s="2">
        <f>IF(OR(AND($B182&gt;L$230, $B182&lt;L$231), $B182&gt;L$232), L182, "")</f>
        <v>96.299000000000007</v>
      </c>
      <c r="CJ182" s="2">
        <f>IF(OR(AND($B182&gt;M$230, $B182&lt;M$231), $B182&gt;M$232), M182, "")</f>
        <v>88.671599999999998</v>
      </c>
      <c r="CK182" s="2">
        <f>IF(OR(AND($B182&gt;N$230, $B182&lt;N$231), $B182&gt;N$232), N182, "")</f>
        <v>78.388099999999994</v>
      </c>
      <c r="CL182" s="2">
        <f>IF(OR(AND($B182&gt;O$230, $B182&lt;O$231), $B182&gt;O$232), O182, "")</f>
        <v>66.149299999999997</v>
      </c>
      <c r="CO182" s="2">
        <f>BK$207*$B182+BK$209</f>
        <v>99.850815668977972</v>
      </c>
      <c r="CP182" s="2">
        <f>BL$207*$B182+BL$209</f>
        <v>100.00525067838554</v>
      </c>
      <c r="CQ182" s="2">
        <f>BM$207*$B182+BM$209</f>
        <v>103.71479545788948</v>
      </c>
      <c r="CR182" s="2">
        <f>BN$207*$B182+BN$209</f>
        <v>101.32472360684393</v>
      </c>
      <c r="CS182" s="2">
        <f>BO$207*$B182+BO$209</f>
        <v>103.838894393953</v>
      </c>
      <c r="CT182" s="2">
        <f>BP$207*$B182+BP$209</f>
        <v>109.22298795811851</v>
      </c>
      <c r="CU182" s="2">
        <f>BQ$207*$B182+BQ$209</f>
        <v>110.21279980370684</v>
      </c>
      <c r="CV182" s="2">
        <f>BR$207*$B182+BR$209</f>
        <v>108.46631225504537</v>
      </c>
      <c r="CW182" s="2">
        <f>BS$207*$B182+BS$209</f>
        <v>105.52329090860397</v>
      </c>
      <c r="CX182" s="2">
        <f>BT$207*$B182+BT$209</f>
        <v>100.01731522744353</v>
      </c>
      <c r="CY182" s="2">
        <f>BU$207*$B182+BU$209</f>
        <v>92.544118971884117</v>
      </c>
      <c r="CZ182" s="2">
        <f>BV$207*$B182+BV$209</f>
        <v>81.482253548092189</v>
      </c>
      <c r="DA182" s="2">
        <f>BW$207*$B182+BW$209</f>
        <v>70.820789307067415</v>
      </c>
      <c r="DD182" s="2">
        <f>BZ$207*$B182+BZ$209</f>
        <v>96.033992725641099</v>
      </c>
      <c r="DE182" s="2">
        <f>CA$207*$B182+CA$209</f>
        <v>98.886109622786762</v>
      </c>
      <c r="DF182" s="2">
        <f>CB$207*$B182+CB$209</f>
        <v>100.41039251365139</v>
      </c>
      <c r="DG182" s="2">
        <f>CC$207*$B182+CC$209</f>
        <v>100.40221506722683</v>
      </c>
      <c r="DH182" s="2">
        <f>CD$207*$B182+CD$209</f>
        <v>102.29050060096611</v>
      </c>
      <c r="DI182" s="2">
        <f>CE$207*$B182+CE$209</f>
        <v>104.83487336867883</v>
      </c>
      <c r="DJ182" s="2">
        <f>CF$207*$B182+CF$209</f>
        <v>105.3644736556425</v>
      </c>
      <c r="DK182" s="2">
        <f>CG$207*$B182+CG$209</f>
        <v>103.64847918826896</v>
      </c>
      <c r="DL182" s="2">
        <f>CH$207*$B182+CH$209</f>
        <v>100.08447601700284</v>
      </c>
      <c r="DM182" s="2">
        <f>CI$207*$B182+CI$209</f>
        <v>95.11164861020066</v>
      </c>
      <c r="DN182" s="2">
        <f>CJ$207*$B182+CJ$209</f>
        <v>87.66719300636764</v>
      </c>
      <c r="DO182" s="2">
        <f>CK$207*$B182+CK$209</f>
        <v>77.99029374135786</v>
      </c>
      <c r="DP182" s="2">
        <f>CL$207*$B182+CL$209</f>
        <v>66.933074782387905</v>
      </c>
      <c r="DS182" s="2">
        <f>POWER(10,($B182-C$227)/C$228)/(1+POWER(10,($B182-C$227)/C$228))</f>
        <v>0.99925564249572063</v>
      </c>
      <c r="DT182" s="2">
        <f>POWER(10,($B182-D$227)/D$228)/(1+POWER(10,($B182-D$227)/D$228))</f>
        <v>0.99944630981451876</v>
      </c>
      <c r="DU182" s="2">
        <f>POWER(10,($B182-E$227)/E$228)/(1+POWER(10,($B182-E$227)/E$228))</f>
        <v>0.99949837701390754</v>
      </c>
      <c r="DV182" s="2">
        <f>POWER(10,($B182-F$227)/F$228)/(1+POWER(10,($B182-F$227)/F$228))</f>
        <v>0.99956221976473403</v>
      </c>
      <c r="DW182" s="2">
        <f>POWER(10,($B182-G$227)/G$228)/(1+POWER(10,($B182-G$227)/G$228))</f>
        <v>0.99954168291158219</v>
      </c>
      <c r="DX182" s="2">
        <f>POWER(10,($B182-H$227)/H$228)/(1+POWER(10,($B182-H$227)/H$228))</f>
        <v>0.99955590771234137</v>
      </c>
      <c r="DY182" s="2">
        <f>POWER(10,($B182-I$227)/I$228)/(1+POWER(10,($B182-I$227)/I$228))</f>
        <v>0.99958713199075599</v>
      </c>
      <c r="DZ182" s="2">
        <f>POWER(10,($B182-J$227)/J$228)/(1+POWER(10,($B182-J$227)/J$228))</f>
        <v>0.99957381298706693</v>
      </c>
      <c r="EA182" s="2">
        <f>POWER(10,($B182-K$227)/K$228)/(1+POWER(10,($B182-K$227)/K$228))</f>
        <v>0.99951826215252793</v>
      </c>
      <c r="EB182" s="2">
        <f>POWER(10,($B182-L$227)/L$228)/(1+POWER(10,($B182-L$227)/L$228))</f>
        <v>0.99947049270088706</v>
      </c>
      <c r="EC182" s="2">
        <f>POWER(10,($B182-M$227)/M$228)/(1+POWER(10,($B182-M$227)/M$228))</f>
        <v>0.99942008709262886</v>
      </c>
      <c r="ED182" s="2">
        <f>POWER(10,($B182-N$227)/N$228)/(1+POWER(10,($B182-N$227)/N$228))</f>
        <v>0.99939796126764036</v>
      </c>
      <c r="EE182" s="2">
        <f>POWER(10,($B182-O$227)/O$228)/(1+POWER(10,($B182-O$227)/O$228))</f>
        <v>0.99930291177948327</v>
      </c>
    </row>
    <row r="183" spans="2:135" x14ac:dyDescent="0.25">
      <c r="B183" s="2">
        <v>177</v>
      </c>
      <c r="C183">
        <v>96.528599999999997</v>
      </c>
      <c r="D183">
        <v>100.04300000000001</v>
      </c>
      <c r="E183">
        <v>100.373</v>
      </c>
      <c r="F183">
        <v>100.791</v>
      </c>
      <c r="G183">
        <v>103.328</v>
      </c>
      <c r="H183">
        <v>106.985</v>
      </c>
      <c r="I183">
        <v>106.224</v>
      </c>
      <c r="J183">
        <v>105.58199999999999</v>
      </c>
      <c r="K183">
        <v>99.745999999999995</v>
      </c>
      <c r="L183">
        <v>96.299000000000007</v>
      </c>
      <c r="M183">
        <v>87.970100000000002</v>
      </c>
      <c r="N183">
        <v>77.014899999999997</v>
      </c>
      <c r="O183">
        <v>66.522400000000005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95.984104820867799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98.847751768215588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100.36001268308264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100.350885142076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102.27103596093643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104.81669448072923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105.3393298624211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103.62054596076717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100.04784146923826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95.078026947718712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87.643506178264289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77.972491958988613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66.916334610631679</v>
      </c>
      <c r="AE183" s="5"/>
      <c r="AG183" s="5">
        <f t="shared" si="52"/>
        <v>0.54449517913219836</v>
      </c>
      <c r="AH183" s="5">
        <f t="shared" si="53"/>
        <v>1.1952482317844186</v>
      </c>
      <c r="AI183" s="5">
        <f t="shared" si="54"/>
        <v>1.2987316917360658E-2</v>
      </c>
      <c r="AJ183" s="5">
        <f t="shared" si="55"/>
        <v>0.44011485792400151</v>
      </c>
      <c r="AK183" s="5">
        <f t="shared" si="56"/>
        <v>1.0569640390635726</v>
      </c>
      <c r="AL183" s="5">
        <f t="shared" si="57"/>
        <v>2.1683055192707741</v>
      </c>
      <c r="AM183" s="5">
        <f t="shared" si="58"/>
        <v>0.88467013757890811</v>
      </c>
      <c r="AN183" s="5">
        <f t="shared" si="59"/>
        <v>1.9614540392328195</v>
      </c>
      <c r="AO183" s="5">
        <f t="shared" si="60"/>
        <v>-0.30184146923826916</v>
      </c>
      <c r="AP183" s="5">
        <f t="shared" si="61"/>
        <v>1.2209730522812947</v>
      </c>
      <c r="AQ183" s="5">
        <f t="shared" si="62"/>
        <v>0.32659382173571316</v>
      </c>
      <c r="AR183" s="5">
        <f t="shared" si="63"/>
        <v>-0.95759195898861549</v>
      </c>
      <c r="AS183" s="5">
        <f t="shared" si="64"/>
        <v>-0.39393461063167479</v>
      </c>
      <c r="AV183" s="2">
        <f t="shared" si="65"/>
        <v>95.984104820777944</v>
      </c>
      <c r="AW183" s="2">
        <f t="shared" si="66"/>
        <v>98.847751768215588</v>
      </c>
      <c r="AX183" s="2">
        <f t="shared" si="67"/>
        <v>100.36001268308264</v>
      </c>
      <c r="AY183" s="2">
        <f t="shared" si="68"/>
        <v>100.350885142076</v>
      </c>
      <c r="AZ183" s="2">
        <f t="shared" si="69"/>
        <v>102.27103590005976</v>
      </c>
      <c r="BA183" s="2">
        <f t="shared" si="70"/>
        <v>104.81669444923045</v>
      </c>
      <c r="BB183" s="2">
        <f t="shared" si="71"/>
        <v>105.33932985365647</v>
      </c>
      <c r="BC183" s="2">
        <f t="shared" si="72"/>
        <v>103.62054590594502</v>
      </c>
      <c r="BD183" s="2">
        <f t="shared" si="73"/>
        <v>100.04784123863996</v>
      </c>
      <c r="BE183" s="2">
        <f t="shared" si="74"/>
        <v>95.078026273185444</v>
      </c>
      <c r="BF183" s="2">
        <f t="shared" si="75"/>
        <v>87.643499432905486</v>
      </c>
      <c r="BG183" s="2">
        <f t="shared" si="76"/>
        <v>77.972456319842578</v>
      </c>
      <c r="BH183" s="2">
        <f t="shared" si="77"/>
        <v>66.915914010886894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96.528599999999997</v>
      </c>
      <c r="CA183" s="2">
        <f>IF(OR(AND($B183&gt;D$230, $B183&lt;D$231), $B183&gt;D$232), D183, "")</f>
        <v>100.04300000000001</v>
      </c>
      <c r="CB183" s="2">
        <f>IF(OR(AND($B183&gt;E$230, $B183&lt;E$231), $B183&gt;E$232), E183, "")</f>
        <v>100.373</v>
      </c>
      <c r="CC183" s="2">
        <f>IF(OR(AND($B183&gt;F$230, $B183&lt;F$231), $B183&gt;F$232), F183, "")</f>
        <v>100.791</v>
      </c>
      <c r="CD183" s="2">
        <f>IF(OR(AND($B183&gt;G$230, $B183&lt;G$231), $B183&gt;G$232), G183, "")</f>
        <v>103.328</v>
      </c>
      <c r="CE183" s="2">
        <f>IF(OR(AND($B183&gt;H$230, $B183&lt;H$231), $B183&gt;H$232), H183, "")</f>
        <v>106.985</v>
      </c>
      <c r="CF183" s="2">
        <f>IF(OR(AND($B183&gt;I$230, $B183&lt;I$231), $B183&gt;I$232), I183, "")</f>
        <v>106.224</v>
      </c>
      <c r="CG183" s="2">
        <f>IF(OR(AND($B183&gt;J$230, $B183&lt;J$231), $B183&gt;J$232), J183, "")</f>
        <v>105.58199999999999</v>
      </c>
      <c r="CH183" s="2">
        <f>IF(OR(AND($B183&gt;K$230, $B183&lt;K$231), $B183&gt;K$232), K183, "")</f>
        <v>99.745999999999995</v>
      </c>
      <c r="CI183" s="2">
        <f>IF(OR(AND($B183&gt;L$230, $B183&lt;L$231), $B183&gt;L$232), L183, "")</f>
        <v>96.299000000000007</v>
      </c>
      <c r="CJ183" s="2">
        <f>IF(OR(AND($B183&gt;M$230, $B183&lt;M$231), $B183&gt;M$232), M183, "")</f>
        <v>87.970100000000002</v>
      </c>
      <c r="CK183" s="2">
        <f>IF(OR(AND($B183&gt;N$230, $B183&lt;N$231), $B183&gt;N$232), N183, "")</f>
        <v>77.014899999999997</v>
      </c>
      <c r="CL183" s="2">
        <f>IF(OR(AND($B183&gt;O$230, $B183&lt;O$231), $B183&gt;O$232), O183, "")</f>
        <v>66.522400000000005</v>
      </c>
      <c r="CO183" s="2">
        <f>BK$207*$B183+BK$209</f>
        <v>99.839094309928043</v>
      </c>
      <c r="CP183" s="2">
        <f>BL$207*$B183+BL$209</f>
        <v>99.975550691028445</v>
      </c>
      <c r="CQ183" s="2">
        <f>BM$207*$B183+BM$209</f>
        <v>103.69713687393327</v>
      </c>
      <c r="CR183" s="2">
        <f>BN$207*$B183+BN$209</f>
        <v>101.28068235657076</v>
      </c>
      <c r="CS183" s="2">
        <f>BO$207*$B183+BO$209</f>
        <v>103.83330754971651</v>
      </c>
      <c r="CT183" s="2">
        <f>BP$207*$B183+BP$209</f>
        <v>109.25371427928677</v>
      </c>
      <c r="CU183" s="2">
        <f>BQ$207*$B183+BQ$209</f>
        <v>110.24080604535499</v>
      </c>
      <c r="CV183" s="2">
        <f>BR$207*$B183+BR$209</f>
        <v>108.49234704552103</v>
      </c>
      <c r="CW183" s="2">
        <f>BS$207*$B183+BS$209</f>
        <v>105.54711596309456</v>
      </c>
      <c r="CX183" s="2">
        <f>BT$207*$B183+BT$209</f>
        <v>100.03431240942177</v>
      </c>
      <c r="CY183" s="2">
        <f>BU$207*$B183+BU$209</f>
        <v>92.571568040322489</v>
      </c>
      <c r="CZ183" s="2">
        <f>BV$207*$B183+BV$209</f>
        <v>81.502940046852316</v>
      </c>
      <c r="DA183" s="2">
        <f>BW$207*$B183+BW$209</f>
        <v>70.846993016165001</v>
      </c>
      <c r="DD183" s="2">
        <f>BZ$207*$B183+BZ$209</f>
        <v>95.981485865031246</v>
      </c>
      <c r="DE183" s="2">
        <f>CA$207*$B183+CA$209</f>
        <v>98.847181946452608</v>
      </c>
      <c r="DF183" s="2">
        <f>CB$207*$B183+CB$209</f>
        <v>100.3584852306127</v>
      </c>
      <c r="DG183" s="2">
        <f>CC$207*$B183+CC$209</f>
        <v>100.35051374835393</v>
      </c>
      <c r="DH183" s="2">
        <f>CD$207*$B183+CD$209</f>
        <v>102.27038258646989</v>
      </c>
      <c r="DI183" s="2">
        <f>CE$207*$B183+CE$209</f>
        <v>104.81489658243983</v>
      </c>
      <c r="DJ183" s="2">
        <f>CF$207*$B183+CF$209</f>
        <v>105.3374834890179</v>
      </c>
      <c r="DK183" s="2">
        <f>CG$207*$B183+CG$209</f>
        <v>103.61865149194639</v>
      </c>
      <c r="DL183" s="2">
        <f>CH$207*$B183+CH$209</f>
        <v>100.04542396703623</v>
      </c>
      <c r="DM183" s="2">
        <f>CI$207*$B183+CI$209</f>
        <v>95.075631533313214</v>
      </c>
      <c r="DN183" s="2">
        <f>CJ$207*$B183+CJ$209</f>
        <v>87.640891529829986</v>
      </c>
      <c r="DO183" s="2">
        <f>CK$207*$B183+CK$209</f>
        <v>77.970516684059561</v>
      </c>
      <c r="DP183" s="2">
        <f>CL$207*$B183+CL$209</f>
        <v>66.913413076123476</v>
      </c>
      <c r="DS183" s="2">
        <f>POWER(10,($B183-C$227)/C$228)/(1+POWER(10,($B183-C$227)/C$228))</f>
        <v>0.99932109342248887</v>
      </c>
      <c r="DT183" s="2">
        <f>POWER(10,($B183-D$227)/D$228)/(1+POWER(10,($B183-D$227)/D$228))</f>
        <v>0.99949500394642732</v>
      </c>
      <c r="DU183" s="2">
        <f>POWER(10,($B183-E$227)/E$228)/(1+POWER(10,($B183-E$227)/E$228))</f>
        <v>0.99954249420630403</v>
      </c>
      <c r="DV183" s="2">
        <f>POWER(10,($B183-F$227)/F$228)/(1+POWER(10,($B183-F$227)/F$228))</f>
        <v>0.99960072430011548</v>
      </c>
      <c r="DW183" s="2">
        <f>POWER(10,($B183-G$227)/G$228)/(1+POWER(10,($B183-G$227)/G$228))</f>
        <v>0.99958199299055905</v>
      </c>
      <c r="DX183" s="2">
        <f>POWER(10,($B183-H$227)/H$228)/(1+POWER(10,($B183-H$227)/H$228))</f>
        <v>0.9995949671931994</v>
      </c>
      <c r="DY183" s="2">
        <f>POWER(10,($B183-I$227)/I$228)/(1+POWER(10,($B183-I$227)/I$228))</f>
        <v>0.99962344622093446</v>
      </c>
      <c r="DZ183" s="2">
        <f>POWER(10,($B183-J$227)/J$228)/(1+POWER(10,($B183-J$227)/J$228))</f>
        <v>0.99961129824835981</v>
      </c>
      <c r="EA183" s="2">
        <f>POWER(10,($B183-K$227)/K$228)/(1+POWER(10,($B183-K$227)/K$228))</f>
        <v>0.99956063123754235</v>
      </c>
      <c r="EB183" s="2">
        <f>POWER(10,($B183-L$227)/L$228)/(1+POWER(10,($B183-L$227)/L$228))</f>
        <v>0.99951706110313165</v>
      </c>
      <c r="EC183" s="2">
        <f>POWER(10,($B183-M$227)/M$228)/(1+POWER(10,($B183-M$227)/M$228))</f>
        <v>0.99947108615421076</v>
      </c>
      <c r="ED183" s="2">
        <f>POWER(10,($B183-N$227)/N$228)/(1+POWER(10,($B183-N$227)/N$228))</f>
        <v>0.9994509050632342</v>
      </c>
      <c r="EE183" s="2">
        <f>POWER(10,($B183-O$227)/O$228)/(1+POWER(10,($B183-O$227)/O$228))</f>
        <v>0.99936420898989209</v>
      </c>
    </row>
    <row r="184" spans="2:135" x14ac:dyDescent="0.25">
      <c r="B184" s="2">
        <v>178</v>
      </c>
      <c r="C184">
        <v>96.042900000000003</v>
      </c>
      <c r="D184">
        <v>99.786000000000001</v>
      </c>
      <c r="E184">
        <v>101.73099999999999</v>
      </c>
      <c r="F184">
        <v>100.821</v>
      </c>
      <c r="G184">
        <v>102.239</v>
      </c>
      <c r="H184">
        <v>105.776</v>
      </c>
      <c r="I184">
        <v>105.373</v>
      </c>
      <c r="J184">
        <v>105.50700000000001</v>
      </c>
      <c r="K184">
        <v>100.358</v>
      </c>
      <c r="L184">
        <v>96.94</v>
      </c>
      <c r="M184">
        <v>88.477599999999995</v>
      </c>
      <c r="N184">
        <v>76.552199999999999</v>
      </c>
      <c r="O184">
        <v>66.925399999999996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95.931392917852705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98.808778226946103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100.30798534771689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100.29915394594559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102.25086598214357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104.79657826832216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105.31219617276734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103.59057140135683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100.00860184985818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95.041822152254724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87.616996961490784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77.952542657417297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66.896243775203132</v>
      </c>
      <c r="AE184" s="5"/>
      <c r="AG184" s="5">
        <f t="shared" si="52"/>
        <v>0.11150708214729832</v>
      </c>
      <c r="AH184" s="5">
        <f t="shared" si="53"/>
        <v>0.97722177305389835</v>
      </c>
      <c r="AI184" s="5">
        <f t="shared" si="54"/>
        <v>1.4230146522831006</v>
      </c>
      <c r="AJ184" s="5">
        <f t="shared" si="55"/>
        <v>0.5218460540544072</v>
      </c>
      <c r="AK184" s="5">
        <f t="shared" si="56"/>
        <v>-1.1865982143561382E-2</v>
      </c>
      <c r="AL184" s="5">
        <f t="shared" si="57"/>
        <v>0.97942173167783153</v>
      </c>
      <c r="AM184" s="5">
        <f t="shared" si="58"/>
        <v>6.0803827232660979E-2</v>
      </c>
      <c r="AN184" s="5">
        <f t="shared" si="59"/>
        <v>1.9164285986431793</v>
      </c>
      <c r="AO184" s="5">
        <f t="shared" si="60"/>
        <v>0.34939815014182329</v>
      </c>
      <c r="AP184" s="5">
        <f t="shared" si="61"/>
        <v>1.8981778477452735</v>
      </c>
      <c r="AQ184" s="5">
        <f t="shared" si="62"/>
        <v>0.86060303850921116</v>
      </c>
      <c r="AR184" s="5">
        <f t="shared" si="63"/>
        <v>-1.4003426574172977</v>
      </c>
      <c r="AS184" s="5">
        <f t="shared" si="64"/>
        <v>2.9156224796864194E-2</v>
      </c>
      <c r="AV184" s="2">
        <f t="shared" si="65"/>
        <v>95.931392917814151</v>
      </c>
      <c r="AW184" s="2">
        <f t="shared" si="66"/>
        <v>98.808778226946103</v>
      </c>
      <c r="AX184" s="2">
        <f t="shared" si="67"/>
        <v>100.30798534771689</v>
      </c>
      <c r="AY184" s="2">
        <f t="shared" si="68"/>
        <v>100.29915394594559</v>
      </c>
      <c r="AZ184" s="2">
        <f t="shared" si="69"/>
        <v>102.25086596284166</v>
      </c>
      <c r="BA184" s="2">
        <f t="shared" si="70"/>
        <v>104.79657825874611</v>
      </c>
      <c r="BB184" s="2">
        <f t="shared" si="71"/>
        <v>105.31219617030553</v>
      </c>
      <c r="BC184" s="2">
        <f t="shared" si="72"/>
        <v>103.59057138475841</v>
      </c>
      <c r="BD184" s="2">
        <f t="shared" si="73"/>
        <v>100.00860177660584</v>
      </c>
      <c r="BE184" s="2">
        <f t="shared" si="74"/>
        <v>95.041821928841884</v>
      </c>
      <c r="BF184" s="2">
        <f t="shared" si="75"/>
        <v>87.616994528994084</v>
      </c>
      <c r="BG184" s="2">
        <f t="shared" si="76"/>
        <v>77.952528945430842</v>
      </c>
      <c r="BH184" s="2">
        <f t="shared" si="77"/>
        <v>66.896058973548207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96.042900000000003</v>
      </c>
      <c r="CA184" s="2">
        <f>IF(OR(AND($B184&gt;D$230, $B184&lt;D$231), $B184&gt;D$232), D184, "")</f>
        <v>99.786000000000001</v>
      </c>
      <c r="CB184" s="2">
        <f>IF(OR(AND($B184&gt;E$230, $B184&lt;E$231), $B184&gt;E$232), E184, "")</f>
        <v>101.73099999999999</v>
      </c>
      <c r="CC184" s="2">
        <f>IF(OR(AND($B184&gt;F$230, $B184&lt;F$231), $B184&gt;F$232), F184, "")</f>
        <v>100.821</v>
      </c>
      <c r="CD184" s="2">
        <f>IF(OR(AND($B184&gt;G$230, $B184&lt;G$231), $B184&gt;G$232), G184, "")</f>
        <v>102.239</v>
      </c>
      <c r="CE184" s="2">
        <f>IF(OR(AND($B184&gt;H$230, $B184&lt;H$231), $B184&gt;H$232), H184, "")</f>
        <v>105.776</v>
      </c>
      <c r="CF184" s="2">
        <f>IF(OR(AND($B184&gt;I$230, $B184&lt;I$231), $B184&gt;I$232), I184, "")</f>
        <v>105.373</v>
      </c>
      <c r="CG184" s="2">
        <f>IF(OR(AND($B184&gt;J$230, $B184&lt;J$231), $B184&gt;J$232), J184, "")</f>
        <v>105.50700000000001</v>
      </c>
      <c r="CH184" s="2">
        <f>IF(OR(AND($B184&gt;K$230, $B184&lt;K$231), $B184&gt;K$232), K184, "")</f>
        <v>100.358</v>
      </c>
      <c r="CI184" s="2">
        <f>IF(OR(AND($B184&gt;L$230, $B184&lt;L$231), $B184&gt;L$232), L184, "")</f>
        <v>96.94</v>
      </c>
      <c r="CJ184" s="2">
        <f>IF(OR(AND($B184&gt;M$230, $B184&lt;M$231), $B184&gt;M$232), M184, "")</f>
        <v>88.477599999999995</v>
      </c>
      <c r="CK184" s="2">
        <f>IF(OR(AND($B184&gt;N$230, $B184&lt;N$231), $B184&gt;N$232), N184, "")</f>
        <v>76.552199999999999</v>
      </c>
      <c r="CL184" s="2">
        <f>IF(OR(AND($B184&gt;O$230, $B184&lt;O$231), $B184&gt;O$232), O184, "")</f>
        <v>66.925399999999996</v>
      </c>
      <c r="CO184" s="2">
        <f>BK$207*$B184+BK$209</f>
        <v>99.8273729508781</v>
      </c>
      <c r="CP184" s="2">
        <f>BL$207*$B184+BL$209</f>
        <v>99.94585070367134</v>
      </c>
      <c r="CQ184" s="2">
        <f>BM$207*$B184+BM$209</f>
        <v>103.67947828997706</v>
      </c>
      <c r="CR184" s="2">
        <f>BN$207*$B184+BN$209</f>
        <v>101.2366411062976</v>
      </c>
      <c r="CS184" s="2">
        <f>BO$207*$B184+BO$209</f>
        <v>103.82772070548003</v>
      </c>
      <c r="CT184" s="2">
        <f>BP$207*$B184+BP$209</f>
        <v>109.28444060045503</v>
      </c>
      <c r="CU184" s="2">
        <f>BQ$207*$B184+BQ$209</f>
        <v>110.26881228700314</v>
      </c>
      <c r="CV184" s="2">
        <f>BR$207*$B184+BR$209</f>
        <v>108.51838183599669</v>
      </c>
      <c r="CW184" s="2">
        <f>BS$207*$B184+BS$209</f>
        <v>105.57094101758513</v>
      </c>
      <c r="CX184" s="2">
        <f>BT$207*$B184+BT$209</f>
        <v>100.05130959140001</v>
      </c>
      <c r="CY184" s="2">
        <f>BU$207*$B184+BU$209</f>
        <v>92.599017108760847</v>
      </c>
      <c r="CZ184" s="2">
        <f>BV$207*$B184+BV$209</f>
        <v>81.523626545612444</v>
      </c>
      <c r="DA184" s="2">
        <f>BW$207*$B184+BW$209</f>
        <v>70.873196725262602</v>
      </c>
      <c r="DD184" s="2">
        <f>BZ$207*$B184+BZ$209</f>
        <v>95.928979004421379</v>
      </c>
      <c r="DE184" s="2">
        <f>CA$207*$B184+CA$209</f>
        <v>98.808254270118439</v>
      </c>
      <c r="DF184" s="2">
        <f>CB$207*$B184+CB$209</f>
        <v>100.30657794757401</v>
      </c>
      <c r="DG184" s="2">
        <f>CC$207*$B184+CC$209</f>
        <v>100.29881242948105</v>
      </c>
      <c r="DH184" s="2">
        <f>CD$207*$B184+CD$209</f>
        <v>102.25026457197366</v>
      </c>
      <c r="DI184" s="2">
        <f>CE$207*$B184+CE$209</f>
        <v>104.79491979620084</v>
      </c>
      <c r="DJ184" s="2">
        <f>CF$207*$B184+CF$209</f>
        <v>105.31049332239331</v>
      </c>
      <c r="DK184" s="2">
        <f>CG$207*$B184+CG$209</f>
        <v>103.58882379562384</v>
      </c>
      <c r="DL184" s="2">
        <f>CH$207*$B184+CH$209</f>
        <v>100.0063719170696</v>
      </c>
      <c r="DM184" s="2">
        <f>CI$207*$B184+CI$209</f>
        <v>95.039614456425767</v>
      </c>
      <c r="DN184" s="2">
        <f>CJ$207*$B184+CJ$209</f>
        <v>87.614590053292332</v>
      </c>
      <c r="DO184" s="2">
        <f>CK$207*$B184+CK$209</f>
        <v>77.950739626761248</v>
      </c>
      <c r="DP184" s="2">
        <f>CL$207*$B184+CL$209</f>
        <v>66.893751369859032</v>
      </c>
      <c r="DS184" s="2">
        <f>POWER(10,($B184-C$227)/C$228)/(1+POWER(10,($B184-C$227)/C$228))</f>
        <v>0.99938079285318171</v>
      </c>
      <c r="DT184" s="2">
        <f>POWER(10,($B184-D$227)/D$228)/(1+POWER(10,($B184-D$227)/D$228))</f>
        <v>0.99953941765971166</v>
      </c>
      <c r="DU184" s="2">
        <f>POWER(10,($B184-E$227)/E$228)/(1+POWER(10,($B184-E$227)/E$228))</f>
        <v>0.99958273295976663</v>
      </c>
      <c r="DV184" s="2">
        <f>POWER(10,($B184-F$227)/F$228)/(1+POWER(10,($B184-F$227)/F$228))</f>
        <v>0.99963584344028977</v>
      </c>
      <c r="DW184" s="2">
        <f>POWER(10,($B184-G$227)/G$228)/(1+POWER(10,($B184-G$227)/G$228))</f>
        <v>0.99961875905438835</v>
      </c>
      <c r="DX184" s="2">
        <f>POWER(10,($B184-H$227)/H$228)/(1+POWER(10,($B184-H$227)/H$228))</f>
        <v>0.99963059252477604</v>
      </c>
      <c r="DY184" s="2">
        <f>POWER(10,($B184-I$227)/I$228)/(1+POWER(10,($B184-I$227)/I$228))</f>
        <v>0.99965656749306242</v>
      </c>
      <c r="DZ184" s="2">
        <f>POWER(10,($B184-J$227)/J$228)/(1+POWER(10,($B184-J$227)/J$228))</f>
        <v>0.99964548766435934</v>
      </c>
      <c r="EA184" s="2">
        <f>POWER(10,($B184-K$227)/K$228)/(1+POWER(10,($B184-K$227)/K$228))</f>
        <v>0.99959927543427729</v>
      </c>
      <c r="EB184" s="2">
        <f>POWER(10,($B184-L$227)/L$228)/(1+POWER(10,($B184-L$227)/L$228))</f>
        <v>0.99955953577449219</v>
      </c>
      <c r="EC184" s="2">
        <f>POWER(10,($B184-M$227)/M$228)/(1+POWER(10,($B184-M$227)/M$228))</f>
        <v>0.99951760238940424</v>
      </c>
      <c r="ED184" s="2">
        <f>POWER(10,($B184-N$227)/N$228)/(1+POWER(10,($B184-N$227)/N$228))</f>
        <v>0.99949919526975284</v>
      </c>
      <c r="EE184" s="2">
        <f>POWER(10,($B184-O$227)/O$228)/(1+POWER(10,($B184-O$227)/O$228))</f>
        <v>0.99942011926711261</v>
      </c>
    </row>
    <row r="185" spans="2:135" x14ac:dyDescent="0.25">
      <c r="B185" s="2">
        <v>179</v>
      </c>
      <c r="C185">
        <v>96.585700000000003</v>
      </c>
      <c r="D185">
        <v>100.54300000000001</v>
      </c>
      <c r="E185">
        <v>101.43300000000001</v>
      </c>
      <c r="F185">
        <v>102.50700000000001</v>
      </c>
      <c r="G185">
        <v>102.627</v>
      </c>
      <c r="H185">
        <v>104.50700000000001</v>
      </c>
      <c r="I185">
        <v>106.239</v>
      </c>
      <c r="J185">
        <v>105.09</v>
      </c>
      <c r="K185">
        <v>102.46299999999999</v>
      </c>
      <c r="L185">
        <v>94.447999999999993</v>
      </c>
      <c r="M185">
        <v>87.373099999999994</v>
      </c>
      <c r="N185">
        <v>78.447800000000001</v>
      </c>
      <c r="O185">
        <v>66.582099999999997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95.878696812751173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98.769808343760914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100.25596730974034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100.24742513140906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102.23070010935196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104.77647268036011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105.28507344529288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103.5606080360584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99.969376597459416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95.005632064594337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87.59050607058353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77.93261808161715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66.876296847092604</v>
      </c>
      <c r="AE185" s="5"/>
      <c r="AG185" s="5">
        <f t="shared" si="52"/>
        <v>0.70700318724883005</v>
      </c>
      <c r="AH185" s="5">
        <f t="shared" si="53"/>
        <v>1.7731916562390921</v>
      </c>
      <c r="AI185" s="5">
        <f t="shared" si="54"/>
        <v>1.1770326902596651</v>
      </c>
      <c r="AJ185" s="5">
        <f t="shared" si="55"/>
        <v>2.2595748685909456</v>
      </c>
      <c r="AK185" s="5">
        <f t="shared" si="56"/>
        <v>0.39629989064803794</v>
      </c>
      <c r="AL185" s="5">
        <f t="shared" si="57"/>
        <v>-0.26947268036010996</v>
      </c>
      <c r="AM185" s="5">
        <f t="shared" si="58"/>
        <v>0.95392655470712384</v>
      </c>
      <c r="AN185" s="5">
        <f t="shared" si="59"/>
        <v>1.529391963941606</v>
      </c>
      <c r="AO185" s="5">
        <f t="shared" si="60"/>
        <v>2.4936234025405781</v>
      </c>
      <c r="AP185" s="5">
        <f t="shared" si="61"/>
        <v>-0.557632064594344</v>
      </c>
      <c r="AQ185" s="5">
        <f t="shared" si="62"/>
        <v>-0.21740607058353589</v>
      </c>
      <c r="AR185" s="5">
        <f t="shared" si="63"/>
        <v>0.51518191838285077</v>
      </c>
      <c r="AS185" s="5">
        <f t="shared" si="64"/>
        <v>-0.29419684709260707</v>
      </c>
      <c r="AV185" s="2">
        <f t="shared" si="65"/>
        <v>95.878696812735242</v>
      </c>
      <c r="AW185" s="2">
        <f t="shared" si="66"/>
        <v>98.769808343760914</v>
      </c>
      <c r="AX185" s="2">
        <f t="shared" si="67"/>
        <v>100.25596730974034</v>
      </c>
      <c r="AY185" s="2">
        <f t="shared" si="68"/>
        <v>100.24742513140906</v>
      </c>
      <c r="AZ185" s="2">
        <f t="shared" si="69"/>
        <v>102.23070010346444</v>
      </c>
      <c r="BA185" s="2">
        <f t="shared" si="70"/>
        <v>104.77647267756039</v>
      </c>
      <c r="BB185" s="2">
        <f t="shared" si="71"/>
        <v>105.28507344462827</v>
      </c>
      <c r="BC185" s="2">
        <f t="shared" si="72"/>
        <v>103.56060803122467</v>
      </c>
      <c r="BD185" s="2">
        <f t="shared" si="73"/>
        <v>99.969376575078854</v>
      </c>
      <c r="BE185" s="2">
        <f t="shared" si="74"/>
        <v>95.005631993422796</v>
      </c>
      <c r="BF185" s="2">
        <f t="shared" si="75"/>
        <v>87.590505226396701</v>
      </c>
      <c r="BG185" s="2">
        <f t="shared" si="76"/>
        <v>77.932613001509594</v>
      </c>
      <c r="BH185" s="2">
        <f t="shared" si="77"/>
        <v>66.876218588066195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96.585700000000003</v>
      </c>
      <c r="CA185" s="2">
        <f>IF(OR(AND($B185&gt;D$230, $B185&lt;D$231), $B185&gt;D$232), D185, "")</f>
        <v>100.54300000000001</v>
      </c>
      <c r="CB185" s="2">
        <f>IF(OR(AND($B185&gt;E$230, $B185&lt;E$231), $B185&gt;E$232), E185, "")</f>
        <v>101.43300000000001</v>
      </c>
      <c r="CC185" s="2">
        <f>IF(OR(AND($B185&gt;F$230, $B185&lt;F$231), $B185&gt;F$232), F185, "")</f>
        <v>102.50700000000001</v>
      </c>
      <c r="CD185" s="2">
        <f>IF(OR(AND($B185&gt;G$230, $B185&lt;G$231), $B185&gt;G$232), G185, "")</f>
        <v>102.627</v>
      </c>
      <c r="CE185" s="2">
        <f>IF(OR(AND($B185&gt;H$230, $B185&lt;H$231), $B185&gt;H$232), H185, "")</f>
        <v>104.50700000000001</v>
      </c>
      <c r="CF185" s="2">
        <f>IF(OR(AND($B185&gt;I$230, $B185&lt;I$231), $B185&gt;I$232), I185, "")</f>
        <v>106.239</v>
      </c>
      <c r="CG185" s="2">
        <f>IF(OR(AND($B185&gt;J$230, $B185&lt;J$231), $B185&gt;J$232), J185, "")</f>
        <v>105.09</v>
      </c>
      <c r="CH185" s="2">
        <f>IF(OR(AND($B185&gt;K$230, $B185&lt;K$231), $B185&gt;K$232), K185, "")</f>
        <v>102.46299999999999</v>
      </c>
      <c r="CI185" s="2">
        <f>IF(OR(AND($B185&gt;L$230, $B185&lt;L$231), $B185&gt;L$232), L185, "")</f>
        <v>94.447999999999993</v>
      </c>
      <c r="CJ185" s="2">
        <f>IF(OR(AND($B185&gt;M$230, $B185&lt;M$231), $B185&gt;M$232), M185, "")</f>
        <v>87.373099999999994</v>
      </c>
      <c r="CK185" s="2">
        <f>IF(OR(AND($B185&gt;N$230, $B185&lt;N$231), $B185&gt;N$232), N185, "")</f>
        <v>78.447800000000001</v>
      </c>
      <c r="CL185" s="2">
        <f>IF(OR(AND($B185&gt;O$230, $B185&lt;O$231), $B185&gt;O$232), O185, "")</f>
        <v>66.582099999999997</v>
      </c>
      <c r="CO185" s="2">
        <f>BK$207*$B185+BK$209</f>
        <v>99.815651591828157</v>
      </c>
      <c r="CP185" s="2">
        <f>BL$207*$B185+BL$209</f>
        <v>99.916150716314249</v>
      </c>
      <c r="CQ185" s="2">
        <f>BM$207*$B185+BM$209</f>
        <v>103.66181970602085</v>
      </c>
      <c r="CR185" s="2">
        <f>BN$207*$B185+BN$209</f>
        <v>101.19259985602443</v>
      </c>
      <c r="CS185" s="2">
        <f>BO$207*$B185+BO$209</f>
        <v>103.82213386124356</v>
      </c>
      <c r="CT185" s="2">
        <f>BP$207*$B185+BP$209</f>
        <v>109.31516692162329</v>
      </c>
      <c r="CU185" s="2">
        <f>BQ$207*$B185+BQ$209</f>
        <v>110.29681852865129</v>
      </c>
      <c r="CV185" s="2">
        <f>BR$207*$B185+BR$209</f>
        <v>108.54441662647235</v>
      </c>
      <c r="CW185" s="2">
        <f>BS$207*$B185+BS$209</f>
        <v>105.59476607207571</v>
      </c>
      <c r="CX185" s="2">
        <f>BT$207*$B185+BT$209</f>
        <v>100.06830677337825</v>
      </c>
      <c r="CY185" s="2">
        <f>BU$207*$B185+BU$209</f>
        <v>92.626466177199219</v>
      </c>
      <c r="CZ185" s="2">
        <f>BV$207*$B185+BV$209</f>
        <v>81.544313044372572</v>
      </c>
      <c r="DA185" s="2">
        <f>BW$207*$B185+BW$209</f>
        <v>70.899400434360189</v>
      </c>
      <c r="DD185" s="2">
        <f>BZ$207*$B185+BZ$209</f>
        <v>95.876472143811512</v>
      </c>
      <c r="DE185" s="2">
        <f>CA$207*$B185+CA$209</f>
        <v>98.769326593784285</v>
      </c>
      <c r="DF185" s="2">
        <f>CB$207*$B185+CB$209</f>
        <v>100.25467066453533</v>
      </c>
      <c r="DG185" s="2">
        <f>CC$207*$B185+CC$209</f>
        <v>100.24711111060816</v>
      </c>
      <c r="DH185" s="2">
        <f>CD$207*$B185+CD$209</f>
        <v>102.23014655747744</v>
      </c>
      <c r="DI185" s="2">
        <f>CE$207*$B185+CE$209</f>
        <v>104.77494300996185</v>
      </c>
      <c r="DJ185" s="2">
        <f>CF$207*$B185+CF$209</f>
        <v>105.28350315576873</v>
      </c>
      <c r="DK185" s="2">
        <f>CG$207*$B185+CG$209</f>
        <v>103.55899609930127</v>
      </c>
      <c r="DL185" s="2">
        <f>CH$207*$B185+CH$209</f>
        <v>99.967319867102987</v>
      </c>
      <c r="DM185" s="2">
        <f>CI$207*$B185+CI$209</f>
        <v>95.00359737953832</v>
      </c>
      <c r="DN185" s="2">
        <f>CJ$207*$B185+CJ$209</f>
        <v>87.588288576754678</v>
      </c>
      <c r="DO185" s="2">
        <f>CK$207*$B185+CK$209</f>
        <v>77.930962569462949</v>
      </c>
      <c r="DP185" s="2">
        <f>CL$207*$B185+CL$209</f>
        <v>66.874089663594603</v>
      </c>
      <c r="DS185" s="2">
        <f>POWER(10,($B185-C$227)/C$228)/(1+POWER(10,($B185-C$227)/C$228))</f>
        <v>0.99943524560048902</v>
      </c>
      <c r="DT185" s="2">
        <f>POWER(10,($B185-D$227)/D$228)/(1+POWER(10,($B185-D$227)/D$228))</f>
        <v>0.99957992688925179</v>
      </c>
      <c r="DU185" s="2">
        <f>POWER(10,($B185-E$227)/E$228)/(1+POWER(10,($B185-E$227)/E$228))</f>
        <v>0.99961943396392805</v>
      </c>
      <c r="DV185" s="2">
        <f>POWER(10,($B185-F$227)/F$228)/(1+POWER(10,($B185-F$227)/F$228))</f>
        <v>0.999667874628417</v>
      </c>
      <c r="DW185" s="2">
        <f>POWER(10,($B185-G$227)/G$228)/(1+POWER(10,($B185-G$227)/G$228))</f>
        <v>0.99965229246132192</v>
      </c>
      <c r="DX185" s="2">
        <f>POWER(10,($B185-H$227)/H$228)/(1+POWER(10,($B185-H$227)/H$228))</f>
        <v>0.99966308542743465</v>
      </c>
      <c r="DY185" s="2">
        <f>POWER(10,($B185-I$227)/I$228)/(1+POWER(10,($B185-I$227)/I$228))</f>
        <v>0.99968677636598813</v>
      </c>
      <c r="DZ185" s="2">
        <f>POWER(10,($B185-J$227)/J$228)/(1+POWER(10,($B185-J$227)/J$228))</f>
        <v>0.99967667082152478</v>
      </c>
      <c r="EA185" s="2">
        <f>POWER(10,($B185-K$227)/K$228)/(1+POWER(10,($B185-K$227)/K$228))</f>
        <v>0.99963452196592184</v>
      </c>
      <c r="EB185" s="2">
        <f>POWER(10,($B185-L$227)/L$228)/(1+POWER(10,($B185-L$227)/L$228))</f>
        <v>0.99959827628275288</v>
      </c>
      <c r="EC185" s="2">
        <f>POWER(10,($B185-M$227)/M$228)/(1+POWER(10,($B185-M$227)/M$228))</f>
        <v>0.99956002947537359</v>
      </c>
      <c r="ED185" s="2">
        <f>POWER(10,($B185-N$227)/N$228)/(1+POWER(10,($B185-N$227)/N$228))</f>
        <v>0.99954324053033061</v>
      </c>
      <c r="EE185" s="2">
        <f>POWER(10,($B185-O$227)/O$228)/(1+POWER(10,($B185-O$227)/O$228))</f>
        <v>0.99947111550068346</v>
      </c>
    </row>
    <row r="186" spans="2:135" x14ac:dyDescent="0.25">
      <c r="B186" s="2">
        <v>180</v>
      </c>
      <c r="C186">
        <v>97.071399999999997</v>
      </c>
      <c r="D186">
        <v>98</v>
      </c>
      <c r="E186">
        <v>101.50700000000001</v>
      </c>
      <c r="F186">
        <v>100.776</v>
      </c>
      <c r="G186">
        <v>103.06</v>
      </c>
      <c r="H186">
        <v>104.56699999999999</v>
      </c>
      <c r="I186">
        <v>105.56699999999999</v>
      </c>
      <c r="J186">
        <v>103.313</v>
      </c>
      <c r="K186">
        <v>101.627</v>
      </c>
      <c r="L186">
        <v>95.119</v>
      </c>
      <c r="M186">
        <v>88.119399999999999</v>
      </c>
      <c r="N186">
        <v>78.074600000000004</v>
      </c>
      <c r="O186">
        <v>67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95.826015314318568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98.730841830252828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100.20395786302691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100.19569851079645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102.21053800825948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104.7563769192911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105.25796086013935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103.53065501872668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99.930164582868571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94.969455403826075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87.564030637592282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77.912709453503567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66.856423715482023</v>
      </c>
      <c r="AE186" s="5"/>
      <c r="AG186" s="5">
        <f t="shared" si="52"/>
        <v>1.2453846856814295</v>
      </c>
      <c r="AH186" s="5">
        <f t="shared" si="53"/>
        <v>-0.73084183025282812</v>
      </c>
      <c r="AI186" s="5">
        <f t="shared" si="54"/>
        <v>1.3030421369730902</v>
      </c>
      <c r="AJ186" s="5">
        <f t="shared" si="55"/>
        <v>0.58030148920354918</v>
      </c>
      <c r="AK186" s="5">
        <f t="shared" si="56"/>
        <v>0.84946199174052595</v>
      </c>
      <c r="AL186" s="5">
        <f t="shared" si="57"/>
        <v>-0.18937691929110656</v>
      </c>
      <c r="AM186" s="5">
        <f t="shared" si="58"/>
        <v>0.30903913986064424</v>
      </c>
      <c r="AN186" s="5">
        <f t="shared" si="59"/>
        <v>-0.21765501872667414</v>
      </c>
      <c r="AO186" s="5">
        <f t="shared" si="60"/>
        <v>1.6968354171314246</v>
      </c>
      <c r="AP186" s="5">
        <f t="shared" si="61"/>
        <v>0.14954459617392502</v>
      </c>
      <c r="AQ186" s="5">
        <f t="shared" si="62"/>
        <v>0.55536936240771695</v>
      </c>
      <c r="AR186" s="5">
        <f t="shared" si="63"/>
        <v>0.16189054649643708</v>
      </c>
      <c r="AS186" s="5">
        <f t="shared" si="64"/>
        <v>0.14357628451797666</v>
      </c>
      <c r="AV186" s="2">
        <f t="shared" si="65"/>
        <v>95.82601531431223</v>
      </c>
      <c r="AW186" s="2">
        <f t="shared" si="66"/>
        <v>98.730841830252828</v>
      </c>
      <c r="AX186" s="2">
        <f t="shared" si="67"/>
        <v>100.20395786302691</v>
      </c>
      <c r="AY186" s="2">
        <f t="shared" si="68"/>
        <v>100.19569851079645</v>
      </c>
      <c r="AZ186" s="2">
        <f t="shared" si="69"/>
        <v>102.21053800653186</v>
      </c>
      <c r="BA186" s="2">
        <f t="shared" si="70"/>
        <v>104.7563769185039</v>
      </c>
      <c r="BB186" s="2">
        <f t="shared" si="71"/>
        <v>105.25796085996689</v>
      </c>
      <c r="BC186" s="2">
        <f t="shared" si="72"/>
        <v>103.53065501737274</v>
      </c>
      <c r="BD186" s="2">
        <f t="shared" si="73"/>
        <v>99.930164576291915</v>
      </c>
      <c r="BE186" s="2">
        <f t="shared" si="74"/>
        <v>94.969455382018964</v>
      </c>
      <c r="BF186" s="2">
        <f t="shared" si="75"/>
        <v>87.564030355647546</v>
      </c>
      <c r="BG186" s="2">
        <f t="shared" si="76"/>
        <v>77.912707641141836</v>
      </c>
      <c r="BH186" s="2">
        <f t="shared" si="77"/>
        <v>66.856391774022356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97.071399999999997</v>
      </c>
      <c r="CA186" s="2">
        <f>IF(OR(AND($B186&gt;D$230, $B186&lt;D$231), $B186&gt;D$232), D186, "")</f>
        <v>98</v>
      </c>
      <c r="CB186" s="2">
        <f>IF(OR(AND($B186&gt;E$230, $B186&lt;E$231), $B186&gt;E$232), E186, "")</f>
        <v>101.50700000000001</v>
      </c>
      <c r="CC186" s="2">
        <f>IF(OR(AND($B186&gt;F$230, $B186&lt;F$231), $B186&gt;F$232), F186, "")</f>
        <v>100.776</v>
      </c>
      <c r="CD186" s="2">
        <f>IF(OR(AND($B186&gt;G$230, $B186&lt;G$231), $B186&gt;G$232), G186, "")</f>
        <v>103.06</v>
      </c>
      <c r="CE186" s="2">
        <f>IF(OR(AND($B186&gt;H$230, $B186&lt;H$231), $B186&gt;H$232), H186, "")</f>
        <v>104.56699999999999</v>
      </c>
      <c r="CF186" s="2">
        <f>IF(OR(AND($B186&gt;I$230, $B186&lt;I$231), $B186&gt;I$232), I186, "")</f>
        <v>105.56699999999999</v>
      </c>
      <c r="CG186" s="2">
        <f>IF(OR(AND($B186&gt;J$230, $B186&lt;J$231), $B186&gt;J$232), J186, "")</f>
        <v>103.313</v>
      </c>
      <c r="CH186" s="2">
        <f>IF(OR(AND($B186&gt;K$230, $B186&lt;K$231), $B186&gt;K$232), K186, "")</f>
        <v>101.627</v>
      </c>
      <c r="CI186" s="2">
        <f>IF(OR(AND($B186&gt;L$230, $B186&lt;L$231), $B186&gt;L$232), L186, "")</f>
        <v>95.119</v>
      </c>
      <c r="CJ186" s="2">
        <f>IF(OR(AND($B186&gt;M$230, $B186&lt;M$231), $B186&gt;M$232), M186, "")</f>
        <v>88.119399999999999</v>
      </c>
      <c r="CK186" s="2">
        <f>IF(OR(AND($B186&gt;N$230, $B186&lt;N$231), $B186&gt;N$232), N186, "")</f>
        <v>78.074600000000004</v>
      </c>
      <c r="CL186" s="2">
        <f>IF(OR(AND($B186&gt;O$230, $B186&lt;O$231), $B186&gt;O$232), O186, "")</f>
        <v>67</v>
      </c>
      <c r="CO186" s="2">
        <f>BK$207*$B186+BK$209</f>
        <v>99.803930232778214</v>
      </c>
      <c r="CP186" s="2">
        <f>BL$207*$B186+BL$209</f>
        <v>99.886450728957158</v>
      </c>
      <c r="CQ186" s="2">
        <f>BM$207*$B186+BM$209</f>
        <v>103.64416112206463</v>
      </c>
      <c r="CR186" s="2">
        <f>BN$207*$B186+BN$209</f>
        <v>101.14855860575126</v>
      </c>
      <c r="CS186" s="2">
        <f>BO$207*$B186+BO$209</f>
        <v>103.81654701700707</v>
      </c>
      <c r="CT186" s="2">
        <f>BP$207*$B186+BP$209</f>
        <v>109.34589324279155</v>
      </c>
      <c r="CU186" s="2">
        <f>BQ$207*$B186+BQ$209</f>
        <v>110.32482477029944</v>
      </c>
      <c r="CV186" s="2">
        <f>BR$207*$B186+BR$209</f>
        <v>108.57045141694802</v>
      </c>
      <c r="CW186" s="2">
        <f>BS$207*$B186+BS$209</f>
        <v>105.61859112656629</v>
      </c>
      <c r="CX186" s="2">
        <f>BT$207*$B186+BT$209</f>
        <v>100.08530395535649</v>
      </c>
      <c r="CY186" s="2">
        <f>BU$207*$B186+BU$209</f>
        <v>92.653915245637577</v>
      </c>
      <c r="CZ186" s="2">
        <f>BV$207*$B186+BV$209</f>
        <v>81.5649995431327</v>
      </c>
      <c r="DA186" s="2">
        <f>BW$207*$B186+BW$209</f>
        <v>70.92560414345779</v>
      </c>
      <c r="DD186" s="2">
        <f>BZ$207*$B186+BZ$209</f>
        <v>95.823965283201659</v>
      </c>
      <c r="DE186" s="2">
        <f>CA$207*$B186+CA$209</f>
        <v>98.730398917450117</v>
      </c>
      <c r="DF186" s="2">
        <f>CB$207*$B186+CB$209</f>
        <v>100.20276338149664</v>
      </c>
      <c r="DG186" s="2">
        <f>CC$207*$B186+CC$209</f>
        <v>100.19540979173526</v>
      </c>
      <c r="DH186" s="2">
        <f>CD$207*$B186+CD$209</f>
        <v>102.21002854298122</v>
      </c>
      <c r="DI186" s="2">
        <f>CE$207*$B186+CE$209</f>
        <v>104.75496622372286</v>
      </c>
      <c r="DJ186" s="2">
        <f>CF$207*$B186+CF$209</f>
        <v>105.25651298914414</v>
      </c>
      <c r="DK186" s="2">
        <f>CG$207*$B186+CG$209</f>
        <v>103.5291684029787</v>
      </c>
      <c r="DL186" s="2">
        <f>CH$207*$B186+CH$209</f>
        <v>99.928267817136373</v>
      </c>
      <c r="DM186" s="2">
        <f>CI$207*$B186+CI$209</f>
        <v>94.967580302650873</v>
      </c>
      <c r="DN186" s="2">
        <f>CJ$207*$B186+CJ$209</f>
        <v>87.561987100217024</v>
      </c>
      <c r="DO186" s="2">
        <f>CK$207*$B186+CK$209</f>
        <v>77.911185512164636</v>
      </c>
      <c r="DP186" s="2">
        <f>CL$207*$B186+CL$209</f>
        <v>66.854427957330174</v>
      </c>
      <c r="DS186" s="2">
        <f>POWER(10,($B186-C$227)/C$228)/(1+POWER(10,($B186-C$227)/C$228))</f>
        <v>0.99948491227019587</v>
      </c>
      <c r="DT186" s="2">
        <f>POWER(10,($B186-D$227)/D$228)/(1+POWER(10,($B186-D$227)/D$228))</f>
        <v>0.99961687460864079</v>
      </c>
      <c r="DU186" s="2">
        <f>POWER(10,($B186-E$227)/E$228)/(1+POWER(10,($B186-E$227)/E$228))</f>
        <v>0.99965290802739881</v>
      </c>
      <c r="DV186" s="2">
        <f>POWER(10,($B186-F$227)/F$228)/(1+POWER(10,($B186-F$227)/F$228))</f>
        <v>0.99969708920899814</v>
      </c>
      <c r="DW186" s="2">
        <f>POWER(10,($B186-G$227)/G$228)/(1+POWER(10,($B186-G$227)/G$228))</f>
        <v>0.99968287725358973</v>
      </c>
      <c r="DX186" s="2">
        <f>POWER(10,($B186-H$227)/H$228)/(1+POWER(10,($B186-H$227)/H$228))</f>
        <v>0.99969272114865404</v>
      </c>
      <c r="DY186" s="2">
        <f>POWER(10,($B186-I$227)/I$228)/(1+POWER(10,($B186-I$227)/I$228))</f>
        <v>0.99971432877745858</v>
      </c>
      <c r="DZ186" s="2">
        <f>POWER(10,($B186-J$227)/J$228)/(1+POWER(10,($B186-J$227)/J$228))</f>
        <v>0.99970511189514233</v>
      </c>
      <c r="EA186" s="2">
        <f>POWER(10,($B186-K$227)/K$228)/(1+POWER(10,($B186-K$227)/K$228))</f>
        <v>0.99966666935209214</v>
      </c>
      <c r="EB186" s="2">
        <f>POWER(10,($B186-L$227)/L$228)/(1+POWER(10,($B186-L$227)/L$228))</f>
        <v>0.99963361066455858</v>
      </c>
      <c r="EC186" s="2">
        <f>POWER(10,($B186-M$227)/M$228)/(1+POWER(10,($B186-M$227)/M$228))</f>
        <v>0.99959872657819115</v>
      </c>
      <c r="ED186" s="2">
        <f>POWER(10,($B186-N$227)/N$228)/(1+POWER(10,($B186-N$227)/N$228))</f>
        <v>0.99958341367012749</v>
      </c>
      <c r="EE186" s="2">
        <f>POWER(10,($B186-O$227)/O$228)/(1+POWER(10,($B186-O$227)/O$228))</f>
        <v>0.99951762915619669</v>
      </c>
    </row>
    <row r="187" spans="2:135" x14ac:dyDescent="0.25">
      <c r="B187" s="2">
        <v>181</v>
      </c>
      <c r="C187">
        <v>97.3857</v>
      </c>
      <c r="D187">
        <v>99.313999999999993</v>
      </c>
      <c r="E187">
        <v>100.194</v>
      </c>
      <c r="F187">
        <v>100.194</v>
      </c>
      <c r="G187">
        <v>103.239</v>
      </c>
      <c r="H187">
        <v>102.61199999999999</v>
      </c>
      <c r="I187">
        <v>104.94</v>
      </c>
      <c r="J187">
        <v>103.239</v>
      </c>
      <c r="K187">
        <v>100.627</v>
      </c>
      <c r="L187">
        <v>95.09</v>
      </c>
      <c r="M187">
        <v>88.328400000000002</v>
      </c>
      <c r="N187">
        <v>79.134299999999996</v>
      </c>
      <c r="O187">
        <v>65.761200000000002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95.773347318422196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98.691878420407733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100.15195635364503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100.14397391100506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102.19037938103176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104.73629025092052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105.23085765850234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103.50071157475341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99.890964799949131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94.933291095371786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87.537568922748648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77.892812700422013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66.836590092631837</v>
      </c>
      <c r="AE187" s="5"/>
      <c r="AG187" s="5">
        <f t="shared" si="52"/>
        <v>1.6123526815778035</v>
      </c>
      <c r="AH187" s="5">
        <f t="shared" si="53"/>
        <v>0.62212157959226033</v>
      </c>
      <c r="AI187" s="5">
        <f t="shared" si="54"/>
        <v>4.2043646354969155E-2</v>
      </c>
      <c r="AJ187" s="5">
        <f t="shared" si="55"/>
        <v>5.002608899494021E-2</v>
      </c>
      <c r="AK187" s="5">
        <f t="shared" si="56"/>
        <v>1.0486206189682434</v>
      </c>
      <c r="AL187" s="5">
        <f t="shared" si="57"/>
        <v>-2.1242902509205237</v>
      </c>
      <c r="AM187" s="5">
        <f t="shared" si="58"/>
        <v>-0.29085765850234679</v>
      </c>
      <c r="AN187" s="5">
        <f t="shared" si="59"/>
        <v>-0.26171157475340578</v>
      </c>
      <c r="AO187" s="5">
        <f t="shared" si="60"/>
        <v>0.73603520005086409</v>
      </c>
      <c r="AP187" s="5">
        <f t="shared" si="61"/>
        <v>0.15670890462821774</v>
      </c>
      <c r="AQ187" s="5">
        <f t="shared" si="62"/>
        <v>0.79083107725135449</v>
      </c>
      <c r="AR187" s="5">
        <f t="shared" si="63"/>
        <v>1.2414872995779831</v>
      </c>
      <c r="AS187" s="5">
        <f t="shared" si="64"/>
        <v>-1.0753900926318352</v>
      </c>
      <c r="AV187" s="2">
        <f t="shared" si="65"/>
        <v>95.773347318419766</v>
      </c>
      <c r="AW187" s="2">
        <f t="shared" si="66"/>
        <v>98.691878420407733</v>
      </c>
      <c r="AX187" s="2">
        <f t="shared" si="67"/>
        <v>100.15195635364503</v>
      </c>
      <c r="AY187" s="2">
        <f t="shared" si="68"/>
        <v>100.14397391100506</v>
      </c>
      <c r="AZ187" s="2">
        <f t="shared" si="69"/>
        <v>102.19037938054407</v>
      </c>
      <c r="BA187" s="2">
        <f t="shared" si="70"/>
        <v>104.73629025070767</v>
      </c>
      <c r="BB187" s="2">
        <f t="shared" si="71"/>
        <v>105.23085765845933</v>
      </c>
      <c r="BC187" s="2">
        <f t="shared" si="72"/>
        <v>103.50071157438863</v>
      </c>
      <c r="BD187" s="2">
        <f t="shared" si="73"/>
        <v>99.890964798090366</v>
      </c>
      <c r="BE187" s="2">
        <f t="shared" si="74"/>
        <v>94.933291088945154</v>
      </c>
      <c r="BF187" s="2">
        <f t="shared" si="75"/>
        <v>87.537568832127718</v>
      </c>
      <c r="BG187" s="2">
        <f t="shared" si="76"/>
        <v>77.892812077811712</v>
      </c>
      <c r="BH187" s="2">
        <f t="shared" si="77"/>
        <v>66.836577527506932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97.3857</v>
      </c>
      <c r="CA187" s="2">
        <f>IF(OR(AND($B187&gt;D$230, $B187&lt;D$231), $B187&gt;D$232), D187, "")</f>
        <v>99.313999999999993</v>
      </c>
      <c r="CB187" s="2">
        <f>IF(OR(AND($B187&gt;E$230, $B187&lt;E$231), $B187&gt;E$232), E187, "")</f>
        <v>100.194</v>
      </c>
      <c r="CC187" s="2">
        <f>IF(OR(AND($B187&gt;F$230, $B187&lt;F$231), $B187&gt;F$232), F187, "")</f>
        <v>100.194</v>
      </c>
      <c r="CD187" s="2">
        <f>IF(OR(AND($B187&gt;G$230, $B187&lt;G$231), $B187&gt;G$232), G187, "")</f>
        <v>103.239</v>
      </c>
      <c r="CE187" s="2">
        <f>IF(OR(AND($B187&gt;H$230, $B187&lt;H$231), $B187&gt;H$232), H187, "")</f>
        <v>102.61199999999999</v>
      </c>
      <c r="CF187" s="2">
        <f>IF(OR(AND($B187&gt;I$230, $B187&lt;I$231), $B187&gt;I$232), I187, "")</f>
        <v>104.94</v>
      </c>
      <c r="CG187" s="2">
        <f>IF(OR(AND($B187&gt;J$230, $B187&lt;J$231), $B187&gt;J$232), J187, "")</f>
        <v>103.239</v>
      </c>
      <c r="CH187" s="2">
        <f>IF(OR(AND($B187&gt;K$230, $B187&lt;K$231), $B187&gt;K$232), K187, "")</f>
        <v>100.627</v>
      </c>
      <c r="CI187" s="2">
        <f>IF(OR(AND($B187&gt;L$230, $B187&lt;L$231), $B187&gt;L$232), L187, "")</f>
        <v>95.09</v>
      </c>
      <c r="CJ187" s="2">
        <f>IF(OR(AND($B187&gt;M$230, $B187&lt;M$231), $B187&gt;M$232), M187, "")</f>
        <v>88.328400000000002</v>
      </c>
      <c r="CK187" s="2">
        <f>IF(OR(AND($B187&gt;N$230, $B187&lt;N$231), $B187&gt;N$232), N187, "")</f>
        <v>79.134299999999996</v>
      </c>
      <c r="CL187" s="2">
        <f>IF(OR(AND($B187&gt;O$230, $B187&lt;O$231), $B187&gt;O$232), O187, "")</f>
        <v>65.761200000000002</v>
      </c>
      <c r="CO187" s="2">
        <f>BK$207*$B187+BK$209</f>
        <v>99.792208873728271</v>
      </c>
      <c r="CP187" s="2">
        <f>BL$207*$B187+BL$209</f>
        <v>99.856750741600067</v>
      </c>
      <c r="CQ187" s="2">
        <f>BM$207*$B187+BM$209</f>
        <v>103.62650253810843</v>
      </c>
      <c r="CR187" s="2">
        <f>BN$207*$B187+BN$209</f>
        <v>101.10451735547809</v>
      </c>
      <c r="CS187" s="2">
        <f>BO$207*$B187+BO$209</f>
        <v>103.81096017277059</v>
      </c>
      <c r="CT187" s="2">
        <f>BP$207*$B187+BP$209</f>
        <v>109.37661956395981</v>
      </c>
      <c r="CU187" s="2">
        <f>BQ$207*$B187+BQ$209</f>
        <v>110.35283101194759</v>
      </c>
      <c r="CV187" s="2">
        <f>BR$207*$B187+BR$209</f>
        <v>108.59648620742368</v>
      </c>
      <c r="CW187" s="2">
        <f>BS$207*$B187+BS$209</f>
        <v>105.64241618105687</v>
      </c>
      <c r="CX187" s="2">
        <f>BT$207*$B187+BT$209</f>
        <v>100.10230113733473</v>
      </c>
      <c r="CY187" s="2">
        <f>BU$207*$B187+BU$209</f>
        <v>92.68136431407595</v>
      </c>
      <c r="CZ187" s="2">
        <f>BV$207*$B187+BV$209</f>
        <v>81.585686041892828</v>
      </c>
      <c r="DA187" s="2">
        <f>BW$207*$B187+BW$209</f>
        <v>70.95180785255539</v>
      </c>
      <c r="DD187" s="2">
        <f>BZ$207*$B187+BZ$209</f>
        <v>95.771458422591792</v>
      </c>
      <c r="DE187" s="2">
        <f>CA$207*$B187+CA$209</f>
        <v>98.691471241115963</v>
      </c>
      <c r="DF187" s="2">
        <f>CB$207*$B187+CB$209</f>
        <v>100.15085609845795</v>
      </c>
      <c r="DG187" s="2">
        <f>CC$207*$B187+CC$209</f>
        <v>100.14370847286237</v>
      </c>
      <c r="DH187" s="2">
        <f>CD$207*$B187+CD$209</f>
        <v>102.18991052848499</v>
      </c>
      <c r="DI187" s="2">
        <f>CE$207*$B187+CE$209</f>
        <v>104.73498943748386</v>
      </c>
      <c r="DJ187" s="2">
        <f>CF$207*$B187+CF$209</f>
        <v>105.22952282251954</v>
      </c>
      <c r="DK187" s="2">
        <f>CG$207*$B187+CG$209</f>
        <v>103.49934070665614</v>
      </c>
      <c r="DL187" s="2">
        <f>CH$207*$B187+CH$209</f>
        <v>99.889215767169745</v>
      </c>
      <c r="DM187" s="2">
        <f>CI$207*$B187+CI$209</f>
        <v>94.931563225763426</v>
      </c>
      <c r="DN187" s="2">
        <f>CJ$207*$B187+CJ$209</f>
        <v>87.53568562367937</v>
      </c>
      <c r="DO187" s="2">
        <f>CK$207*$B187+CK$209</f>
        <v>77.891408454866337</v>
      </c>
      <c r="DP187" s="2">
        <f>CL$207*$B187+CL$209</f>
        <v>66.834766251065744</v>
      </c>
      <c r="DS187" s="2">
        <f>POWER(10,($B187-C$227)/C$228)/(1+POWER(10,($B187-C$227)/C$228))</f>
        <v>0.99953021311545387</v>
      </c>
      <c r="DT187" s="2">
        <f>POWER(10,($B187-D$227)/D$228)/(1+POWER(10,($B187-D$227)/D$228))</f>
        <v>0.99965057371077959</v>
      </c>
      <c r="DU187" s="2">
        <f>POWER(10,($B187-E$227)/E$228)/(1+POWER(10,($B187-E$227)/E$228))</f>
        <v>0.99968343869084708</v>
      </c>
      <c r="DV187" s="2">
        <f>POWER(10,($B187-F$227)/F$228)/(1+POWER(10,($B187-F$227)/F$228))</f>
        <v>0.99972373471198661</v>
      </c>
      <c r="DW187" s="2">
        <f>POWER(10,($B187-G$227)/G$228)/(1+POWER(10,($B187-G$227)/G$228))</f>
        <v>0.99971077254744856</v>
      </c>
      <c r="DX187" s="2">
        <f>POWER(10,($B187-H$227)/H$228)/(1+POWER(10,($B187-H$227)/H$228))</f>
        <v>0.99971975077971109</v>
      </c>
      <c r="DY187" s="2">
        <f>POWER(10,($B187-I$227)/I$228)/(1+POWER(10,($B187-I$227)/I$228))</f>
        <v>0.99973945819957899</v>
      </c>
      <c r="DZ187" s="2">
        <f>POWER(10,($B187-J$227)/J$228)/(1+POWER(10,($B187-J$227)/J$228))</f>
        <v>0.99973105187358724</v>
      </c>
      <c r="EA187" s="2">
        <f>POWER(10,($B187-K$227)/K$228)/(1+POWER(10,($B187-K$227)/K$228))</f>
        <v>0.99969598991955966</v>
      </c>
      <c r="EB187" s="2">
        <f>POWER(10,($B187-L$227)/L$228)/(1+POWER(10,($B187-L$227)/L$228))</f>
        <v>0.9996658381818474</v>
      </c>
      <c r="EC187" s="2">
        <f>POWER(10,($B187-M$227)/M$228)/(1+POWER(10,($B187-M$227)/M$228))</f>
        <v>0.99963402136789692</v>
      </c>
      <c r="ED187" s="2">
        <f>POWER(10,($B187-N$227)/N$228)/(1+POWER(10,($B187-N$227)/N$228))</f>
        <v>0.99962005482470739</v>
      </c>
      <c r="EE187" s="2">
        <f>POWER(10,($B187-O$227)/O$228)/(1+POWER(10,($B187-O$227)/O$228))</f>
        <v>0.99956005388905089</v>
      </c>
    </row>
    <row r="188" spans="2:135" x14ac:dyDescent="0.25">
      <c r="B188" s="2">
        <v>182</v>
      </c>
      <c r="C188">
        <v>97.414299999999997</v>
      </c>
      <c r="D188">
        <v>98.356999999999999</v>
      </c>
      <c r="E188">
        <v>99.715999999999994</v>
      </c>
      <c r="F188">
        <v>99.671999999999997</v>
      </c>
      <c r="G188">
        <v>102.672</v>
      </c>
      <c r="H188">
        <v>103.746</v>
      </c>
      <c r="I188">
        <v>104.134</v>
      </c>
      <c r="J188">
        <v>102.71599999999999</v>
      </c>
      <c r="K188">
        <v>98.671999999999997</v>
      </c>
      <c r="L188">
        <v>95.820999999999998</v>
      </c>
      <c r="M188">
        <v>88.149299999999997</v>
      </c>
      <c r="N188">
        <v>78.044799999999995</v>
      </c>
      <c r="O188">
        <v>66.164199999999994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95.720691801965117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98.652917868902819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100.09996217615306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100.09225117239188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102.17022395627221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104.71621199585861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105.20376313703829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103.47077698872312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99.851776329339785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94.897138184041367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87.511119678244569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77.87292578732999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66.816779680035395</v>
      </c>
      <c r="AE188" s="5"/>
      <c r="AG188" s="5">
        <f t="shared" si="52"/>
        <v>1.6936081980348803</v>
      </c>
      <c r="AH188" s="5">
        <f t="shared" si="53"/>
        <v>-0.29591786890281924</v>
      </c>
      <c r="AI188" s="5">
        <f t="shared" si="54"/>
        <v>-0.38396217615306227</v>
      </c>
      <c r="AJ188" s="5">
        <f t="shared" si="55"/>
        <v>-0.42025117239188603</v>
      </c>
      <c r="AK188" s="5">
        <f t="shared" si="56"/>
        <v>0.50177604372778717</v>
      </c>
      <c r="AL188" s="5">
        <f t="shared" si="57"/>
        <v>-0.9702119958586195</v>
      </c>
      <c r="AM188" s="5">
        <f t="shared" si="58"/>
        <v>-1.0697631370382936</v>
      </c>
      <c r="AN188" s="5">
        <f t="shared" si="59"/>
        <v>-0.7547769887231226</v>
      </c>
      <c r="AO188" s="5">
        <f t="shared" si="60"/>
        <v>-1.1797763293397878</v>
      </c>
      <c r="AP188" s="5">
        <f t="shared" si="61"/>
        <v>0.92386181595863093</v>
      </c>
      <c r="AQ188" s="5">
        <f t="shared" si="62"/>
        <v>0.63818032175542783</v>
      </c>
      <c r="AR188" s="5">
        <f t="shared" si="63"/>
        <v>0.17187421267000502</v>
      </c>
      <c r="AS188" s="5">
        <f t="shared" si="64"/>
        <v>-0.65257968003540157</v>
      </c>
      <c r="AV188" s="2">
        <f t="shared" si="65"/>
        <v>95.720691801964222</v>
      </c>
      <c r="AW188" s="2">
        <f t="shared" si="66"/>
        <v>98.652917868902819</v>
      </c>
      <c r="AX188" s="2">
        <f t="shared" si="67"/>
        <v>100.09996217615306</v>
      </c>
      <c r="AY188" s="2">
        <f t="shared" si="68"/>
        <v>100.09225117239188</v>
      </c>
      <c r="AZ188" s="2">
        <f t="shared" si="69"/>
        <v>102.17022395613976</v>
      </c>
      <c r="BA188" s="2">
        <f t="shared" si="70"/>
        <v>104.71621199580326</v>
      </c>
      <c r="BB188" s="2">
        <f t="shared" si="71"/>
        <v>105.20376313702798</v>
      </c>
      <c r="BC188" s="2">
        <f t="shared" si="72"/>
        <v>103.47077698862859</v>
      </c>
      <c r="BD188" s="2">
        <f t="shared" si="73"/>
        <v>99.851776328834518</v>
      </c>
      <c r="BE188" s="2">
        <f t="shared" si="74"/>
        <v>94.897138182219734</v>
      </c>
      <c r="BF188" s="2">
        <f t="shared" si="75"/>
        <v>87.511119650213985</v>
      </c>
      <c r="BG188" s="2">
        <f t="shared" si="76"/>
        <v>77.872925581367952</v>
      </c>
      <c r="BH188" s="2">
        <f t="shared" si="77"/>
        <v>66.816774916048089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97.414299999999997</v>
      </c>
      <c r="CA188" s="2">
        <f>IF(OR(AND($B188&gt;D$230, $B188&lt;D$231), $B188&gt;D$232), D188, "")</f>
        <v>98.356999999999999</v>
      </c>
      <c r="CB188" s="2">
        <f>IF(OR(AND($B188&gt;E$230, $B188&lt;E$231), $B188&gt;E$232), E188, "")</f>
        <v>99.715999999999994</v>
      </c>
      <c r="CC188" s="2">
        <f>IF(OR(AND($B188&gt;F$230, $B188&lt;F$231), $B188&gt;F$232), F188, "")</f>
        <v>99.671999999999997</v>
      </c>
      <c r="CD188" s="2">
        <f>IF(OR(AND($B188&gt;G$230, $B188&lt;G$231), $B188&gt;G$232), G188, "")</f>
        <v>102.672</v>
      </c>
      <c r="CE188" s="2">
        <f>IF(OR(AND($B188&gt;H$230, $B188&lt;H$231), $B188&gt;H$232), H188, "")</f>
        <v>103.746</v>
      </c>
      <c r="CF188" s="2">
        <f>IF(OR(AND($B188&gt;I$230, $B188&lt;I$231), $B188&gt;I$232), I188, "")</f>
        <v>104.134</v>
      </c>
      <c r="CG188" s="2">
        <f>IF(OR(AND($B188&gt;J$230, $B188&lt;J$231), $B188&gt;J$232), J188, "")</f>
        <v>102.71599999999999</v>
      </c>
      <c r="CH188" s="2">
        <f>IF(OR(AND($B188&gt;K$230, $B188&lt;K$231), $B188&gt;K$232), K188, "")</f>
        <v>98.671999999999997</v>
      </c>
      <c r="CI188" s="2">
        <f>IF(OR(AND($B188&gt;L$230, $B188&lt;L$231), $B188&gt;L$232), L188, "")</f>
        <v>95.820999999999998</v>
      </c>
      <c r="CJ188" s="2">
        <f>IF(OR(AND($B188&gt;M$230, $B188&lt;M$231), $B188&gt;M$232), M188, "")</f>
        <v>88.149299999999997</v>
      </c>
      <c r="CK188" s="2">
        <f>IF(OR(AND($B188&gt;N$230, $B188&lt;N$231), $B188&gt;N$232), N188, "")</f>
        <v>78.044799999999995</v>
      </c>
      <c r="CL188" s="2">
        <f>IF(OR(AND($B188&gt;O$230, $B188&lt;O$231), $B188&gt;O$232), O188, "")</f>
        <v>66.164199999999994</v>
      </c>
      <c r="CO188" s="2">
        <f>BK$207*$B188+BK$209</f>
        <v>99.780487514678327</v>
      </c>
      <c r="CP188" s="2">
        <f>BL$207*$B188+BL$209</f>
        <v>99.827050754242975</v>
      </c>
      <c r="CQ188" s="2">
        <f>BM$207*$B188+BM$209</f>
        <v>103.60884395415221</v>
      </c>
      <c r="CR188" s="2">
        <f>BN$207*$B188+BN$209</f>
        <v>101.06047610520493</v>
      </c>
      <c r="CS188" s="2">
        <f>BO$207*$B188+BO$209</f>
        <v>103.80537332853412</v>
      </c>
      <c r="CT188" s="2">
        <f>BP$207*$B188+BP$209</f>
        <v>109.40734588512807</v>
      </c>
      <c r="CU188" s="2">
        <f>BQ$207*$B188+BQ$209</f>
        <v>110.38083725359574</v>
      </c>
      <c r="CV188" s="2">
        <f>BR$207*$B188+BR$209</f>
        <v>108.62252099789934</v>
      </c>
      <c r="CW188" s="2">
        <f>BS$207*$B188+BS$209</f>
        <v>105.66624123554745</v>
      </c>
      <c r="CX188" s="2">
        <f>BT$207*$B188+BT$209</f>
        <v>100.11929831931297</v>
      </c>
      <c r="CY188" s="2">
        <f>BU$207*$B188+BU$209</f>
        <v>92.708813382514322</v>
      </c>
      <c r="CZ188" s="2">
        <f>BV$207*$B188+BV$209</f>
        <v>81.606372540652956</v>
      </c>
      <c r="DA188" s="2">
        <f>BW$207*$B188+BW$209</f>
        <v>70.978011561652977</v>
      </c>
      <c r="DD188" s="2">
        <f>BZ$207*$B188+BZ$209</f>
        <v>95.718951561981925</v>
      </c>
      <c r="DE188" s="2">
        <f>CA$207*$B188+CA$209</f>
        <v>98.652543564781809</v>
      </c>
      <c r="DF188" s="2">
        <f>CB$207*$B188+CB$209</f>
        <v>100.09894881541928</v>
      </c>
      <c r="DG188" s="2">
        <f>CC$207*$B188+CC$209</f>
        <v>100.09200715398947</v>
      </c>
      <c r="DH188" s="2">
        <f>CD$207*$B188+CD$209</f>
        <v>102.16979251398877</v>
      </c>
      <c r="DI188" s="2">
        <f>CE$207*$B188+CE$209</f>
        <v>104.71501265124488</v>
      </c>
      <c r="DJ188" s="2">
        <f>CF$207*$B188+CF$209</f>
        <v>105.20253265589496</v>
      </c>
      <c r="DK188" s="2">
        <f>CG$207*$B188+CG$209</f>
        <v>103.46951301033357</v>
      </c>
      <c r="DL188" s="2">
        <f>CH$207*$B188+CH$209</f>
        <v>99.850163717203131</v>
      </c>
      <c r="DM188" s="2">
        <f>CI$207*$B188+CI$209</f>
        <v>94.895546148875994</v>
      </c>
      <c r="DN188" s="2">
        <f>CJ$207*$B188+CJ$209</f>
        <v>87.509384147141716</v>
      </c>
      <c r="DO188" s="2">
        <f>CK$207*$B188+CK$209</f>
        <v>77.871631397568024</v>
      </c>
      <c r="DP188" s="2">
        <f>CL$207*$B188+CL$209</f>
        <v>66.815104544801315</v>
      </c>
      <c r="DS188" s="2">
        <f>POWER(10,($B188-C$227)/C$228)/(1+POWER(10,($B188-C$227)/C$228))</f>
        <v>0.99957153155786926</v>
      </c>
      <c r="DT188" s="2">
        <f>POWER(10,($B188-D$227)/D$228)/(1+POWER(10,($B188-D$227)/D$228))</f>
        <v>0.99968130963830859</v>
      </c>
      <c r="DU188" s="2">
        <f>POWER(10,($B188-E$227)/E$228)/(1+POWER(10,($B188-E$227)/E$228))</f>
        <v>0.99971128461286385</v>
      </c>
      <c r="DV188" s="2">
        <f>POWER(10,($B188-F$227)/F$228)/(1+POWER(10,($B188-F$227)/F$228))</f>
        <v>0.99974803693798753</v>
      </c>
      <c r="DW188" s="2">
        <f>POWER(10,($B188-G$227)/G$228)/(1+POWER(10,($B188-G$227)/G$228))</f>
        <v>0.99973621471519347</v>
      </c>
      <c r="DX188" s="2">
        <f>POWER(10,($B188-H$227)/H$228)/(1+POWER(10,($B188-H$227)/H$228))</f>
        <v>0.99974440337064541</v>
      </c>
      <c r="DY188" s="2">
        <f>POWER(10,($B188-I$227)/I$228)/(1+POWER(10,($B188-I$227)/I$228))</f>
        <v>0.99976237760645192</v>
      </c>
      <c r="DZ188" s="2">
        <f>POWER(10,($B188-J$227)/J$228)/(1+POWER(10,($B188-J$227)/J$228))</f>
        <v>0.99975471058883092</v>
      </c>
      <c r="EA188" s="2">
        <f>POWER(10,($B188-K$227)/K$228)/(1+POWER(10,($B188-K$227)/K$228))</f>
        <v>0.99972273209456164</v>
      </c>
      <c r="EB188" s="2">
        <f>POWER(10,($B188-L$227)/L$228)/(1+POWER(10,($B188-L$227)/L$228))</f>
        <v>0.99969523183876408</v>
      </c>
      <c r="EC188" s="2">
        <f>POWER(10,($B188-M$227)/M$228)/(1+POWER(10,($B188-M$227)/M$228))</f>
        <v>0.99966621277188206</v>
      </c>
      <c r="ED188" s="2">
        <f>POWER(10,($B188-N$227)/N$228)/(1+POWER(10,($B188-N$227)/N$228))</f>
        <v>0.99965347429705165</v>
      </c>
      <c r="EE188" s="2">
        <f>POWER(10,($B188-O$227)/O$228)/(1+POWER(10,($B188-O$227)/O$228))</f>
        <v>0.99959874884545352</v>
      </c>
    </row>
    <row r="189" spans="2:135" x14ac:dyDescent="0.25">
      <c r="B189" s="2">
        <v>183</v>
      </c>
      <c r="C189">
        <v>96.9</v>
      </c>
      <c r="D189">
        <v>98.343000000000004</v>
      </c>
      <c r="E189">
        <v>99.954999999999998</v>
      </c>
      <c r="F189">
        <v>98.881</v>
      </c>
      <c r="G189">
        <v>101.91</v>
      </c>
      <c r="H189">
        <v>102.806</v>
      </c>
      <c r="I189">
        <v>104.313</v>
      </c>
      <c r="J189">
        <v>102.49299999999999</v>
      </c>
      <c r="K189">
        <v>100.164</v>
      </c>
      <c r="L189">
        <v>95.358000000000004</v>
      </c>
      <c r="M189">
        <v>86.611900000000006</v>
      </c>
      <c r="N189">
        <v>79.671599999999998</v>
      </c>
      <c r="O189">
        <v>67.5672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95.668047817201014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98.613959949530312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100.04797477014026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100.04053014774809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102.15007148449637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104.69614152436709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105.17667664361936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103.44085059789751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99.81259832274273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94.860995798895644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87.48468188614018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77.853047539818661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66.796984814705809</v>
      </c>
      <c r="AE189" s="5"/>
      <c r="AG189" s="5">
        <f t="shared" si="52"/>
        <v>1.2319521827989917</v>
      </c>
      <c r="AH189" s="5">
        <f t="shared" si="53"/>
        <v>-0.27095994953030811</v>
      </c>
      <c r="AI189" s="5">
        <f t="shared" si="54"/>
        <v>-9.2974770140259011E-2</v>
      </c>
      <c r="AJ189" s="5">
        <f t="shared" si="55"/>
        <v>-1.1595301477480859</v>
      </c>
      <c r="AK189" s="5">
        <f t="shared" si="56"/>
        <v>-0.24007148449636873</v>
      </c>
      <c r="AL189" s="5">
        <f t="shared" si="57"/>
        <v>-1.8901415243670954</v>
      </c>
      <c r="AM189" s="5">
        <f t="shared" si="58"/>
        <v>-0.86367664361935681</v>
      </c>
      <c r="AN189" s="5">
        <f t="shared" si="59"/>
        <v>-0.94785059789751358</v>
      </c>
      <c r="AO189" s="5">
        <f t="shared" si="60"/>
        <v>0.35140167725727167</v>
      </c>
      <c r="AP189" s="5">
        <f t="shared" si="61"/>
        <v>0.49700420110436028</v>
      </c>
      <c r="AQ189" s="5">
        <f t="shared" si="62"/>
        <v>-0.87278188614017438</v>
      </c>
      <c r="AR189" s="5">
        <f t="shared" si="63"/>
        <v>1.818552460181337</v>
      </c>
      <c r="AS189" s="5">
        <f t="shared" si="64"/>
        <v>0.77021518529419097</v>
      </c>
      <c r="AV189" s="2">
        <f t="shared" si="65"/>
        <v>95.668047817200701</v>
      </c>
      <c r="AW189" s="2">
        <f t="shared" si="66"/>
        <v>98.613959949530312</v>
      </c>
      <c r="AX189" s="2">
        <f t="shared" si="67"/>
        <v>100.04797477014026</v>
      </c>
      <c r="AY189" s="2">
        <f t="shared" si="68"/>
        <v>100.04053014774809</v>
      </c>
      <c r="AZ189" s="2">
        <f t="shared" si="69"/>
        <v>102.15007148446176</v>
      </c>
      <c r="BA189" s="2">
        <f t="shared" si="70"/>
        <v>104.69614152435325</v>
      </c>
      <c r="BB189" s="2">
        <f t="shared" si="71"/>
        <v>105.17667664361699</v>
      </c>
      <c r="BC189" s="2">
        <f t="shared" si="72"/>
        <v>103.44085059787395</v>
      </c>
      <c r="BD189" s="2">
        <f t="shared" si="73"/>
        <v>99.812598322610626</v>
      </c>
      <c r="BE189" s="2">
        <f t="shared" si="74"/>
        <v>94.860995798399017</v>
      </c>
      <c r="BF189" s="2">
        <f t="shared" si="75"/>
        <v>87.484681877796163</v>
      </c>
      <c r="BG189" s="2">
        <f t="shared" si="76"/>
        <v>77.853047474210555</v>
      </c>
      <c r="BH189" s="2">
        <f t="shared" si="77"/>
        <v>66.796983073836728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96.9</v>
      </c>
      <c r="CA189" s="2">
        <f>IF(OR(AND($B189&gt;D$230, $B189&lt;D$231), $B189&gt;D$232), D189, "")</f>
        <v>98.343000000000004</v>
      </c>
      <c r="CB189" s="2">
        <f>IF(OR(AND($B189&gt;E$230, $B189&lt;E$231), $B189&gt;E$232), E189, "")</f>
        <v>99.954999999999998</v>
      </c>
      <c r="CC189" s="2">
        <f>IF(OR(AND($B189&gt;F$230, $B189&lt;F$231), $B189&gt;F$232), F189, "")</f>
        <v>98.881</v>
      </c>
      <c r="CD189" s="2">
        <f>IF(OR(AND($B189&gt;G$230, $B189&lt;G$231), $B189&gt;G$232), G189, "")</f>
        <v>101.91</v>
      </c>
      <c r="CE189" s="2">
        <f>IF(OR(AND($B189&gt;H$230, $B189&lt;H$231), $B189&gt;H$232), H189, "")</f>
        <v>102.806</v>
      </c>
      <c r="CF189" s="2">
        <f>IF(OR(AND($B189&gt;I$230, $B189&lt;I$231), $B189&gt;I$232), I189, "")</f>
        <v>104.313</v>
      </c>
      <c r="CG189" s="2">
        <f>IF(OR(AND($B189&gt;J$230, $B189&lt;J$231), $B189&gt;J$232), J189, "")</f>
        <v>102.49299999999999</v>
      </c>
      <c r="CH189" s="2">
        <f>IF(OR(AND($B189&gt;K$230, $B189&lt;K$231), $B189&gt;K$232), K189, "")</f>
        <v>100.164</v>
      </c>
      <c r="CI189" s="2">
        <f>IF(OR(AND($B189&gt;L$230, $B189&lt;L$231), $B189&gt;L$232), L189, "")</f>
        <v>95.358000000000004</v>
      </c>
      <c r="CJ189" s="2">
        <f>IF(OR(AND($B189&gt;M$230, $B189&lt;M$231), $B189&gt;M$232), M189, "")</f>
        <v>86.611900000000006</v>
      </c>
      <c r="CK189" s="2">
        <f>IF(OR(AND($B189&gt;N$230, $B189&lt;N$231), $B189&gt;N$232), N189, "")</f>
        <v>79.671599999999998</v>
      </c>
      <c r="CL189" s="2">
        <f>IF(OR(AND($B189&gt;O$230, $B189&lt;O$231), $B189&gt;O$232), O189, "")</f>
        <v>67.5672</v>
      </c>
      <c r="CO189" s="2">
        <f>BK$207*$B189+BK$209</f>
        <v>99.768766155628384</v>
      </c>
      <c r="CP189" s="2">
        <f>BL$207*$B189+BL$209</f>
        <v>99.79735076688587</v>
      </c>
      <c r="CQ189" s="2">
        <f>BM$207*$B189+BM$209</f>
        <v>103.591185370196</v>
      </c>
      <c r="CR189" s="2">
        <f>BN$207*$B189+BN$209</f>
        <v>101.01643485493176</v>
      </c>
      <c r="CS189" s="2">
        <f>BO$207*$B189+BO$209</f>
        <v>103.79978648429763</v>
      </c>
      <c r="CT189" s="2">
        <f>BP$207*$B189+BP$209</f>
        <v>109.43807220629633</v>
      </c>
      <c r="CU189" s="2">
        <f>BQ$207*$B189+BQ$209</f>
        <v>110.4088434952439</v>
      </c>
      <c r="CV189" s="2">
        <f>BR$207*$B189+BR$209</f>
        <v>108.64855578837501</v>
      </c>
      <c r="CW189" s="2">
        <f>BS$207*$B189+BS$209</f>
        <v>105.69006629003803</v>
      </c>
      <c r="CX189" s="2">
        <f>BT$207*$B189+BT$209</f>
        <v>100.13629550129122</v>
      </c>
      <c r="CY189" s="2">
        <f>BU$207*$B189+BU$209</f>
        <v>92.73626245095268</v>
      </c>
      <c r="CZ189" s="2">
        <f>BV$207*$B189+BV$209</f>
        <v>81.627059039413083</v>
      </c>
      <c r="DA189" s="2">
        <f>BW$207*$B189+BW$209</f>
        <v>71.004215270750578</v>
      </c>
      <c r="DD189" s="2">
        <f>BZ$207*$B189+BZ$209</f>
        <v>95.666444701372058</v>
      </c>
      <c r="DE189" s="2">
        <f>CA$207*$B189+CA$209</f>
        <v>98.61361588844764</v>
      </c>
      <c r="DF189" s="2">
        <f>CB$207*$B189+CB$209</f>
        <v>100.04704153238059</v>
      </c>
      <c r="DG189" s="2">
        <f>CC$207*$B189+CC$209</f>
        <v>100.04030583511658</v>
      </c>
      <c r="DH189" s="2">
        <f>CD$207*$B189+CD$209</f>
        <v>102.14967449949253</v>
      </c>
      <c r="DI189" s="2">
        <f>CE$207*$B189+CE$209</f>
        <v>104.69503586500589</v>
      </c>
      <c r="DJ189" s="2">
        <f>CF$207*$B189+CF$209</f>
        <v>105.17554248927037</v>
      </c>
      <c r="DK189" s="2">
        <f>CG$207*$B189+CG$209</f>
        <v>103.439685314011</v>
      </c>
      <c r="DL189" s="2">
        <f>CH$207*$B189+CH$209</f>
        <v>99.811111667236503</v>
      </c>
      <c r="DM189" s="2">
        <f>CI$207*$B189+CI$209</f>
        <v>94.859529071988547</v>
      </c>
      <c r="DN189" s="2">
        <f>CJ$207*$B189+CJ$209</f>
        <v>87.483082670604063</v>
      </c>
      <c r="DO189" s="2">
        <f>CK$207*$B189+CK$209</f>
        <v>77.851854340269711</v>
      </c>
      <c r="DP189" s="2">
        <f>CL$207*$B189+CL$209</f>
        <v>66.795442838536871</v>
      </c>
      <c r="DS189" s="2">
        <f>POWER(10,($B189-C$227)/C$228)/(1+POWER(10,($B189-C$227)/C$228))</f>
        <v>0.99960921740372488</v>
      </c>
      <c r="DT189" s="2">
        <f>POWER(10,($B189-D$227)/D$228)/(1+POWER(10,($B189-D$227)/D$228))</f>
        <v>0.99970934278533374</v>
      </c>
      <c r="DU189" s="2">
        <f>POWER(10,($B189-E$227)/E$228)/(1+POWER(10,($B189-E$227)/E$228))</f>
        <v>0.99973668174815233</v>
      </c>
      <c r="DV189" s="2">
        <f>POWER(10,($B189-F$227)/F$228)/(1+POWER(10,($B189-F$227)/F$228))</f>
        <v>0.9997702018616984</v>
      </c>
      <c r="DW189" s="2">
        <f>POWER(10,($B189-G$227)/G$228)/(1+POWER(10,($B189-G$227)/G$228))</f>
        <v>0.99975941937705848</v>
      </c>
      <c r="DX189" s="2">
        <f>POWER(10,($B189-H$227)/H$228)/(1+POWER(10,($B189-H$227)/H$228))</f>
        <v>0.99976688786089596</v>
      </c>
      <c r="DY189" s="2">
        <f>POWER(10,($B189-I$227)/I$228)/(1+POWER(10,($B189-I$227)/I$228))</f>
        <v>0.99978328127021299</v>
      </c>
      <c r="DZ189" s="2">
        <f>POWER(10,($B189-J$227)/J$228)/(1+POWER(10,($B189-J$227)/J$228))</f>
        <v>0.99977628856991341</v>
      </c>
      <c r="EA189" s="2">
        <f>POWER(10,($B189-K$227)/K$228)/(1+POWER(10,($B189-K$227)/K$228))</f>
        <v>0.99974712249549091</v>
      </c>
      <c r="EB189" s="2">
        <f>POWER(10,($B189-L$227)/L$228)/(1+POWER(10,($B189-L$227)/L$228))</f>
        <v>0.99972204067962323</v>
      </c>
      <c r="EC189" s="2">
        <f>POWER(10,($B189-M$227)/M$228)/(1+POWER(10,($B189-M$227)/M$228))</f>
        <v>0.99969557348901539</v>
      </c>
      <c r="ED189" s="2">
        <f>POWER(10,($B189-N$227)/N$228)/(1+POWER(10,($B189-N$227)/N$228))</f>
        <v>0.99968395516642883</v>
      </c>
      <c r="EE189" s="2">
        <f>POWER(10,($B189-O$227)/O$228)/(1+POWER(10,($B189-O$227)/O$228))</f>
        <v>0.99963404167731562</v>
      </c>
    </row>
    <row r="190" spans="2:135" x14ac:dyDescent="0.25">
      <c r="B190" s="2">
        <v>184</v>
      </c>
      <c r="C190">
        <v>96.7714</v>
      </c>
      <c r="D190">
        <v>98.043000000000006</v>
      </c>
      <c r="E190">
        <v>100.70099999999999</v>
      </c>
      <c r="F190">
        <v>98.433000000000007</v>
      </c>
      <c r="G190">
        <v>102.164</v>
      </c>
      <c r="H190">
        <v>104.52200000000001</v>
      </c>
      <c r="I190">
        <v>105.164</v>
      </c>
      <c r="J190">
        <v>103.224</v>
      </c>
      <c r="K190">
        <v>100.149</v>
      </c>
      <c r="L190">
        <v>93.775999999999996</v>
      </c>
      <c r="M190">
        <v>87.895499999999998</v>
      </c>
      <c r="N190">
        <v>78.119399999999999</v>
      </c>
      <c r="O190">
        <v>67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95.615414486418416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98.575004453737208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99.995993616999499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99.988810701348896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102.12992173564692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104.67607825250535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105.14959757366648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103.4109317878217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99.773429994769828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94.824863137877543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87.458254653534894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77.833177147834164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66.777201810366122</v>
      </c>
      <c r="AE190" s="5"/>
      <c r="AG190" s="5">
        <f t="shared" si="52"/>
        <v>1.1559855135815837</v>
      </c>
      <c r="AH190" s="5">
        <f t="shared" si="53"/>
        <v>-0.53200445373720129</v>
      </c>
      <c r="AI190" s="5">
        <f t="shared" si="54"/>
        <v>0.70500638300049445</v>
      </c>
      <c r="AJ190" s="5">
        <f t="shared" si="55"/>
        <v>-1.5558107013488893</v>
      </c>
      <c r="AK190" s="5">
        <f t="shared" si="56"/>
        <v>3.4078264353084364E-2</v>
      </c>
      <c r="AL190" s="5">
        <f t="shared" si="57"/>
        <v>-0.15407825250534302</v>
      </c>
      <c r="AM190" s="5">
        <f t="shared" si="58"/>
        <v>1.4402426333518292E-2</v>
      </c>
      <c r="AN190" s="5">
        <f t="shared" si="59"/>
        <v>-0.18693178782169184</v>
      </c>
      <c r="AO190" s="5">
        <f t="shared" si="60"/>
        <v>0.37557000523017336</v>
      </c>
      <c r="AP190" s="5">
        <f t="shared" si="61"/>
        <v>-1.0488631378775466</v>
      </c>
      <c r="AQ190" s="5">
        <f t="shared" si="62"/>
        <v>0.43724534646510449</v>
      </c>
      <c r="AR190" s="5">
        <f t="shared" si="63"/>
        <v>0.28622285216583521</v>
      </c>
      <c r="AS190" s="5">
        <f t="shared" si="64"/>
        <v>0.22279818963387754</v>
      </c>
      <c r="AV190" s="2">
        <f t="shared" si="65"/>
        <v>95.615414486418302</v>
      </c>
      <c r="AW190" s="2">
        <f t="shared" si="66"/>
        <v>98.575004453737208</v>
      </c>
      <c r="AX190" s="2">
        <f t="shared" si="67"/>
        <v>99.995993616999499</v>
      </c>
      <c r="AY190" s="2">
        <f t="shared" si="68"/>
        <v>99.988810701348896</v>
      </c>
      <c r="AZ190" s="2">
        <f t="shared" si="69"/>
        <v>102.12992173563822</v>
      </c>
      <c r="BA190" s="2">
        <f t="shared" si="70"/>
        <v>104.67607825250202</v>
      </c>
      <c r="BB190" s="2">
        <f t="shared" si="71"/>
        <v>105.14959757366596</v>
      </c>
      <c r="BC190" s="2">
        <f t="shared" si="72"/>
        <v>103.41093178781605</v>
      </c>
      <c r="BD190" s="2">
        <f t="shared" si="73"/>
        <v>99.773429994736603</v>
      </c>
      <c r="BE190" s="2">
        <f t="shared" si="74"/>
        <v>94.824863137747315</v>
      </c>
      <c r="BF190" s="2">
        <f t="shared" si="75"/>
        <v>87.458254651144571</v>
      </c>
      <c r="BG190" s="2">
        <f t="shared" si="76"/>
        <v>77.833177127709561</v>
      </c>
      <c r="BH190" s="2">
        <f t="shared" si="77"/>
        <v>66.777201197235001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96.7714</v>
      </c>
      <c r="CA190" s="2">
        <f>IF(OR(AND($B190&gt;D$230, $B190&lt;D$231), $B190&gt;D$232), D190, "")</f>
        <v>98.043000000000006</v>
      </c>
      <c r="CB190" s="2">
        <f>IF(OR(AND($B190&gt;E$230, $B190&lt;E$231), $B190&gt;E$232), E190, "")</f>
        <v>100.70099999999999</v>
      </c>
      <c r="CC190" s="2">
        <f>IF(OR(AND($B190&gt;F$230, $B190&lt;F$231), $B190&gt;F$232), F190, "")</f>
        <v>98.433000000000007</v>
      </c>
      <c r="CD190" s="2">
        <f>IF(OR(AND($B190&gt;G$230, $B190&lt;G$231), $B190&gt;G$232), G190, "")</f>
        <v>102.164</v>
      </c>
      <c r="CE190" s="2">
        <f>IF(OR(AND($B190&gt;H$230, $B190&lt;H$231), $B190&gt;H$232), H190, "")</f>
        <v>104.52200000000001</v>
      </c>
      <c r="CF190" s="2">
        <f>IF(OR(AND($B190&gt;I$230, $B190&lt;I$231), $B190&gt;I$232), I190, "")</f>
        <v>105.164</v>
      </c>
      <c r="CG190" s="2">
        <f>IF(OR(AND($B190&gt;J$230, $B190&lt;J$231), $B190&gt;J$232), J190, "")</f>
        <v>103.224</v>
      </c>
      <c r="CH190" s="2">
        <f>IF(OR(AND($B190&gt;K$230, $B190&lt;K$231), $B190&gt;K$232), K190, "")</f>
        <v>100.149</v>
      </c>
      <c r="CI190" s="2">
        <f>IF(OR(AND($B190&gt;L$230, $B190&lt;L$231), $B190&gt;L$232), L190, "")</f>
        <v>93.775999999999996</v>
      </c>
      <c r="CJ190" s="2">
        <f>IF(OR(AND($B190&gt;M$230, $B190&lt;M$231), $B190&gt;M$232), M190, "")</f>
        <v>87.895499999999998</v>
      </c>
      <c r="CK190" s="2">
        <f>IF(OR(AND($B190&gt;N$230, $B190&lt;N$231), $B190&gt;N$232), N190, "")</f>
        <v>78.119399999999999</v>
      </c>
      <c r="CL190" s="2">
        <f>IF(OR(AND($B190&gt;O$230, $B190&lt;O$231), $B190&gt;O$232), O190, "")</f>
        <v>67</v>
      </c>
      <c r="CO190" s="2">
        <f>BK$207*$B190+BK$209</f>
        <v>99.757044796578455</v>
      </c>
      <c r="CP190" s="2">
        <f>BL$207*$B190+BL$209</f>
        <v>99.767650779528779</v>
      </c>
      <c r="CQ190" s="2">
        <f>BM$207*$B190+BM$209</f>
        <v>103.57352678623978</v>
      </c>
      <c r="CR190" s="2">
        <f>BN$207*$B190+BN$209</f>
        <v>100.97239360465859</v>
      </c>
      <c r="CS190" s="2">
        <f>BO$207*$B190+BO$209</f>
        <v>103.79419964006115</v>
      </c>
      <c r="CT190" s="2">
        <f>BP$207*$B190+BP$209</f>
        <v>109.46879852746459</v>
      </c>
      <c r="CU190" s="2">
        <f>BQ$207*$B190+BQ$209</f>
        <v>110.43684973689204</v>
      </c>
      <c r="CV190" s="2">
        <f>BR$207*$B190+BR$209</f>
        <v>108.67459057885067</v>
      </c>
      <c r="CW190" s="2">
        <f>BS$207*$B190+BS$209</f>
        <v>105.71389134452861</v>
      </c>
      <c r="CX190" s="2">
        <f>BT$207*$B190+BT$209</f>
        <v>100.15329268326946</v>
      </c>
      <c r="CY190" s="2">
        <f>BU$207*$B190+BU$209</f>
        <v>92.763711519391052</v>
      </c>
      <c r="CZ190" s="2">
        <f>BV$207*$B190+BV$209</f>
        <v>81.647745538173211</v>
      </c>
      <c r="DA190" s="2">
        <f>BW$207*$B190+BW$209</f>
        <v>71.030418979848164</v>
      </c>
      <c r="DD190" s="2">
        <f>BZ$207*$B190+BZ$209</f>
        <v>95.613937840762205</v>
      </c>
      <c r="DE190" s="2">
        <f>CA$207*$B190+CA$209</f>
        <v>98.574688212113486</v>
      </c>
      <c r="DF190" s="2">
        <f>CB$207*$B190+CB$209</f>
        <v>99.995134249341902</v>
      </c>
      <c r="DG190" s="2">
        <f>CC$207*$B190+CC$209</f>
        <v>99.988604516243683</v>
      </c>
      <c r="DH190" s="2">
        <f>CD$207*$B190+CD$209</f>
        <v>102.12955648499631</v>
      </c>
      <c r="DI190" s="2">
        <f>CE$207*$B190+CE$209</f>
        <v>104.67505907876689</v>
      </c>
      <c r="DJ190" s="2">
        <f>CF$207*$B190+CF$209</f>
        <v>105.14855232264577</v>
      </c>
      <c r="DK190" s="2">
        <f>CG$207*$B190+CG$209</f>
        <v>103.40985761768844</v>
      </c>
      <c r="DL190" s="2">
        <f>CH$207*$B190+CH$209</f>
        <v>99.772059617269889</v>
      </c>
      <c r="DM190" s="2">
        <f>CI$207*$B190+CI$209</f>
        <v>94.8235119951011</v>
      </c>
      <c r="DN190" s="2">
        <f>CJ$207*$B190+CJ$209</f>
        <v>87.456781194066394</v>
      </c>
      <c r="DO190" s="2">
        <f>CK$207*$B190+CK$209</f>
        <v>77.832077282971412</v>
      </c>
      <c r="DP190" s="2">
        <f>CL$207*$B190+CL$209</f>
        <v>66.775781132272442</v>
      </c>
      <c r="DS190" s="2">
        <f>POWER(10,($B190-C$227)/C$228)/(1+POWER(10,($B190-C$227)/C$228))</f>
        <v>0.99964358978133094</v>
      </c>
      <c r="DT190" s="2">
        <f>POWER(10,($B190-D$227)/D$228)/(1+POWER(10,($B190-D$227)/D$228))</f>
        <v>0.999734910690112</v>
      </c>
      <c r="DU190" s="2">
        <f>POWER(10,($B190-E$227)/E$228)/(1+POWER(10,($B190-E$227)/E$228))</f>
        <v>0.99975984533593476</v>
      </c>
      <c r="DV190" s="2">
        <f>POWER(10,($B190-F$227)/F$228)/(1+POWER(10,($B190-F$227)/F$228))</f>
        <v>0.99979041736929763</v>
      </c>
      <c r="DW190" s="2">
        <f>POWER(10,($B190-G$227)/G$228)/(1+POWER(10,($B190-G$227)/G$228))</f>
        <v>0.9997805832194171</v>
      </c>
      <c r="DX190" s="2">
        <f>POWER(10,($B190-H$227)/H$228)/(1+POWER(10,($B190-H$227)/H$228))</f>
        <v>0.99978739484153467</v>
      </c>
      <c r="DY190" s="2">
        <f>POWER(10,($B190-I$227)/I$228)/(1+POWER(10,($B190-I$227)/I$228))</f>
        <v>0.9998023464003063</v>
      </c>
      <c r="DZ190" s="2">
        <f>POWER(10,($B190-J$227)/J$228)/(1+POWER(10,($B190-J$227)/J$228))</f>
        <v>0.9997959687346849</v>
      </c>
      <c r="EA190" s="2">
        <f>POWER(10,($B190-K$227)/K$228)/(1+POWER(10,($B190-K$227)/K$228))</f>
        <v>0.99976936784318238</v>
      </c>
      <c r="EB190" s="2">
        <f>POWER(10,($B190-L$227)/L$228)/(1+POWER(10,($B190-L$227)/L$228))</f>
        <v>0.99974649188676523</v>
      </c>
      <c r="EC190" s="2">
        <f>POWER(10,($B190-M$227)/M$228)/(1+POWER(10,($B190-M$227)/M$228))</f>
        <v>0.99972235228505835</v>
      </c>
      <c r="ED190" s="2">
        <f>POWER(10,($B190-N$227)/N$228)/(1+POWER(10,($B190-N$227)/N$228))</f>
        <v>0.99971175567041259</v>
      </c>
      <c r="EE190" s="2">
        <f>POWER(10,($B190-O$227)/O$228)/(1+POWER(10,($B190-O$227)/O$228))</f>
        <v>0.99966623129548504</v>
      </c>
    </row>
    <row r="191" spans="2:135" x14ac:dyDescent="0.25">
      <c r="B191" s="2">
        <v>185</v>
      </c>
      <c r="C191">
        <v>96.628600000000006</v>
      </c>
      <c r="D191">
        <v>98.370999999999995</v>
      </c>
      <c r="E191">
        <v>98.775999999999996</v>
      </c>
      <c r="F191">
        <v>98.984999999999999</v>
      </c>
      <c r="G191">
        <v>101.55200000000001</v>
      </c>
      <c r="H191">
        <v>104.06</v>
      </c>
      <c r="I191">
        <v>105.59699999999999</v>
      </c>
      <c r="J191">
        <v>102.28400000000001</v>
      </c>
      <c r="K191">
        <v>101.46299999999999</v>
      </c>
      <c r="L191">
        <v>94.477999999999994</v>
      </c>
      <c r="M191">
        <v>88.209000000000003</v>
      </c>
      <c r="N191">
        <v>76.671599999999998</v>
      </c>
      <c r="O191">
        <v>67.895499999999998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95.562790996973646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98.536051189273479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99.944018236917586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99.937092708074431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102.10977449737361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104.65602163883632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105.12252536680805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103.38101998876145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99.73427061755514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94.788739459756542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87.43183717076765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77.813313964789458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66.757428748684916</v>
      </c>
      <c r="AE191" s="5"/>
      <c r="AG191" s="5">
        <f t="shared" si="52"/>
        <v>1.0658090030263594</v>
      </c>
      <c r="AH191" s="5">
        <f t="shared" si="53"/>
        <v>-0.16505118927348406</v>
      </c>
      <c r="AI191" s="5">
        <f t="shared" si="54"/>
        <v>-1.1680182369175895</v>
      </c>
      <c r="AJ191" s="5">
        <f t="shared" si="55"/>
        <v>-0.95209270807443147</v>
      </c>
      <c r="AK191" s="5">
        <f t="shared" si="56"/>
        <v>-0.5577744973736003</v>
      </c>
      <c r="AL191" s="5">
        <f t="shared" si="57"/>
        <v>-0.59602163883631931</v>
      </c>
      <c r="AM191" s="5">
        <f t="shared" si="58"/>
        <v>0.47447463319194583</v>
      </c>
      <c r="AN191" s="5">
        <f t="shared" si="59"/>
        <v>-1.0970199887614456</v>
      </c>
      <c r="AO191" s="5">
        <f t="shared" si="60"/>
        <v>1.728729382444854</v>
      </c>
      <c r="AP191" s="5">
        <f t="shared" si="61"/>
        <v>-0.31073945975654738</v>
      </c>
      <c r="AQ191" s="5">
        <f t="shared" si="62"/>
        <v>0.77716282923235269</v>
      </c>
      <c r="AR191" s="5">
        <f t="shared" si="63"/>
        <v>-1.1417139647894601</v>
      </c>
      <c r="AS191" s="5">
        <f t="shared" si="64"/>
        <v>1.1380712513150826</v>
      </c>
      <c r="AV191" s="2">
        <f t="shared" si="65"/>
        <v>95.562790996973604</v>
      </c>
      <c r="AW191" s="2">
        <f t="shared" si="66"/>
        <v>98.536051189273479</v>
      </c>
      <c r="AX191" s="2">
        <f t="shared" si="67"/>
        <v>99.944018236917586</v>
      </c>
      <c r="AY191" s="2">
        <f t="shared" si="68"/>
        <v>99.937092708074431</v>
      </c>
      <c r="AZ191" s="2">
        <f t="shared" si="69"/>
        <v>102.1097744973715</v>
      </c>
      <c r="BA191" s="2">
        <f t="shared" si="70"/>
        <v>104.65602163883555</v>
      </c>
      <c r="BB191" s="2">
        <f t="shared" si="71"/>
        <v>105.12252536680793</v>
      </c>
      <c r="BC191" s="2">
        <f t="shared" si="72"/>
        <v>103.38101998876014</v>
      </c>
      <c r="BD191" s="2">
        <f t="shared" si="73"/>
        <v>99.734270617547111</v>
      </c>
      <c r="BE191" s="2">
        <f t="shared" si="74"/>
        <v>94.788739459723701</v>
      </c>
      <c r="BF191" s="2">
        <f t="shared" si="75"/>
        <v>87.431837170108665</v>
      </c>
      <c r="BG191" s="2">
        <f t="shared" si="76"/>
        <v>77.813313958845214</v>
      </c>
      <c r="BH191" s="2">
        <f t="shared" si="77"/>
        <v>66.757428540556035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96.628600000000006</v>
      </c>
      <c r="CA191" s="2">
        <f>IF(OR(AND($B191&gt;D$230, $B191&lt;D$231), $B191&gt;D$232), D191, "")</f>
        <v>98.370999999999995</v>
      </c>
      <c r="CB191" s="2">
        <f>IF(OR(AND($B191&gt;E$230, $B191&lt;E$231), $B191&gt;E$232), E191, "")</f>
        <v>98.775999999999996</v>
      </c>
      <c r="CC191" s="2">
        <f>IF(OR(AND($B191&gt;F$230, $B191&lt;F$231), $B191&gt;F$232), F191, "")</f>
        <v>98.984999999999999</v>
      </c>
      <c r="CD191" s="2">
        <f>IF(OR(AND($B191&gt;G$230, $B191&lt;G$231), $B191&gt;G$232), G191, "")</f>
        <v>101.55200000000001</v>
      </c>
      <c r="CE191" s="2">
        <f>IF(OR(AND($B191&gt;H$230, $B191&lt;H$231), $B191&gt;H$232), H191, "")</f>
        <v>104.06</v>
      </c>
      <c r="CF191" s="2">
        <f>IF(OR(AND($B191&gt;I$230, $B191&lt;I$231), $B191&gt;I$232), I191, "")</f>
        <v>105.59699999999999</v>
      </c>
      <c r="CG191" s="2">
        <f>IF(OR(AND($B191&gt;J$230, $B191&lt;J$231), $B191&gt;J$232), J191, "")</f>
        <v>102.28400000000001</v>
      </c>
      <c r="CH191" s="2">
        <f>IF(OR(AND($B191&gt;K$230, $B191&lt;K$231), $B191&gt;K$232), K191, "")</f>
        <v>101.46299999999999</v>
      </c>
      <c r="CI191" s="2">
        <f>IF(OR(AND($B191&gt;L$230, $B191&lt;L$231), $B191&gt;L$232), L191, "")</f>
        <v>94.477999999999994</v>
      </c>
      <c r="CJ191" s="2">
        <f>IF(OR(AND($B191&gt;M$230, $B191&lt;M$231), $B191&gt;M$232), M191, "")</f>
        <v>88.209000000000003</v>
      </c>
      <c r="CK191" s="2">
        <f>IF(OR(AND($B191&gt;N$230, $B191&lt;N$231), $B191&gt;N$232), N191, "")</f>
        <v>76.671599999999998</v>
      </c>
      <c r="CL191" s="2">
        <f>IF(OR(AND($B191&gt;O$230, $B191&lt;O$231), $B191&gt;O$232), O191, "")</f>
        <v>67.895499999999998</v>
      </c>
      <c r="CO191" s="2">
        <f>BK$207*$B191+BK$209</f>
        <v>99.745323437528512</v>
      </c>
      <c r="CP191" s="2">
        <f>BL$207*$B191+BL$209</f>
        <v>99.737950792171688</v>
      </c>
      <c r="CQ191" s="2">
        <f>BM$207*$B191+BM$209</f>
        <v>103.55586820228358</v>
      </c>
      <c r="CR191" s="2">
        <f>BN$207*$B191+BN$209</f>
        <v>100.92835235438542</v>
      </c>
      <c r="CS191" s="2">
        <f>BO$207*$B191+BO$209</f>
        <v>103.78861279582468</v>
      </c>
      <c r="CT191" s="2">
        <f>BP$207*$B191+BP$209</f>
        <v>109.49952484863284</v>
      </c>
      <c r="CU191" s="2">
        <f>BQ$207*$B191+BQ$209</f>
        <v>110.4648559785402</v>
      </c>
      <c r="CV191" s="2">
        <f>BR$207*$B191+BR$209</f>
        <v>108.70062536932633</v>
      </c>
      <c r="CW191" s="2">
        <f>BS$207*$B191+BS$209</f>
        <v>105.73771639901919</v>
      </c>
      <c r="CX191" s="2">
        <f>BT$207*$B191+BT$209</f>
        <v>100.1702898652477</v>
      </c>
      <c r="CY191" s="2">
        <f>BU$207*$B191+BU$209</f>
        <v>92.79116058782941</v>
      </c>
      <c r="CZ191" s="2">
        <f>BV$207*$B191+BV$209</f>
        <v>81.668432036933339</v>
      </c>
      <c r="DA191" s="2">
        <f>BW$207*$B191+BW$209</f>
        <v>71.056622688945765</v>
      </c>
      <c r="DD191" s="2">
        <f>BZ$207*$B191+BZ$209</f>
        <v>95.561430980152338</v>
      </c>
      <c r="DE191" s="2">
        <f>CA$207*$B191+CA$209</f>
        <v>98.535760535779318</v>
      </c>
      <c r="DF191" s="2">
        <f>CB$207*$B191+CB$209</f>
        <v>99.943226966303214</v>
      </c>
      <c r="DG191" s="2">
        <f>CC$207*$B191+CC$209</f>
        <v>99.936903197370796</v>
      </c>
      <c r="DH191" s="2">
        <f>CD$207*$B191+CD$209</f>
        <v>102.10943847050008</v>
      </c>
      <c r="DI191" s="2">
        <f>CE$207*$B191+CE$209</f>
        <v>104.65508229252791</v>
      </c>
      <c r="DJ191" s="2">
        <f>CF$207*$B191+CF$209</f>
        <v>105.12156215602118</v>
      </c>
      <c r="DK191" s="2">
        <f>CG$207*$B191+CG$209</f>
        <v>103.38002992136587</v>
      </c>
      <c r="DL191" s="2">
        <f>CH$207*$B191+CH$209</f>
        <v>99.733007567303261</v>
      </c>
      <c r="DM191" s="2">
        <f>CI$207*$B191+CI$209</f>
        <v>94.787494918213653</v>
      </c>
      <c r="DN191" s="2">
        <f>CJ$207*$B191+CJ$209</f>
        <v>87.43047971752874</v>
      </c>
      <c r="DO191" s="2">
        <f>CK$207*$B191+CK$209</f>
        <v>77.812300225673098</v>
      </c>
      <c r="DP191" s="2">
        <f>CL$207*$B191+CL$209</f>
        <v>66.756119426008013</v>
      </c>
      <c r="DS191" s="2">
        <f>POWER(10,($B191-C$227)/C$228)/(1+POWER(10,($B191-C$227)/C$228))</f>
        <v>0.99967493982335276</v>
      </c>
      <c r="DT191" s="2">
        <f>POWER(10,($B191-D$227)/D$228)/(1+POWER(10,($B191-D$227)/D$228))</f>
        <v>0.99975823003670383</v>
      </c>
      <c r="DU191" s="2">
        <f>POWER(10,($B191-E$227)/E$228)/(1+POWER(10,($B191-E$227)/E$228))</f>
        <v>0.99978097171496227</v>
      </c>
      <c r="DV191" s="2">
        <f>POWER(10,($B191-F$227)/F$228)/(1+POWER(10,($B191-F$227)/F$228))</f>
        <v>0.99980885484415094</v>
      </c>
      <c r="DW191" s="2">
        <f>POWER(10,($B191-G$227)/G$228)/(1+POWER(10,($B191-G$227)/G$228))</f>
        <v>0.99979988565430455</v>
      </c>
      <c r="DX191" s="2">
        <f>POWER(10,($B191-H$227)/H$228)/(1+POWER(10,($B191-H$227)/H$228))</f>
        <v>0.99980609816366484</v>
      </c>
      <c r="DY191" s="2">
        <f>POWER(10,($B191-I$227)/I$228)/(1+POWER(10,($B191-I$227)/I$228))</f>
        <v>0.99981973463957929</v>
      </c>
      <c r="DZ191" s="2">
        <f>POWER(10,($B191-J$227)/J$228)/(1+POWER(10,($B191-J$227)/J$228))</f>
        <v>0.99981391793381946</v>
      </c>
      <c r="EA191" s="2">
        <f>POWER(10,($B191-K$227)/K$228)/(1+POWER(10,($B191-K$227)/K$228))</f>
        <v>0.99978965670455455</v>
      </c>
      <c r="EB191" s="2">
        <f>POWER(10,($B191-L$227)/L$228)/(1+POWER(10,($B191-L$227)/L$228))</f>
        <v>0.99976879269556296</v>
      </c>
      <c r="EC191" s="2">
        <f>POWER(10,($B191-M$227)/M$228)/(1+POWER(10,($B191-M$227)/M$228))</f>
        <v>0.99974677608819329</v>
      </c>
      <c r="ED191" s="2">
        <f>POWER(10,($B191-N$227)/N$228)/(1+POWER(10,($B191-N$227)/N$228))</f>
        <v>0.99973711137955323</v>
      </c>
      <c r="EE191" s="2">
        <f>POWER(10,($B191-O$227)/O$228)/(1+POWER(10,($B191-O$227)/O$228))</f>
        <v>0.99969559038373434</v>
      </c>
    </row>
    <row r="192" spans="2:135" x14ac:dyDescent="0.25">
      <c r="B192" s="2">
        <v>186</v>
      </c>
      <c r="C192">
        <v>96.485699999999994</v>
      </c>
      <c r="D192">
        <v>97.771000000000001</v>
      </c>
      <c r="E192">
        <v>97.596999999999994</v>
      </c>
      <c r="F192">
        <v>98.492999999999995</v>
      </c>
      <c r="G192">
        <v>102.821</v>
      </c>
      <c r="H192">
        <v>104.806</v>
      </c>
      <c r="I192">
        <v>103.97</v>
      </c>
      <c r="J192">
        <v>104.43300000000001</v>
      </c>
      <c r="K192">
        <v>100.59699999999999</v>
      </c>
      <c r="L192">
        <v>94.581999999999994</v>
      </c>
      <c r="M192">
        <v>87</v>
      </c>
      <c r="N192">
        <v>78.044799999999995</v>
      </c>
      <c r="O192">
        <v>67.790999999999997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95.510176596652983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98.497099978940952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99.892048186070454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99.88537605259576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102.08962957362864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104.63597118143981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105.09545950377941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103.35111467253756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99.695119516447093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94.752624078775881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87.405428693803557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77.793457428749136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66.737664480195335</v>
      </c>
      <c r="AE192" s="5"/>
      <c r="AG192" s="5">
        <f t="shared" si="52"/>
        <v>0.97552340334701171</v>
      </c>
      <c r="AH192" s="5">
        <f t="shared" si="53"/>
        <v>-0.72609997894095102</v>
      </c>
      <c r="AI192" s="5">
        <f t="shared" si="54"/>
        <v>-2.2950481860704599</v>
      </c>
      <c r="AJ192" s="5">
        <f t="shared" si="55"/>
        <v>-1.3923760525957647</v>
      </c>
      <c r="AK192" s="5">
        <f t="shared" si="56"/>
        <v>0.73137042637135607</v>
      </c>
      <c r="AL192" s="5">
        <f t="shared" si="57"/>
        <v>0.17002881856018348</v>
      </c>
      <c r="AM192" s="5">
        <f t="shared" si="58"/>
        <v>-1.1254595037794104</v>
      </c>
      <c r="AN192" s="5">
        <f t="shared" si="59"/>
        <v>1.0818853274624445</v>
      </c>
      <c r="AO192" s="5">
        <f t="shared" si="60"/>
        <v>0.90188048355290107</v>
      </c>
      <c r="AP192" s="5">
        <f t="shared" si="61"/>
        <v>-0.17062407877588726</v>
      </c>
      <c r="AQ192" s="5">
        <f t="shared" si="62"/>
        <v>-0.40542869380355739</v>
      </c>
      <c r="AR192" s="5">
        <f t="shared" si="63"/>
        <v>0.25134257125085924</v>
      </c>
      <c r="AS192" s="5">
        <f t="shared" si="64"/>
        <v>1.0533355198046621</v>
      </c>
      <c r="AV192" s="2">
        <f t="shared" si="65"/>
        <v>95.510176596652968</v>
      </c>
      <c r="AW192" s="2">
        <f t="shared" si="66"/>
        <v>98.497099978940952</v>
      </c>
      <c r="AX192" s="2">
        <f t="shared" si="67"/>
        <v>99.892048186070454</v>
      </c>
      <c r="AY192" s="2">
        <f t="shared" si="68"/>
        <v>99.88537605259576</v>
      </c>
      <c r="AZ192" s="2">
        <f t="shared" si="69"/>
        <v>102.08962957362816</v>
      </c>
      <c r="BA192" s="2">
        <f t="shared" si="70"/>
        <v>104.63597118143964</v>
      </c>
      <c r="BB192" s="2">
        <f t="shared" si="71"/>
        <v>105.09545950377938</v>
      </c>
      <c r="BC192" s="2">
        <f t="shared" si="72"/>
        <v>103.35111467253728</v>
      </c>
      <c r="BD192" s="2">
        <f t="shared" si="73"/>
        <v>99.695119516445217</v>
      </c>
      <c r="BE192" s="2">
        <f t="shared" si="74"/>
        <v>94.752624078767909</v>
      </c>
      <c r="BF192" s="2">
        <f t="shared" si="75"/>
        <v>87.405428693628721</v>
      </c>
      <c r="BG192" s="2">
        <f t="shared" si="76"/>
        <v>77.793457427058442</v>
      </c>
      <c r="BH192" s="2">
        <f t="shared" si="77"/>
        <v>66.737664412102234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96.485699999999994</v>
      </c>
      <c r="CA192" s="2">
        <f>IF(OR(AND($B192&gt;D$230, $B192&lt;D$231), $B192&gt;D$232), D192, "")</f>
        <v>97.771000000000001</v>
      </c>
      <c r="CB192" s="2">
        <f>IF(OR(AND($B192&gt;E$230, $B192&lt;E$231), $B192&gt;E$232), E192, "")</f>
        <v>97.596999999999994</v>
      </c>
      <c r="CC192" s="2">
        <f>IF(OR(AND($B192&gt;F$230, $B192&lt;F$231), $B192&gt;F$232), F192, "")</f>
        <v>98.492999999999995</v>
      </c>
      <c r="CD192" s="2">
        <f>IF(OR(AND($B192&gt;G$230, $B192&lt;G$231), $B192&gt;G$232), G192, "")</f>
        <v>102.821</v>
      </c>
      <c r="CE192" s="2">
        <f>IF(OR(AND($B192&gt;H$230, $B192&lt;H$231), $B192&gt;H$232), H192, "")</f>
        <v>104.806</v>
      </c>
      <c r="CF192" s="2">
        <f>IF(OR(AND($B192&gt;I$230, $B192&lt;I$231), $B192&gt;I$232), I192, "")</f>
        <v>103.97</v>
      </c>
      <c r="CG192" s="2">
        <f>IF(OR(AND($B192&gt;J$230, $B192&lt;J$231), $B192&gt;J$232), J192, "")</f>
        <v>104.43300000000001</v>
      </c>
      <c r="CH192" s="2">
        <f>IF(OR(AND($B192&gt;K$230, $B192&lt;K$231), $B192&gt;K$232), K192, "")</f>
        <v>100.59699999999999</v>
      </c>
      <c r="CI192" s="2">
        <f>IF(OR(AND($B192&gt;L$230, $B192&lt;L$231), $B192&gt;L$232), L192, "")</f>
        <v>94.581999999999994</v>
      </c>
      <c r="CJ192" s="2">
        <f>IF(OR(AND($B192&gt;M$230, $B192&lt;M$231), $B192&gt;M$232), M192, "")</f>
        <v>87</v>
      </c>
      <c r="CK192" s="2">
        <f>IF(OR(AND($B192&gt;N$230, $B192&lt;N$231), $B192&gt;N$232), N192, "")</f>
        <v>78.044799999999995</v>
      </c>
      <c r="CL192" s="2">
        <f>IF(OR(AND($B192&gt;O$230, $B192&lt;O$231), $B192&gt;O$232), O192, "")</f>
        <v>67.790999999999997</v>
      </c>
      <c r="CO192" s="2">
        <f>BK$207*$B192+BK$209</f>
        <v>99.733602078478569</v>
      </c>
      <c r="CP192" s="2">
        <f>BL$207*$B192+BL$209</f>
        <v>99.708250804814597</v>
      </c>
      <c r="CQ192" s="2">
        <f>BM$207*$B192+BM$209</f>
        <v>103.53820961832736</v>
      </c>
      <c r="CR192" s="2">
        <f>BN$207*$B192+BN$209</f>
        <v>100.88431110411226</v>
      </c>
      <c r="CS192" s="2">
        <f>BO$207*$B192+BO$209</f>
        <v>103.7830259515882</v>
      </c>
      <c r="CT192" s="2">
        <f>BP$207*$B192+BP$209</f>
        <v>109.53025116980109</v>
      </c>
      <c r="CU192" s="2">
        <f>BQ$207*$B192+BQ$209</f>
        <v>110.49286222018834</v>
      </c>
      <c r="CV192" s="2">
        <f>BR$207*$B192+BR$209</f>
        <v>108.72666015980199</v>
      </c>
      <c r="CW192" s="2">
        <f>BS$207*$B192+BS$209</f>
        <v>105.76154145350976</v>
      </c>
      <c r="CX192" s="2">
        <f>BT$207*$B192+BT$209</f>
        <v>100.18728704722594</v>
      </c>
      <c r="CY192" s="2">
        <f>BU$207*$B192+BU$209</f>
        <v>92.818609656267782</v>
      </c>
      <c r="CZ192" s="2">
        <f>BV$207*$B192+BV$209</f>
        <v>81.689118535693467</v>
      </c>
      <c r="DA192" s="2">
        <f>BW$207*$B192+BW$209</f>
        <v>71.082826398043352</v>
      </c>
      <c r="DD192" s="2">
        <f>BZ$207*$B192+BZ$209</f>
        <v>95.508924119542471</v>
      </c>
      <c r="DE192" s="2">
        <f>CA$207*$B192+CA$209</f>
        <v>98.496832859445163</v>
      </c>
      <c r="DF192" s="2">
        <f>CB$207*$B192+CB$209</f>
        <v>99.891319683264527</v>
      </c>
      <c r="DG192" s="2">
        <f>CC$207*$B192+CC$209</f>
        <v>99.885201878497895</v>
      </c>
      <c r="DH192" s="2">
        <f>CD$207*$B192+CD$209</f>
        <v>102.08932045600386</v>
      </c>
      <c r="DI192" s="2">
        <f>CE$207*$B192+CE$209</f>
        <v>104.63510550628891</v>
      </c>
      <c r="DJ192" s="2">
        <f>CF$207*$B192+CF$209</f>
        <v>105.0945719893966</v>
      </c>
      <c r="DK192" s="2">
        <f>CG$207*$B192+CG$209</f>
        <v>103.3502022250433</v>
      </c>
      <c r="DL192" s="2">
        <f>CH$207*$B192+CH$209</f>
        <v>99.693955517336647</v>
      </c>
      <c r="DM192" s="2">
        <f>CI$207*$B192+CI$209</f>
        <v>94.751477841326206</v>
      </c>
      <c r="DN192" s="2">
        <f>CJ$207*$B192+CJ$209</f>
        <v>87.404178240991087</v>
      </c>
      <c r="DO192" s="2">
        <f>CK$207*$B192+CK$209</f>
        <v>77.7925231683748</v>
      </c>
      <c r="DP192" s="2">
        <f>CL$207*$B192+CL$209</f>
        <v>66.736457719743584</v>
      </c>
      <c r="DS192" s="2">
        <f>POWER(10,($B192-C$227)/C$228)/(1+POWER(10,($B192-C$227)/C$228))</f>
        <v>0.99970353311597659</v>
      </c>
      <c r="DT192" s="2">
        <f>POWER(10,($B192-D$227)/D$228)/(1+POWER(10,($B192-D$227)/D$228))</f>
        <v>0.99977949848208436</v>
      </c>
      <c r="DU192" s="2">
        <f>POWER(10,($B192-E$227)/E$228)/(1+POWER(10,($B192-E$227)/E$228))</f>
        <v>0.99980023998012202</v>
      </c>
      <c r="DV192" s="2">
        <f>POWER(10,($B192-F$227)/F$228)/(1+POWER(10,($B192-F$227)/F$228))</f>
        <v>0.99982567061398142</v>
      </c>
      <c r="DW192" s="2">
        <f>POWER(10,($B192-G$227)/G$228)/(1+POWER(10,($B192-G$227)/G$228))</f>
        <v>0.99981749033400436</v>
      </c>
      <c r="DX192" s="2">
        <f>POWER(10,($B192-H$227)/H$228)/(1+POWER(10,($B192-H$227)/H$228))</f>
        <v>0.9998231564063168</v>
      </c>
      <c r="DY192" s="2">
        <f>POWER(10,($B192-I$227)/I$228)/(1+POWER(10,($B192-I$227)/I$228))</f>
        <v>0.99983559342961792</v>
      </c>
      <c r="DZ192" s="2">
        <f>POWER(10,($B192-J$227)/J$228)/(1+POWER(10,($B192-J$227)/J$228))</f>
        <v>0.99983028835991017</v>
      </c>
      <c r="EA192" s="2">
        <f>POWER(10,($B192-K$227)/K$228)/(1+POWER(10,($B192-K$227)/K$228))</f>
        <v>0.99980816108402659</v>
      </c>
      <c r="EB192" s="2">
        <f>POWER(10,($B192-L$227)/L$228)/(1+POWER(10,($B192-L$227)/L$228))</f>
        <v>0.99978913214237497</v>
      </c>
      <c r="EC192" s="2">
        <f>POWER(10,($B192-M$227)/M$228)/(1+POWER(10,($B192-M$227)/M$228))</f>
        <v>0.99976905190190302</v>
      </c>
      <c r="ED192" s="2">
        <f>POWER(10,($B192-N$227)/N$228)/(1+POWER(10,($B192-N$227)/N$228))</f>
        <v>0.99976023718257179</v>
      </c>
      <c r="EE192" s="2">
        <f>POWER(10,($B192-O$227)/O$228)/(1+POWER(10,($B192-O$227)/O$228))</f>
        <v>0.99972236769405054</v>
      </c>
    </row>
    <row r="193" spans="2:137" x14ac:dyDescent="0.25">
      <c r="B193" s="2">
        <v>187</v>
      </c>
      <c r="C193">
        <v>95.542900000000003</v>
      </c>
      <c r="D193">
        <v>96.513999999999996</v>
      </c>
      <c r="E193">
        <v>100.61199999999999</v>
      </c>
      <c r="F193">
        <v>99.209000000000003</v>
      </c>
      <c r="G193">
        <v>101.776</v>
      </c>
      <c r="H193">
        <v>103.94</v>
      </c>
      <c r="I193">
        <v>105.209</v>
      </c>
      <c r="J193">
        <v>104.881</v>
      </c>
      <c r="K193">
        <v>99.328000000000003</v>
      </c>
      <c r="L193">
        <v>94.507000000000005</v>
      </c>
      <c r="M193">
        <v>85.925399999999996</v>
      </c>
      <c r="N193">
        <v>77.134299999999996</v>
      </c>
      <c r="O193">
        <v>67.313400000000001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95.457570589344229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98.458150659435418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99.840083054010364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99.833660628622042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102.06948678342278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104.61592641514638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105.06839950353078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103.32121534961323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99.655976066205696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94.716516360369639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87.379028535587864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77.773607031763845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66.717908191921751</v>
      </c>
      <c r="AE193" s="5"/>
      <c r="AG193" s="5">
        <f t="shared" si="52"/>
        <v>8.5329410655774041E-2</v>
      </c>
      <c r="AH193" s="5">
        <f t="shared" si="53"/>
        <v>-1.9441506594354223</v>
      </c>
      <c r="AI193" s="5">
        <f t="shared" si="54"/>
        <v>0.77191694598963068</v>
      </c>
      <c r="AJ193" s="5">
        <f t="shared" si="55"/>
        <v>-0.62466062862203842</v>
      </c>
      <c r="AK193" s="5">
        <f t="shared" si="56"/>
        <v>-0.29348678342277879</v>
      </c>
      <c r="AL193" s="5">
        <f t="shared" si="57"/>
        <v>-0.67592641514637819</v>
      </c>
      <c r="AM193" s="5">
        <f t="shared" si="58"/>
        <v>0.14060049646921868</v>
      </c>
      <c r="AN193" s="5">
        <f t="shared" si="59"/>
        <v>1.5597846503867743</v>
      </c>
      <c r="AO193" s="5">
        <f t="shared" si="60"/>
        <v>-0.32797606620569297</v>
      </c>
      <c r="AP193" s="5">
        <f t="shared" si="61"/>
        <v>-0.2095163603696335</v>
      </c>
      <c r="AQ193" s="5">
        <f t="shared" si="62"/>
        <v>-1.4536285355878675</v>
      </c>
      <c r="AR193" s="5">
        <f t="shared" si="63"/>
        <v>-0.63930703176384895</v>
      </c>
      <c r="AS193" s="5">
        <f t="shared" si="64"/>
        <v>0.59549180807825053</v>
      </c>
      <c r="AV193" s="2">
        <f t="shared" si="65"/>
        <v>95.457570589344229</v>
      </c>
      <c r="AW193" s="2">
        <f t="shared" si="66"/>
        <v>98.458150659435418</v>
      </c>
      <c r="AX193" s="2">
        <f t="shared" si="67"/>
        <v>99.840083054010364</v>
      </c>
      <c r="AY193" s="2">
        <f t="shared" si="68"/>
        <v>99.833660628622042</v>
      </c>
      <c r="AZ193" s="2">
        <f t="shared" si="69"/>
        <v>102.06948678342266</v>
      </c>
      <c r="BA193" s="2">
        <f t="shared" si="70"/>
        <v>104.61592641514633</v>
      </c>
      <c r="BB193" s="2">
        <f t="shared" si="71"/>
        <v>105.06839950353078</v>
      </c>
      <c r="BC193" s="2">
        <f t="shared" si="72"/>
        <v>103.32121534961317</v>
      </c>
      <c r="BD193" s="2">
        <f t="shared" si="73"/>
        <v>99.655976066205284</v>
      </c>
      <c r="BE193" s="2">
        <f t="shared" si="74"/>
        <v>94.716516360367777</v>
      </c>
      <c r="BF193" s="2">
        <f t="shared" si="75"/>
        <v>87.379028535543227</v>
      </c>
      <c r="BG193" s="2">
        <f t="shared" si="76"/>
        <v>77.773607031300784</v>
      </c>
      <c r="BH193" s="2">
        <f t="shared" si="77"/>
        <v>66.717908170450102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95.542900000000003</v>
      </c>
      <c r="CA193" s="2">
        <f>IF(OR(AND($B193&gt;D$230, $B193&lt;D$231), $B193&gt;D$232), D193, "")</f>
        <v>96.513999999999996</v>
      </c>
      <c r="CB193" s="2">
        <f>IF(OR(AND($B193&gt;E$230, $B193&lt;E$231), $B193&gt;E$232), E193, "")</f>
        <v>100.61199999999999</v>
      </c>
      <c r="CC193" s="2">
        <f>IF(OR(AND($B193&gt;F$230, $B193&lt;F$231), $B193&gt;F$232), F193, "")</f>
        <v>99.209000000000003</v>
      </c>
      <c r="CD193" s="2">
        <f>IF(OR(AND($B193&gt;G$230, $B193&lt;G$231), $B193&gt;G$232), G193, "")</f>
        <v>101.776</v>
      </c>
      <c r="CE193" s="2">
        <f>IF(OR(AND($B193&gt;H$230, $B193&lt;H$231), $B193&gt;H$232), H193, "")</f>
        <v>103.94</v>
      </c>
      <c r="CF193" s="2">
        <f>IF(OR(AND($B193&gt;I$230, $B193&lt;I$231), $B193&gt;I$232), I193, "")</f>
        <v>105.209</v>
      </c>
      <c r="CG193" s="2">
        <f>IF(OR(AND($B193&gt;J$230, $B193&lt;J$231), $B193&gt;J$232), J193, "")</f>
        <v>104.881</v>
      </c>
      <c r="CH193" s="2">
        <f>IF(OR(AND($B193&gt;K$230, $B193&lt;K$231), $B193&gt;K$232), K193, "")</f>
        <v>99.328000000000003</v>
      </c>
      <c r="CI193" s="2">
        <f>IF(OR(AND($B193&gt;L$230, $B193&lt;L$231), $B193&gt;L$232), L193, "")</f>
        <v>94.507000000000005</v>
      </c>
      <c r="CJ193" s="2">
        <f>IF(OR(AND($B193&gt;M$230, $B193&lt;M$231), $B193&gt;M$232), M193, "")</f>
        <v>85.925399999999996</v>
      </c>
      <c r="CK193" s="2">
        <f>IF(OR(AND($B193&gt;N$230, $B193&lt;N$231), $B193&gt;N$232), N193, "")</f>
        <v>77.134299999999996</v>
      </c>
      <c r="CL193" s="2">
        <f>IF(OR(AND($B193&gt;O$230, $B193&lt;O$231), $B193&gt;O$232), O193, "")</f>
        <v>67.313400000000001</v>
      </c>
      <c r="CO193" s="2">
        <f>BK$207*$B193+BK$209</f>
        <v>99.721880719428626</v>
      </c>
      <c r="CP193" s="2">
        <f>BL$207*$B193+BL$209</f>
        <v>99.678550817457506</v>
      </c>
      <c r="CQ193" s="2">
        <f>BM$207*$B193+BM$209</f>
        <v>103.52055103437115</v>
      </c>
      <c r="CR193" s="2">
        <f>BN$207*$B193+BN$209</f>
        <v>100.84026985383909</v>
      </c>
      <c r="CS193" s="2">
        <f>BO$207*$B193+BO$209</f>
        <v>103.77743910735171</v>
      </c>
      <c r="CT193" s="2">
        <f>BP$207*$B193+BP$209</f>
        <v>109.56097749096935</v>
      </c>
      <c r="CU193" s="2">
        <f>BQ$207*$B193+BQ$209</f>
        <v>110.5208684618365</v>
      </c>
      <c r="CV193" s="2">
        <f>BR$207*$B193+BR$209</f>
        <v>108.75269495027766</v>
      </c>
      <c r="CW193" s="2">
        <f>BS$207*$B193+BS$209</f>
        <v>105.78536650800035</v>
      </c>
      <c r="CX193" s="2">
        <f>BT$207*$B193+BT$209</f>
        <v>100.20428422920418</v>
      </c>
      <c r="CY193" s="2">
        <f>BU$207*$B193+BU$209</f>
        <v>92.846058724706154</v>
      </c>
      <c r="CZ193" s="2">
        <f>BV$207*$B193+BV$209</f>
        <v>81.709805034453595</v>
      </c>
      <c r="DA193" s="2">
        <f>BW$207*$B193+BW$209</f>
        <v>71.109030107140953</v>
      </c>
      <c r="DD193" s="2">
        <f>BZ$207*$B193+BZ$209</f>
        <v>95.456417258932618</v>
      </c>
      <c r="DE193" s="2">
        <f>CA$207*$B193+CA$209</f>
        <v>98.457905183111009</v>
      </c>
      <c r="DF193" s="2">
        <f>CB$207*$B193+CB$209</f>
        <v>99.839412400225839</v>
      </c>
      <c r="DG193" s="2">
        <f>CC$207*$B193+CC$209</f>
        <v>99.833500559625008</v>
      </c>
      <c r="DH193" s="2">
        <f>CD$207*$B193+CD$209</f>
        <v>102.06920244150763</v>
      </c>
      <c r="DI193" s="2">
        <f>CE$207*$B193+CE$209</f>
        <v>104.61512872004992</v>
      </c>
      <c r="DJ193" s="2">
        <f>CF$207*$B193+CF$209</f>
        <v>105.06758182277201</v>
      </c>
      <c r="DK193" s="2">
        <f>CG$207*$B193+CG$209</f>
        <v>103.32037452872075</v>
      </c>
      <c r="DL193" s="2">
        <f>CH$207*$B193+CH$209</f>
        <v>99.654903467370019</v>
      </c>
      <c r="DM193" s="2">
        <f>CI$207*$B193+CI$209</f>
        <v>94.715460764438774</v>
      </c>
      <c r="DN193" s="2">
        <f>CJ$207*$B193+CJ$209</f>
        <v>87.377876764453433</v>
      </c>
      <c r="DO193" s="2">
        <f>CK$207*$B193+CK$209</f>
        <v>77.772746111076486</v>
      </c>
      <c r="DP193" s="2">
        <f>CL$207*$B193+CL$209</f>
        <v>66.716796013479154</v>
      </c>
      <c r="DS193" s="2">
        <f>POWER(10,($B193-C$227)/C$228)/(1+POWER(10,($B193-C$227)/C$228))</f>
        <v>0.99972961193495202</v>
      </c>
      <c r="DT193" s="2">
        <f>POWER(10,($B193-D$227)/D$228)/(1+POWER(10,($B193-D$227)/D$228))</f>
        <v>0.99979889632380459</v>
      </c>
      <c r="DU193" s="2">
        <f>POWER(10,($B193-E$227)/E$228)/(1+POWER(10,($B193-E$227)/E$228))</f>
        <v>0.99981781349436083</v>
      </c>
      <c r="DV193" s="2">
        <f>POWER(10,($B193-F$227)/F$228)/(1+POWER(10,($B193-F$227)/F$228))</f>
        <v>0.99984100727152792</v>
      </c>
      <c r="DW193" s="2">
        <f>POWER(10,($B193-G$227)/G$228)/(1+POWER(10,($B193-G$227)/G$228))</f>
        <v>0.99983354653326983</v>
      </c>
      <c r="DX193" s="2">
        <f>POWER(10,($B193-H$227)/H$228)/(1+POWER(10,($B193-H$227)/H$228))</f>
        <v>0.99983871421603199</v>
      </c>
      <c r="DY193" s="2">
        <f>POWER(10,($B193-I$227)/I$228)/(1+POWER(10,($B193-I$227)/I$228))</f>
        <v>0.99985005725667908</v>
      </c>
      <c r="DZ193" s="2">
        <f>POWER(10,($B193-J$227)/J$228)/(1+POWER(10,($B193-J$227)/J$228))</f>
        <v>0.99984521883335931</v>
      </c>
      <c r="EA193" s="2">
        <f>POWER(10,($B193-K$227)/K$228)/(1+POWER(10,($B193-K$227)/K$228))</f>
        <v>0.99982503787590593</v>
      </c>
      <c r="EB193" s="2">
        <f>POWER(10,($B193-L$227)/L$228)/(1+POWER(10,($B193-L$227)/L$228))</f>
        <v>0.99980768265990183</v>
      </c>
      <c r="EC193" s="2">
        <f>POWER(10,($B193-M$227)/M$228)/(1+POWER(10,($B193-M$227)/M$228))</f>
        <v>0.99978936855098011</v>
      </c>
      <c r="ED193" s="2">
        <f>POWER(10,($B193-N$227)/N$228)/(1+POWER(10,($B193-N$227)/N$228))</f>
        <v>0.99978132909843387</v>
      </c>
      <c r="EE193" s="2">
        <f>POWER(10,($B193-O$227)/O$228)/(1+POWER(10,($B193-O$227)/O$228))</f>
        <v>0.99974679014204793</v>
      </c>
    </row>
    <row r="194" spans="2:137" x14ac:dyDescent="0.25">
      <c r="B194" s="2">
        <v>188</v>
      </c>
      <c r="C194">
        <v>95.7714</v>
      </c>
      <c r="D194">
        <v>97.528999999999996</v>
      </c>
      <c r="E194">
        <v>101.358</v>
      </c>
      <c r="F194">
        <v>99.671999999999997</v>
      </c>
      <c r="G194">
        <v>101.627</v>
      </c>
      <c r="H194">
        <v>104.46299999999999</v>
      </c>
      <c r="I194">
        <v>105.657</v>
      </c>
      <c r="J194">
        <v>105.09</v>
      </c>
      <c r="K194">
        <v>98.254000000000005</v>
      </c>
      <c r="L194">
        <v>94.134</v>
      </c>
      <c r="M194">
        <v>87.403000000000006</v>
      </c>
      <c r="N194">
        <v>77.417900000000003</v>
      </c>
      <c r="O194">
        <v>66.716399999999993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95.404972331000224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98.419203080275736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99.78812246123357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99.781946338203923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102.04934595968913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104.59588690895799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105.04134492052685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103.29132156638323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99.616839687514897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94.680415717391881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87.352636060685739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77.753762307395803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66.69815922749423</v>
      </c>
      <c r="AE194" s="5"/>
      <c r="AG194" s="5">
        <f t="shared" si="52"/>
        <v>0.3664276689997763</v>
      </c>
      <c r="AH194" s="5">
        <f t="shared" si="53"/>
        <v>-0.89020308027573947</v>
      </c>
      <c r="AI194" s="5">
        <f t="shared" si="54"/>
        <v>1.5698775387664341</v>
      </c>
      <c r="AJ194" s="5">
        <f t="shared" si="55"/>
        <v>-0.10994633820392608</v>
      </c>
      <c r="AK194" s="5">
        <f t="shared" si="56"/>
        <v>-0.42234595968913879</v>
      </c>
      <c r="AL194" s="5">
        <f t="shared" si="57"/>
        <v>-0.13288690895799959</v>
      </c>
      <c r="AM194" s="5">
        <f t="shared" si="58"/>
        <v>0.61565507947314302</v>
      </c>
      <c r="AN194" s="5">
        <f t="shared" si="59"/>
        <v>1.7986784336167716</v>
      </c>
      <c r="AO194" s="5">
        <f t="shared" si="60"/>
        <v>-1.3628396875148923</v>
      </c>
      <c r="AP194" s="5">
        <f t="shared" si="61"/>
        <v>-0.54641571739188066</v>
      </c>
      <c r="AQ194" s="5">
        <f t="shared" si="62"/>
        <v>5.0363939314266304E-2</v>
      </c>
      <c r="AR194" s="5">
        <f t="shared" si="63"/>
        <v>-0.33586230739580003</v>
      </c>
      <c r="AS194" s="5">
        <f t="shared" si="64"/>
        <v>1.8240772505762948E-2</v>
      </c>
      <c r="AV194" s="2">
        <f t="shared" si="65"/>
        <v>95.404972331000224</v>
      </c>
      <c r="AW194" s="2">
        <f t="shared" si="66"/>
        <v>98.419203080275736</v>
      </c>
      <c r="AX194" s="2">
        <f t="shared" si="67"/>
        <v>99.78812246123357</v>
      </c>
      <c r="AY194" s="2">
        <f t="shared" si="68"/>
        <v>99.781946338203923</v>
      </c>
      <c r="AZ194" s="2">
        <f t="shared" si="69"/>
        <v>102.04934595968911</v>
      </c>
      <c r="BA194" s="2">
        <f t="shared" si="70"/>
        <v>104.59588690895798</v>
      </c>
      <c r="BB194" s="2">
        <f t="shared" si="71"/>
        <v>105.04134492052685</v>
      </c>
      <c r="BC194" s="2">
        <f t="shared" si="72"/>
        <v>103.29132156638322</v>
      </c>
      <c r="BD194" s="2">
        <f t="shared" si="73"/>
        <v>99.616839687514812</v>
      </c>
      <c r="BE194" s="2">
        <f t="shared" si="74"/>
        <v>94.680415717391469</v>
      </c>
      <c r="BF194" s="2">
        <f t="shared" si="75"/>
        <v>87.352636060674769</v>
      </c>
      <c r="BG194" s="2">
        <f t="shared" si="76"/>
        <v>77.753762307273675</v>
      </c>
      <c r="BH194" s="2">
        <f t="shared" si="77"/>
        <v>66.698159220968648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95.7714</v>
      </c>
      <c r="CA194" s="2">
        <f>IF(OR(AND($B194&gt;D$230, $B194&lt;D$231), $B194&gt;D$232), D194, "")</f>
        <v>97.528999999999996</v>
      </c>
      <c r="CB194" s="2">
        <f>IF(OR(AND($B194&gt;E$230, $B194&lt;E$231), $B194&gt;E$232), E194, "")</f>
        <v>101.358</v>
      </c>
      <c r="CC194" s="2">
        <f>IF(OR(AND($B194&gt;F$230, $B194&lt;F$231), $B194&gt;F$232), F194, "")</f>
        <v>99.671999999999997</v>
      </c>
      <c r="CD194" s="2">
        <f>IF(OR(AND($B194&gt;G$230, $B194&lt;G$231), $B194&gt;G$232), G194, "")</f>
        <v>101.627</v>
      </c>
      <c r="CE194" s="2">
        <f>IF(OR(AND($B194&gt;H$230, $B194&lt;H$231), $B194&gt;H$232), H194, "")</f>
        <v>104.46299999999999</v>
      </c>
      <c r="CF194" s="2">
        <f>IF(OR(AND($B194&gt;I$230, $B194&lt;I$231), $B194&gt;I$232), I194, "")</f>
        <v>105.657</v>
      </c>
      <c r="CG194" s="2">
        <f>IF(OR(AND($B194&gt;J$230, $B194&lt;J$231), $B194&gt;J$232), J194, "")</f>
        <v>105.09</v>
      </c>
      <c r="CH194" s="2">
        <f>IF(OR(AND($B194&gt;K$230, $B194&lt;K$231), $B194&gt;K$232), K194, "")</f>
        <v>98.254000000000005</v>
      </c>
      <c r="CI194" s="2">
        <f>IF(OR(AND($B194&gt;L$230, $B194&lt;L$231), $B194&gt;L$232), L194, "")</f>
        <v>94.134</v>
      </c>
      <c r="CJ194" s="2">
        <f>IF(OR(AND($B194&gt;M$230, $B194&lt;M$231), $B194&gt;M$232), M194, "")</f>
        <v>87.403000000000006</v>
      </c>
      <c r="CK194" s="2">
        <f>IF(OR(AND($B194&gt;N$230, $B194&lt;N$231), $B194&gt;N$232), N194, "")</f>
        <v>77.417900000000003</v>
      </c>
      <c r="CL194" s="2">
        <f>IF(OR(AND($B194&gt;O$230, $B194&lt;O$231), $B194&gt;O$232), O194, "")</f>
        <v>66.716399999999993</v>
      </c>
      <c r="CO194" s="2">
        <f>BK$207*$B194+BK$209</f>
        <v>99.710159360378682</v>
      </c>
      <c r="CP194" s="2">
        <f>BL$207*$B194+BL$209</f>
        <v>99.6488508301004</v>
      </c>
      <c r="CQ194" s="2">
        <f>BM$207*$B194+BM$209</f>
        <v>103.50289245041493</v>
      </c>
      <c r="CR194" s="2">
        <f>BN$207*$B194+BN$209</f>
        <v>100.79622860356592</v>
      </c>
      <c r="CS194" s="2">
        <f>BO$207*$B194+BO$209</f>
        <v>103.77185226311524</v>
      </c>
      <c r="CT194" s="2">
        <f>BP$207*$B194+BP$209</f>
        <v>109.59170381213761</v>
      </c>
      <c r="CU194" s="2">
        <f>BQ$207*$B194+BQ$209</f>
        <v>110.54887470348464</v>
      </c>
      <c r="CV194" s="2">
        <f>BR$207*$B194+BR$209</f>
        <v>108.77872974075332</v>
      </c>
      <c r="CW194" s="2">
        <f>BS$207*$B194+BS$209</f>
        <v>105.80919156249092</v>
      </c>
      <c r="CX194" s="2">
        <f>BT$207*$B194+BT$209</f>
        <v>100.22128141118242</v>
      </c>
      <c r="CY194" s="2">
        <f>BU$207*$B194+BU$209</f>
        <v>92.873507793144512</v>
      </c>
      <c r="CZ194" s="2">
        <f>BV$207*$B194+BV$209</f>
        <v>81.730491533213723</v>
      </c>
      <c r="DA194" s="2">
        <f>BW$207*$B194+BW$209</f>
        <v>71.135233816238554</v>
      </c>
      <c r="DD194" s="2">
        <f>BZ$207*$B194+BZ$209</f>
        <v>95.403910398322751</v>
      </c>
      <c r="DE194" s="2">
        <f>CA$207*$B194+CA$209</f>
        <v>98.418977506776841</v>
      </c>
      <c r="DF194" s="2">
        <f>CB$207*$B194+CB$209</f>
        <v>99.787505117187152</v>
      </c>
      <c r="DG194" s="2">
        <f>CC$207*$B194+CC$209</f>
        <v>99.781799240752107</v>
      </c>
      <c r="DH194" s="2">
        <f>CD$207*$B194+CD$209</f>
        <v>102.04908442701141</v>
      </c>
      <c r="DI194" s="2">
        <f>CE$207*$B194+CE$209</f>
        <v>104.59515193381093</v>
      </c>
      <c r="DJ194" s="2">
        <f>CF$207*$B194+CF$209</f>
        <v>105.04059165614741</v>
      </c>
      <c r="DK194" s="2">
        <f>CG$207*$B194+CG$209</f>
        <v>103.29054683239818</v>
      </c>
      <c r="DL194" s="2">
        <f>CH$207*$B194+CH$209</f>
        <v>99.615851417403405</v>
      </c>
      <c r="DM194" s="2">
        <f>CI$207*$B194+CI$209</f>
        <v>94.679443687551327</v>
      </c>
      <c r="DN194" s="2">
        <f>CJ$207*$B194+CJ$209</f>
        <v>87.351575287915779</v>
      </c>
      <c r="DO194" s="2">
        <f>CK$207*$B194+CK$209</f>
        <v>77.752969053778187</v>
      </c>
      <c r="DP194" s="2">
        <f>CL$207*$B194+CL$209</f>
        <v>66.697134307214711</v>
      </c>
      <c r="DS194" s="2">
        <f>POWER(10,($B194-C$227)/C$228)/(1+POWER(10,($B194-C$227)/C$228))</f>
        <v>0.99975339728686463</v>
      </c>
      <c r="DT194" s="2">
        <f>POWER(10,($B194-D$227)/D$228)/(1+POWER(10,($B194-D$227)/D$228))</f>
        <v>0.99981658802201079</v>
      </c>
      <c r="DU194" s="2">
        <f>POWER(10,($B194-E$227)/E$228)/(1+POWER(10,($B194-E$227)/E$228))</f>
        <v>0.99983384126847552</v>
      </c>
      <c r="DV194" s="2">
        <f>POWER(10,($B194-F$227)/F$228)/(1+POWER(10,($B194-F$227)/F$228))</f>
        <v>0.99985499487968577</v>
      </c>
      <c r="DW194" s="2">
        <f>POWER(10,($B194-G$227)/G$228)/(1+POWER(10,($B194-G$227)/G$228))</f>
        <v>0.99984819041067508</v>
      </c>
      <c r="DX194" s="2">
        <f>POWER(10,($B194-H$227)/H$228)/(1+POWER(10,($B194-H$227)/H$228))</f>
        <v>0.99985290352928213</v>
      </c>
      <c r="DY194" s="2">
        <f>POWER(10,($B194-I$227)/I$228)/(1+POWER(10,($B194-I$227)/I$228))</f>
        <v>0.99986324878860378</v>
      </c>
      <c r="DZ194" s="2">
        <f>POWER(10,($B194-J$227)/J$228)/(1+POWER(10,($B194-J$227)/J$228))</f>
        <v>0.99985883597577352</v>
      </c>
      <c r="EA194" s="2">
        <f>POWER(10,($B194-K$227)/K$228)/(1+POWER(10,($B194-K$227)/K$228))</f>
        <v>0.99984043018980884</v>
      </c>
      <c r="EB194" s="2">
        <f>POWER(10,($B194-L$227)/L$228)/(1+POWER(10,($B194-L$227)/L$228))</f>
        <v>0.99982460153316932</v>
      </c>
      <c r="EC194" s="2">
        <f>POWER(10,($B194-M$227)/M$228)/(1+POWER(10,($B194-M$227)/M$228))</f>
        <v>0.99980789827510874</v>
      </c>
      <c r="ED194" s="2">
        <f>POWER(10,($B194-N$227)/N$228)/(1+POWER(10,($B194-N$227)/N$228))</f>
        <v>0.99980056593027511</v>
      </c>
      <c r="EE194" s="2">
        <f>POWER(10,($B194-O$227)/O$228)/(1+POWER(10,($B194-O$227)/O$228))</f>
        <v>0.99976906471974192</v>
      </c>
    </row>
    <row r="195" spans="2:137" x14ac:dyDescent="0.25">
      <c r="B195" s="2">
        <v>189</v>
      </c>
      <c r="C195">
        <v>95.142899999999997</v>
      </c>
      <c r="D195">
        <v>98.414000000000001</v>
      </c>
      <c r="E195">
        <v>100.55200000000001</v>
      </c>
      <c r="F195">
        <v>99.820999999999998</v>
      </c>
      <c r="G195">
        <v>100</v>
      </c>
      <c r="H195">
        <v>102.791</v>
      </c>
      <c r="I195">
        <v>105.373</v>
      </c>
      <c r="J195">
        <v>104.49299999999999</v>
      </c>
      <c r="K195">
        <v>99.149000000000001</v>
      </c>
      <c r="L195">
        <v>94.835999999999999</v>
      </c>
      <c r="M195">
        <v>87.044799999999995</v>
      </c>
      <c r="N195">
        <v>76.283600000000007</v>
      </c>
      <c r="O195">
        <v>66.492500000000007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95.352381225876258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98.380257102813559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99.736166056916602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99.730233091089602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102.02920694823452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104.57585226363972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105.01429534222498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103.26143290264406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99.577709843741133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94.644321606668953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87.326250681180881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77.733922824877439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66.678417014471407</v>
      </c>
      <c r="AE195" s="5"/>
      <c r="AG195" s="5">
        <f t="shared" si="52"/>
        <v>-0.20948122587626017</v>
      </c>
      <c r="AH195" s="5">
        <f t="shared" si="53"/>
        <v>3.3742897186442633E-2</v>
      </c>
      <c r="AI195" s="5">
        <f t="shared" si="54"/>
        <v>0.81583394308340473</v>
      </c>
      <c r="AJ195" s="5">
        <f t="shared" si="55"/>
        <v>9.0766908910396182E-2</v>
      </c>
      <c r="AK195" s="5">
        <f t="shared" si="56"/>
        <v>-2.029206948234517</v>
      </c>
      <c r="AL195" s="5">
        <f t="shared" si="57"/>
        <v>-1.7848522636397206</v>
      </c>
      <c r="AM195" s="5">
        <f t="shared" si="58"/>
        <v>0.35870465777502147</v>
      </c>
      <c r="AN195" s="5">
        <f t="shared" si="59"/>
        <v>1.2315670973559349</v>
      </c>
      <c r="AO195" s="5">
        <f t="shared" si="60"/>
        <v>-0.42870984374113164</v>
      </c>
      <c r="AP195" s="5">
        <f t="shared" si="61"/>
        <v>0.19167839333104553</v>
      </c>
      <c r="AQ195" s="5">
        <f t="shared" si="62"/>
        <v>-0.28145068118088545</v>
      </c>
      <c r="AR195" s="5">
        <f t="shared" si="63"/>
        <v>-1.450322824877432</v>
      </c>
      <c r="AS195" s="5">
        <f t="shared" si="64"/>
        <v>-0.18591701447139997</v>
      </c>
      <c r="AV195" s="2">
        <f t="shared" si="65"/>
        <v>95.352381225876258</v>
      </c>
      <c r="AW195" s="2">
        <f t="shared" si="66"/>
        <v>98.380257102813559</v>
      </c>
      <c r="AX195" s="2">
        <f t="shared" si="67"/>
        <v>99.736166056916602</v>
      </c>
      <c r="AY195" s="2">
        <f t="shared" si="68"/>
        <v>99.730233091089602</v>
      </c>
      <c r="AZ195" s="2">
        <f t="shared" si="69"/>
        <v>102.02920694823452</v>
      </c>
      <c r="BA195" s="2">
        <f t="shared" si="70"/>
        <v>104.57585226363972</v>
      </c>
      <c r="BB195" s="2">
        <f t="shared" si="71"/>
        <v>105.01429534222498</v>
      </c>
      <c r="BC195" s="2">
        <f t="shared" si="72"/>
        <v>103.26143290264406</v>
      </c>
      <c r="BD195" s="2">
        <f t="shared" si="73"/>
        <v>99.577709843741118</v>
      </c>
      <c r="BE195" s="2">
        <f t="shared" si="74"/>
        <v>94.644321606668868</v>
      </c>
      <c r="BF195" s="2">
        <f t="shared" si="75"/>
        <v>87.32625068117828</v>
      </c>
      <c r="BG195" s="2">
        <f t="shared" si="76"/>
        <v>77.733922824846431</v>
      </c>
      <c r="BH195" s="2">
        <f t="shared" si="77"/>
        <v>66.678417012559947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95.142899999999997</v>
      </c>
      <c r="CA195" s="2">
        <f>IF(OR(AND($B195&gt;D$230, $B195&lt;D$231), $B195&gt;D$232), D195, "")</f>
        <v>98.414000000000001</v>
      </c>
      <c r="CB195" s="2">
        <f>IF(OR(AND($B195&gt;E$230, $B195&lt;E$231), $B195&gt;E$232), E195, "")</f>
        <v>100.55200000000001</v>
      </c>
      <c r="CC195" s="2">
        <f>IF(OR(AND($B195&gt;F$230, $B195&lt;F$231), $B195&gt;F$232), F195, "")</f>
        <v>99.820999999999998</v>
      </c>
      <c r="CD195" s="2">
        <f>IF(OR(AND($B195&gt;G$230, $B195&lt;G$231), $B195&gt;G$232), G195, "")</f>
        <v>100</v>
      </c>
      <c r="CE195" s="2">
        <f>IF(OR(AND($B195&gt;H$230, $B195&lt;H$231), $B195&gt;H$232), H195, "")</f>
        <v>102.791</v>
      </c>
      <c r="CF195" s="2">
        <f>IF(OR(AND($B195&gt;I$230, $B195&lt;I$231), $B195&gt;I$232), I195, "")</f>
        <v>105.373</v>
      </c>
      <c r="CG195" s="2">
        <f>IF(OR(AND($B195&gt;J$230, $B195&lt;J$231), $B195&gt;J$232), J195, "")</f>
        <v>104.49299999999999</v>
      </c>
      <c r="CH195" s="2">
        <f>IF(OR(AND($B195&gt;K$230, $B195&lt;K$231), $B195&gt;K$232), K195, "")</f>
        <v>99.149000000000001</v>
      </c>
      <c r="CI195" s="2">
        <f>IF(OR(AND($B195&gt;L$230, $B195&lt;L$231), $B195&gt;L$232), L195, "")</f>
        <v>94.835999999999999</v>
      </c>
      <c r="CJ195" s="2">
        <f>IF(OR(AND($B195&gt;M$230, $B195&lt;M$231), $B195&gt;M$232), M195, "")</f>
        <v>87.044799999999995</v>
      </c>
      <c r="CK195" s="2">
        <f>IF(OR(AND($B195&gt;N$230, $B195&lt;N$231), $B195&gt;N$232), N195, "")</f>
        <v>76.283600000000007</v>
      </c>
      <c r="CL195" s="2">
        <f>IF(OR(AND($B195&gt;O$230, $B195&lt;O$231), $B195&gt;O$232), O195, "")</f>
        <v>66.492500000000007</v>
      </c>
      <c r="CO195" s="2">
        <f>BK$207*$B195+BK$209</f>
        <v>99.698438001328739</v>
      </c>
      <c r="CP195" s="2">
        <f>BL$207*$B195+BL$209</f>
        <v>99.619150842743309</v>
      </c>
      <c r="CQ195" s="2">
        <f>BM$207*$B195+BM$209</f>
        <v>103.48523386645873</v>
      </c>
      <c r="CR195" s="2">
        <f>BN$207*$B195+BN$209</f>
        <v>100.75218735329275</v>
      </c>
      <c r="CS195" s="2">
        <f>BO$207*$B195+BO$209</f>
        <v>103.76626541887876</v>
      </c>
      <c r="CT195" s="2">
        <f>BP$207*$B195+BP$209</f>
        <v>109.62243013330587</v>
      </c>
      <c r="CU195" s="2">
        <f>BQ$207*$B195+BQ$209</f>
        <v>110.5768809451328</v>
      </c>
      <c r="CV195" s="2">
        <f>BR$207*$B195+BR$209</f>
        <v>108.80476453122898</v>
      </c>
      <c r="CW195" s="2">
        <f>BS$207*$B195+BS$209</f>
        <v>105.83301661698151</v>
      </c>
      <c r="CX195" s="2">
        <f>BT$207*$B195+BT$209</f>
        <v>100.23827859316066</v>
      </c>
      <c r="CY195" s="2">
        <f>BU$207*$B195+BU$209</f>
        <v>92.900956861582884</v>
      </c>
      <c r="CZ195" s="2">
        <f>BV$207*$B195+BV$209</f>
        <v>81.751178031973851</v>
      </c>
      <c r="DA195" s="2">
        <f>BW$207*$B195+BW$209</f>
        <v>71.16143752533614</v>
      </c>
      <c r="DD195" s="2">
        <f>BZ$207*$B195+BZ$209</f>
        <v>95.351403537712883</v>
      </c>
      <c r="DE195" s="2">
        <f>CA$207*$B195+CA$209</f>
        <v>98.380049830442687</v>
      </c>
      <c r="DF195" s="2">
        <f>CB$207*$B195+CB$209</f>
        <v>99.735597834148464</v>
      </c>
      <c r="DG195" s="2">
        <f>CC$207*$B195+CC$209</f>
        <v>99.730097921879221</v>
      </c>
      <c r="DH195" s="2">
        <f>CD$207*$B195+CD$209</f>
        <v>102.02896641251517</v>
      </c>
      <c r="DI195" s="2">
        <f>CE$207*$B195+CE$209</f>
        <v>104.57517514757194</v>
      </c>
      <c r="DJ195" s="2">
        <f>CF$207*$B195+CF$209</f>
        <v>105.01360148952283</v>
      </c>
      <c r="DK195" s="2">
        <f>CG$207*$B195+CG$209</f>
        <v>103.26071913607561</v>
      </c>
      <c r="DL195" s="2">
        <f>CH$207*$B195+CH$209</f>
        <v>99.576799367436777</v>
      </c>
      <c r="DM195" s="2">
        <f>CI$207*$B195+CI$209</f>
        <v>94.64342661066388</v>
      </c>
      <c r="DN195" s="2">
        <f>CJ$207*$B195+CJ$209</f>
        <v>87.325273811378125</v>
      </c>
      <c r="DO195" s="2">
        <f>CK$207*$B195+CK$209</f>
        <v>77.733191996479874</v>
      </c>
      <c r="DP195" s="2">
        <f>CL$207*$B195+CL$209</f>
        <v>66.677472600950281</v>
      </c>
      <c r="DS195" s="2">
        <f>POWER(10,($B195-C$227)/C$228)/(1+POWER(10,($B195-C$227)/C$228))</f>
        <v>0.99977509077244331</v>
      </c>
      <c r="DT195" s="2">
        <f>POWER(10,($B195-D$227)/D$228)/(1+POWER(10,($B195-D$227)/D$228))</f>
        <v>0.99983272358845499</v>
      </c>
      <c r="DU195" s="2">
        <f>POWER(10,($B195-E$227)/E$228)/(1+POWER(10,($B195-E$227)/E$228))</f>
        <v>0.99984845922024446</v>
      </c>
      <c r="DV195" s="2">
        <f>POWER(10,($B195-F$227)/F$228)/(1+POWER(10,($B195-F$227)/F$228))</f>
        <v>0.99986775207117606</v>
      </c>
      <c r="DW195" s="2">
        <f>POWER(10,($B195-G$227)/G$228)/(1+POWER(10,($B195-G$227)/G$228))</f>
        <v>0.99986154615960676</v>
      </c>
      <c r="DX195" s="2">
        <f>POWER(10,($B195-H$227)/H$228)/(1+POWER(10,($B195-H$227)/H$228))</f>
        <v>0.99986584468791617</v>
      </c>
      <c r="DY195" s="2">
        <f>POWER(10,($B195-I$227)/I$228)/(1+POWER(10,($B195-I$227)/I$228))</f>
        <v>0.99987527991220171</v>
      </c>
      <c r="DZ195" s="2">
        <f>POWER(10,($B195-J$227)/J$228)/(1+POWER(10,($B195-J$227)/J$228))</f>
        <v>0.99987125528065257</v>
      </c>
      <c r="EA195" s="2">
        <f>POWER(10,($B195-K$227)/K$228)/(1+POWER(10,($B195-K$227)/K$228))</f>
        <v>0.99985446856015014</v>
      </c>
      <c r="EB195" s="2">
        <f>POWER(10,($B195-L$227)/L$228)/(1+POWER(10,($B195-L$227)/L$228))</f>
        <v>0.99984003222823514</v>
      </c>
      <c r="EC195" s="2">
        <f>POWER(10,($B195-M$227)/M$228)/(1+POWER(10,($B195-M$227)/M$228))</f>
        <v>0.99982479818322667</v>
      </c>
      <c r="ED195" s="2">
        <f>POWER(10,($B195-N$227)/N$228)/(1+POWER(10,($B195-N$227)/N$228))</f>
        <v>0.99981811077487526</v>
      </c>
      <c r="EE195" s="2">
        <f>POWER(10,($B195-O$227)/O$228)/(1+POWER(10,($B195-O$227)/O$228))</f>
        <v>0.99978938024146324</v>
      </c>
    </row>
    <row r="196" spans="2:137" x14ac:dyDescent="0.25">
      <c r="B196" s="2">
        <v>190</v>
      </c>
      <c r="C196">
        <v>94.3857</v>
      </c>
      <c r="D196">
        <v>97.543000000000006</v>
      </c>
      <c r="E196">
        <v>100.26900000000001</v>
      </c>
      <c r="F196">
        <v>98.596999999999994</v>
      </c>
      <c r="G196">
        <v>102.91</v>
      </c>
      <c r="H196">
        <v>104.045</v>
      </c>
      <c r="I196">
        <v>104.328</v>
      </c>
      <c r="J196">
        <v>102.70099999999999</v>
      </c>
      <c r="K196">
        <v>99.403000000000006</v>
      </c>
      <c r="L196">
        <v>95.91</v>
      </c>
      <c r="M196">
        <v>88.194000000000003</v>
      </c>
      <c r="N196">
        <v>77.104500000000002</v>
      </c>
      <c r="O196">
        <v>66.283600000000007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95.299796723024997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98.341312599317391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99.684213516810942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99.678520804129292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102.00906960676838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104.55582210947001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104.98725038672202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103.23154896923096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99.538586037910989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94.608233525806597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87.299871853136509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77.714088185650766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66.658681035149073</v>
      </c>
      <c r="AE196" s="5"/>
      <c r="AG196" s="5">
        <f t="shared" si="52"/>
        <v>-0.914096723024997</v>
      </c>
      <c r="AH196" s="5">
        <f t="shared" si="53"/>
        <v>-0.7983125993173843</v>
      </c>
      <c r="AI196" s="5">
        <f t="shared" si="54"/>
        <v>0.58478648318906323</v>
      </c>
      <c r="AJ196" s="5">
        <f t="shared" si="55"/>
        <v>-1.0815208041292976</v>
      </c>
      <c r="AK196" s="5">
        <f t="shared" si="56"/>
        <v>0.90093039323161861</v>
      </c>
      <c r="AL196" s="5">
        <f t="shared" si="57"/>
        <v>-0.51082210947001272</v>
      </c>
      <c r="AM196" s="5">
        <f t="shared" si="58"/>
        <v>-0.65925038672202163</v>
      </c>
      <c r="AN196" s="5">
        <f t="shared" si="59"/>
        <v>-0.53054896923096351</v>
      </c>
      <c r="AO196" s="5">
        <f t="shared" si="60"/>
        <v>-0.13558603791098278</v>
      </c>
      <c r="AP196" s="5">
        <f t="shared" si="61"/>
        <v>1.3017664741933999</v>
      </c>
      <c r="AQ196" s="5">
        <f t="shared" si="62"/>
        <v>0.89412814686349407</v>
      </c>
      <c r="AR196" s="5">
        <f t="shared" si="63"/>
        <v>-0.60958818565076456</v>
      </c>
      <c r="AS196" s="5">
        <f t="shared" si="64"/>
        <v>-0.37508103514906566</v>
      </c>
      <c r="AV196" s="2">
        <f t="shared" si="65"/>
        <v>95.299796723024997</v>
      </c>
      <c r="AW196" s="2">
        <f t="shared" si="66"/>
        <v>98.341312599317391</v>
      </c>
      <c r="AX196" s="2">
        <f t="shared" si="67"/>
        <v>99.684213516810942</v>
      </c>
      <c r="AY196" s="2">
        <f t="shared" si="68"/>
        <v>99.678520804129292</v>
      </c>
      <c r="AZ196" s="2">
        <f t="shared" si="69"/>
        <v>102.00906960676838</v>
      </c>
      <c r="BA196" s="2">
        <f t="shared" si="70"/>
        <v>104.55582210947001</v>
      </c>
      <c r="BB196" s="2">
        <f t="shared" si="71"/>
        <v>104.98725038672202</v>
      </c>
      <c r="BC196" s="2">
        <f t="shared" si="72"/>
        <v>103.23154896923096</v>
      </c>
      <c r="BD196" s="2">
        <f t="shared" si="73"/>
        <v>99.538586037910989</v>
      </c>
      <c r="BE196" s="2">
        <f t="shared" si="74"/>
        <v>94.608233525806583</v>
      </c>
      <c r="BF196" s="2">
        <f t="shared" si="75"/>
        <v>87.299871853135912</v>
      </c>
      <c r="BG196" s="2">
        <f t="shared" si="76"/>
        <v>77.714088185643178</v>
      </c>
      <c r="BH196" s="2">
        <f t="shared" si="77"/>
        <v>66.65868103460943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94.3857</v>
      </c>
      <c r="CA196" s="2">
        <f>IF(OR(AND($B196&gt;D$230, $B196&lt;D$231), $B196&gt;D$232), D196, "")</f>
        <v>97.543000000000006</v>
      </c>
      <c r="CB196" s="2">
        <f>IF(OR(AND($B196&gt;E$230, $B196&lt;E$231), $B196&gt;E$232), E196, "")</f>
        <v>100.26900000000001</v>
      </c>
      <c r="CC196" s="2">
        <f>IF(OR(AND($B196&gt;F$230, $B196&lt;F$231), $B196&gt;F$232), F196, "")</f>
        <v>98.596999999999994</v>
      </c>
      <c r="CD196" s="2">
        <f>IF(OR(AND($B196&gt;G$230, $B196&lt;G$231), $B196&gt;G$232), G196, "")</f>
        <v>102.91</v>
      </c>
      <c r="CE196" s="2">
        <f>IF(OR(AND($B196&gt;H$230, $B196&lt;H$231), $B196&gt;H$232), H196, "")</f>
        <v>104.045</v>
      </c>
      <c r="CF196" s="2">
        <f>IF(OR(AND($B196&gt;I$230, $B196&lt;I$231), $B196&gt;I$232), I196, "")</f>
        <v>104.328</v>
      </c>
      <c r="CG196" s="2">
        <f>IF(OR(AND($B196&gt;J$230, $B196&lt;J$231), $B196&gt;J$232), J196, "")</f>
        <v>102.70099999999999</v>
      </c>
      <c r="CH196" s="2">
        <f>IF(OR(AND($B196&gt;K$230, $B196&lt;K$231), $B196&gt;K$232), K196, "")</f>
        <v>99.403000000000006</v>
      </c>
      <c r="CI196" s="2">
        <f>IF(OR(AND($B196&gt;L$230, $B196&lt;L$231), $B196&gt;L$232), L196, "")</f>
        <v>95.91</v>
      </c>
      <c r="CJ196" s="2">
        <f>IF(OR(AND($B196&gt;M$230, $B196&lt;M$231), $B196&gt;M$232), M196, "")</f>
        <v>88.194000000000003</v>
      </c>
      <c r="CK196" s="2">
        <f>IF(OR(AND($B196&gt;N$230, $B196&lt;N$231), $B196&gt;N$232), N196, "")</f>
        <v>77.104500000000002</v>
      </c>
      <c r="CL196" s="2">
        <f>IF(OR(AND($B196&gt;O$230, $B196&lt;O$231), $B196&gt;O$232), O196, "")</f>
        <v>66.283600000000007</v>
      </c>
      <c r="CO196" s="2">
        <f>BK$207*$B196+BK$209</f>
        <v>99.686716642278796</v>
      </c>
      <c r="CP196" s="2">
        <f>BL$207*$B196+BL$209</f>
        <v>99.589450855386218</v>
      </c>
      <c r="CQ196" s="2">
        <f>BM$207*$B196+BM$209</f>
        <v>103.46757528250251</v>
      </c>
      <c r="CR196" s="2">
        <f>BN$207*$B196+BN$209</f>
        <v>100.70814610301959</v>
      </c>
      <c r="CS196" s="2">
        <f>BO$207*$B196+BO$209</f>
        <v>103.76067857464227</v>
      </c>
      <c r="CT196" s="2">
        <f>BP$207*$B196+BP$209</f>
        <v>109.65315645447413</v>
      </c>
      <c r="CU196" s="2">
        <f>BQ$207*$B196+BQ$209</f>
        <v>110.60488718678096</v>
      </c>
      <c r="CV196" s="2">
        <f>BR$207*$B196+BR$209</f>
        <v>108.83079932170465</v>
      </c>
      <c r="CW196" s="2">
        <f>BS$207*$B196+BS$209</f>
        <v>105.85684167147208</v>
      </c>
      <c r="CX196" s="2">
        <f>BT$207*$B196+BT$209</f>
        <v>100.2552757751389</v>
      </c>
      <c r="CY196" s="2">
        <f>BU$207*$B196+BU$209</f>
        <v>92.928405930021256</v>
      </c>
      <c r="CZ196" s="2">
        <f>BV$207*$B196+BV$209</f>
        <v>81.771864530733978</v>
      </c>
      <c r="DA196" s="2">
        <f>BW$207*$B196+BW$209</f>
        <v>71.187641234433741</v>
      </c>
      <c r="DD196" s="2">
        <f>BZ$207*$B196+BZ$209</f>
        <v>95.298896677103016</v>
      </c>
      <c r="DE196" s="2">
        <f>CA$207*$B196+CA$209</f>
        <v>98.341122154108518</v>
      </c>
      <c r="DF196" s="2">
        <f>CB$207*$B196+CB$209</f>
        <v>99.683690551109777</v>
      </c>
      <c r="DG196" s="2">
        <f>CC$207*$B196+CC$209</f>
        <v>99.67839660300632</v>
      </c>
      <c r="DH196" s="2">
        <f>CD$207*$B196+CD$209</f>
        <v>102.00884839801896</v>
      </c>
      <c r="DI196" s="2">
        <f>CE$207*$B196+CE$209</f>
        <v>104.55519836133294</v>
      </c>
      <c r="DJ196" s="2">
        <f>CF$207*$B196+CF$209</f>
        <v>104.98661132289824</v>
      </c>
      <c r="DK196" s="2">
        <f>CG$207*$B196+CG$209</f>
        <v>103.23089143975305</v>
      </c>
      <c r="DL196" s="2">
        <f>CH$207*$B196+CH$209</f>
        <v>99.537747317470163</v>
      </c>
      <c r="DM196" s="2">
        <f>CI$207*$B196+CI$209</f>
        <v>94.607409533776433</v>
      </c>
      <c r="DN196" s="2">
        <f>CJ$207*$B196+CJ$209</f>
        <v>87.298972334840471</v>
      </c>
      <c r="DO196" s="2">
        <f>CK$207*$B196+CK$209</f>
        <v>77.713414939181575</v>
      </c>
      <c r="DP196" s="2">
        <f>CL$207*$B196+CL$209</f>
        <v>66.657810894685852</v>
      </c>
      <c r="DS196" s="2">
        <f>POWER(10,($B196-C$227)/C$228)/(1+POWER(10,($B196-C$227)/C$228))</f>
        <v>0.99979487628728625</v>
      </c>
      <c r="DT196" s="2">
        <f>POWER(10,($B196-D$227)/D$228)/(1+POWER(10,($B196-D$227)/D$228))</f>
        <v>0.99984743985404412</v>
      </c>
      <c r="DU196" s="2">
        <f>POWER(10,($B196-E$227)/E$228)/(1+POWER(10,($B196-E$227)/E$228))</f>
        <v>0.99986179132339148</v>
      </c>
      <c r="DV196" s="2">
        <f>POWER(10,($B196-F$227)/F$228)/(1+POWER(10,($B196-F$227)/F$228))</f>
        <v>0.99987938705193158</v>
      </c>
      <c r="DW196" s="2">
        <f>POWER(10,($B196-G$227)/G$228)/(1+POWER(10,($B196-G$227)/G$228))</f>
        <v>0.99987372705849875</v>
      </c>
      <c r="DX196" s="2">
        <f>POWER(10,($B196-H$227)/H$228)/(1+POWER(10,($B196-H$227)/H$228))</f>
        <v>0.99987764745694685</v>
      </c>
      <c r="DY196" s="2">
        <f>POWER(10,($B196-I$227)/I$228)/(1+POWER(10,($B196-I$227)/I$228))</f>
        <v>0.9998862526797776</v>
      </c>
      <c r="DZ196" s="2">
        <f>POWER(10,($B196-J$227)/J$228)/(1+POWER(10,($B196-J$227)/J$228))</f>
        <v>0.99988258209031877</v>
      </c>
      <c r="EA196" s="2">
        <f>POWER(10,($B196-K$227)/K$228)/(1+POWER(10,($B196-K$227)/K$228))</f>
        <v>0.99986727204978332</v>
      </c>
      <c r="EB196" s="2">
        <f>POWER(10,($B196-L$227)/L$228)/(1+POWER(10,($B196-L$227)/L$228))</f>
        <v>0.99985410560467647</v>
      </c>
      <c r="EC196" s="2">
        <f>POWER(10,($B196-M$227)/M$228)/(1+POWER(10,($B196-M$227)/M$228))</f>
        <v>0.99984021158075187</v>
      </c>
      <c r="ED196" s="2">
        <f>POWER(10,($B196-N$227)/N$228)/(1+POWER(10,($B196-N$227)/N$228))</f>
        <v>0.99983411240021258</v>
      </c>
      <c r="EE196" s="2">
        <f>POWER(10,($B196-O$227)/O$228)/(1+POWER(10,($B196-O$227)/O$228))</f>
        <v>0.99980790893735128</v>
      </c>
    </row>
    <row r="197" spans="2:137" x14ac:dyDescent="0.25">
      <c r="B197" s="2">
        <v>191</v>
      </c>
      <c r="C197">
        <v>94.328599999999994</v>
      </c>
      <c r="D197">
        <v>97.843000000000004</v>
      </c>
      <c r="E197">
        <v>99.626999999999995</v>
      </c>
      <c r="F197">
        <v>98.552000000000007</v>
      </c>
      <c r="G197">
        <v>101.164</v>
      </c>
      <c r="H197">
        <v>104.313</v>
      </c>
      <c r="I197">
        <v>105.164</v>
      </c>
      <c r="J197">
        <v>101.791</v>
      </c>
      <c r="K197">
        <v>100.44799999999999</v>
      </c>
      <c r="L197">
        <v>94.06</v>
      </c>
      <c r="M197">
        <v>86.522400000000005</v>
      </c>
      <c r="N197">
        <v>76.985100000000003</v>
      </c>
      <c r="O197">
        <v>66.283600000000007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95.247218313032903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98.302369452126356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99.632264541285423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99.626809400724895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101.98893380400295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104.53579610414101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104.96020970055923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103.20166940581188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99.499467809890334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94.572151010222228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87.273499073383817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77.694258020790883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66.638950814281614</v>
      </c>
      <c r="AE197" s="5"/>
      <c r="AG197" s="5">
        <f t="shared" si="52"/>
        <v>-0.91861831303290842</v>
      </c>
      <c r="AH197" s="5">
        <f t="shared" si="53"/>
        <v>-0.45936945212635294</v>
      </c>
      <c r="AI197" s="5">
        <f t="shared" si="54"/>
        <v>-5.2645412854275264E-3</v>
      </c>
      <c r="AJ197" s="5">
        <f t="shared" si="55"/>
        <v>-1.0748094007248881</v>
      </c>
      <c r="AK197" s="5">
        <f t="shared" si="56"/>
        <v>-0.8249338040029528</v>
      </c>
      <c r="AL197" s="5">
        <f t="shared" si="57"/>
        <v>-0.22279610414101114</v>
      </c>
      <c r="AM197" s="5">
        <f t="shared" si="58"/>
        <v>0.20379029944076876</v>
      </c>
      <c r="AN197" s="5">
        <f t="shared" si="59"/>
        <v>-1.4106694058118876</v>
      </c>
      <c r="AO197" s="5">
        <f t="shared" si="60"/>
        <v>0.94853219010965972</v>
      </c>
      <c r="AP197" s="5">
        <f t="shared" si="61"/>
        <v>-0.51215101022222598</v>
      </c>
      <c r="AQ197" s="5">
        <f t="shared" si="62"/>
        <v>-0.75109907338381277</v>
      </c>
      <c r="AR197" s="5">
        <f t="shared" si="63"/>
        <v>-0.70915802079088053</v>
      </c>
      <c r="AS197" s="5">
        <f t="shared" si="64"/>
        <v>-0.35535081428160709</v>
      </c>
      <c r="AV197" s="2">
        <f t="shared" si="65"/>
        <v>95.247218313032903</v>
      </c>
      <c r="AW197" s="2">
        <f t="shared" si="66"/>
        <v>98.302369452126356</v>
      </c>
      <c r="AX197" s="2">
        <f t="shared" si="67"/>
        <v>99.632264541285423</v>
      </c>
      <c r="AY197" s="2">
        <f t="shared" si="68"/>
        <v>99.626809400724895</v>
      </c>
      <c r="AZ197" s="2">
        <f t="shared" si="69"/>
        <v>101.98893380400295</v>
      </c>
      <c r="BA197" s="2">
        <f t="shared" si="70"/>
        <v>104.53579610414101</v>
      </c>
      <c r="BB197" s="2">
        <f t="shared" si="71"/>
        <v>104.96020970055923</v>
      </c>
      <c r="BC197" s="2">
        <f t="shared" si="72"/>
        <v>103.20166940581188</v>
      </c>
      <c r="BD197" s="2">
        <f t="shared" si="73"/>
        <v>99.499467809890334</v>
      </c>
      <c r="BE197" s="2">
        <f t="shared" si="74"/>
        <v>94.572151010222228</v>
      </c>
      <c r="BF197" s="2">
        <f t="shared" si="75"/>
        <v>87.27349907338369</v>
      </c>
      <c r="BG197" s="2">
        <f t="shared" si="76"/>
        <v>77.694258020789093</v>
      </c>
      <c r="BH197" s="2">
        <f t="shared" si="77"/>
        <v>66.638950814134773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94.328599999999994</v>
      </c>
      <c r="CA197" s="2">
        <f>IF(OR(AND($B197&gt;D$230, $B197&lt;D$231), $B197&gt;D$232), D197, "")</f>
        <v>97.843000000000004</v>
      </c>
      <c r="CB197" s="2">
        <f>IF(OR(AND($B197&gt;E$230, $B197&lt;E$231), $B197&gt;E$232), E197, "")</f>
        <v>99.626999999999995</v>
      </c>
      <c r="CC197" s="2">
        <f>IF(OR(AND($B197&gt;F$230, $B197&lt;F$231), $B197&gt;F$232), F197, "")</f>
        <v>98.552000000000007</v>
      </c>
      <c r="CD197" s="2">
        <f>IF(OR(AND($B197&gt;G$230, $B197&lt;G$231), $B197&gt;G$232), G197, "")</f>
        <v>101.164</v>
      </c>
      <c r="CE197" s="2">
        <f>IF(OR(AND($B197&gt;H$230, $B197&lt;H$231), $B197&gt;H$232), H197, "")</f>
        <v>104.313</v>
      </c>
      <c r="CF197" s="2">
        <f>IF(OR(AND($B197&gt;I$230, $B197&lt;I$231), $B197&gt;I$232), I197, "")</f>
        <v>105.164</v>
      </c>
      <c r="CG197" s="2">
        <f>IF(OR(AND($B197&gt;J$230, $B197&lt;J$231), $B197&gt;J$232), J197, "")</f>
        <v>101.791</v>
      </c>
      <c r="CH197" s="2">
        <f>IF(OR(AND($B197&gt;K$230, $B197&lt;K$231), $B197&gt;K$232), K197, "")</f>
        <v>100.44799999999999</v>
      </c>
      <c r="CI197" s="2">
        <f>IF(OR(AND($B197&gt;L$230, $B197&lt;L$231), $B197&gt;L$232), L197, "")</f>
        <v>94.06</v>
      </c>
      <c r="CJ197" s="2">
        <f>IF(OR(AND($B197&gt;M$230, $B197&lt;M$231), $B197&gt;M$232), M197, "")</f>
        <v>86.522400000000005</v>
      </c>
      <c r="CK197" s="2">
        <f>IF(OR(AND($B197&gt;N$230, $B197&lt;N$231), $B197&gt;N$232), N197, "")</f>
        <v>76.985100000000003</v>
      </c>
      <c r="CL197" s="2">
        <f>IF(OR(AND($B197&gt;O$230, $B197&lt;O$231), $B197&gt;O$232), O197, "")</f>
        <v>66.283600000000007</v>
      </c>
      <c r="CO197" s="2">
        <f>BK$207*$B197+BK$209</f>
        <v>99.674995283228867</v>
      </c>
      <c r="CP197" s="2">
        <f>BL$207*$B197+BL$209</f>
        <v>99.559750868029127</v>
      </c>
      <c r="CQ197" s="2">
        <f>BM$207*$B197+BM$209</f>
        <v>103.4499166985463</v>
      </c>
      <c r="CR197" s="2">
        <f>BN$207*$B197+BN$209</f>
        <v>100.66410485274642</v>
      </c>
      <c r="CS197" s="2">
        <f>BO$207*$B197+BO$209</f>
        <v>103.75509173040579</v>
      </c>
      <c r="CT197" s="2">
        <f>BP$207*$B197+BP$209</f>
        <v>109.68388277564239</v>
      </c>
      <c r="CU197" s="2">
        <f>BQ$207*$B197+BQ$209</f>
        <v>110.6328934284291</v>
      </c>
      <c r="CV197" s="2">
        <f>BR$207*$B197+BR$209</f>
        <v>108.85683411218031</v>
      </c>
      <c r="CW197" s="2">
        <f>BS$207*$B197+BS$209</f>
        <v>105.88066672596267</v>
      </c>
      <c r="CX197" s="2">
        <f>BT$207*$B197+BT$209</f>
        <v>100.27227295711714</v>
      </c>
      <c r="CY197" s="2">
        <f>BU$207*$B197+BU$209</f>
        <v>92.955854998459614</v>
      </c>
      <c r="CZ197" s="2">
        <f>BV$207*$B197+BV$209</f>
        <v>81.792551029494106</v>
      </c>
      <c r="DA197" s="2">
        <f>BW$207*$B197+BW$209</f>
        <v>71.213844943531328</v>
      </c>
      <c r="DD197" s="2">
        <f>BZ$207*$B197+BZ$209</f>
        <v>95.246389816493163</v>
      </c>
      <c r="DE197" s="2">
        <f>CA$207*$B197+CA$209</f>
        <v>98.302194477774364</v>
      </c>
      <c r="DF197" s="2">
        <f>CB$207*$B197+CB$209</f>
        <v>99.631783268071089</v>
      </c>
      <c r="DG197" s="2">
        <f>CC$207*$B197+CC$209</f>
        <v>99.626695284133433</v>
      </c>
      <c r="DH197" s="2">
        <f>CD$207*$B197+CD$209</f>
        <v>101.98873038352274</v>
      </c>
      <c r="DI197" s="2">
        <f>CE$207*$B197+CE$209</f>
        <v>104.53522157509396</v>
      </c>
      <c r="DJ197" s="2">
        <f>CF$207*$B197+CF$209</f>
        <v>104.95962115627364</v>
      </c>
      <c r="DK197" s="2">
        <f>CG$207*$B197+CG$209</f>
        <v>103.20106374343048</v>
      </c>
      <c r="DL197" s="2">
        <f>CH$207*$B197+CH$209</f>
        <v>99.49869526750355</v>
      </c>
      <c r="DM197" s="2">
        <f>CI$207*$B197+CI$209</f>
        <v>94.571392456888987</v>
      </c>
      <c r="DN197" s="2">
        <f>CJ$207*$B197+CJ$209</f>
        <v>87.272670858302817</v>
      </c>
      <c r="DO197" s="2">
        <f>CK$207*$B197+CK$209</f>
        <v>77.693637881883262</v>
      </c>
      <c r="DP197" s="2">
        <f>CL$207*$B197+CL$209</f>
        <v>66.638149188421423</v>
      </c>
      <c r="DS197" s="2">
        <f>POWER(10,($B197-C$227)/C$228)/(1+POWER(10,($B197-C$227)/C$228))</f>
        <v>0.99981292157408053</v>
      </c>
      <c r="DT197" s="2">
        <f>POWER(10,($B197-D$227)/D$228)/(1+POWER(10,($B197-D$227)/D$228))</f>
        <v>0.99986086162549126</v>
      </c>
      <c r="DU197" s="2">
        <f>POWER(10,($B197-E$227)/E$228)/(1+POWER(10,($B197-E$227)/E$228))</f>
        <v>0.99987395065597084</v>
      </c>
      <c r="DV197" s="2">
        <f>POWER(10,($B197-F$227)/F$228)/(1+POWER(10,($B197-F$227)/F$228))</f>
        <v>0.99988999851658966</v>
      </c>
      <c r="DW197" s="2">
        <f>POWER(10,($B197-G$227)/G$228)/(1+POWER(10,($B197-G$227)/G$228))</f>
        <v>0.99988483642909132</v>
      </c>
      <c r="DX197" s="2">
        <f>POWER(10,($B197-H$227)/H$228)/(1+POWER(10,($B197-H$227)/H$228))</f>
        <v>0.99988841195318967</v>
      </c>
      <c r="DY197" s="2">
        <f>POWER(10,($B197-I$227)/I$228)/(1+POWER(10,($B197-I$227)/I$228))</f>
        <v>0.99989626017272615</v>
      </c>
      <c r="DZ197" s="2">
        <f>POWER(10,($B197-J$227)/J$228)/(1+POWER(10,($B197-J$227)/J$228))</f>
        <v>0.9998929124872612</v>
      </c>
      <c r="EA197" s="2">
        <f>POWER(10,($B197-K$227)/K$228)/(1+POWER(10,($B197-K$227)/K$228))</f>
        <v>0.99987894925701115</v>
      </c>
      <c r="EB197" s="2">
        <f>POWER(10,($B197-L$227)/L$228)/(1+POWER(10,($B197-L$227)/L$228))</f>
        <v>0.99986694102196894</v>
      </c>
      <c r="EC197" s="2">
        <f>POWER(10,($B197-M$227)/M$228)/(1+POWER(10,($B197-M$227)/M$228))</f>
        <v>0.99985426918071807</v>
      </c>
      <c r="ED197" s="2">
        <f>POWER(10,($B197-N$227)/N$228)/(1+POWER(10,($B197-N$227)/N$228))</f>
        <v>0.9998487065025522</v>
      </c>
      <c r="EE197" s="2">
        <f>POWER(10,($B197-O$227)/O$228)/(1+POWER(10,($B197-O$227)/O$228))</f>
        <v>0.99982480790763617</v>
      </c>
    </row>
    <row r="198" spans="2:137" x14ac:dyDescent="0.25">
      <c r="B198" s="2">
        <v>192</v>
      </c>
      <c r="C198">
        <v>95</v>
      </c>
      <c r="D198">
        <v>97.643000000000001</v>
      </c>
      <c r="E198">
        <v>99.462999999999994</v>
      </c>
      <c r="F198">
        <v>99.447999999999993</v>
      </c>
      <c r="G198">
        <v>100.43300000000001</v>
      </c>
      <c r="H198">
        <v>104.59699999999999</v>
      </c>
      <c r="I198">
        <v>106.075</v>
      </c>
      <c r="J198">
        <v>102.58199999999999</v>
      </c>
      <c r="K198">
        <v>99.373000000000005</v>
      </c>
      <c r="L198">
        <v>93.775999999999996</v>
      </c>
      <c r="M198">
        <v>85.970100000000002</v>
      </c>
      <c r="N198">
        <v>76.820899999999995</v>
      </c>
      <c r="O198">
        <v>66.596999999999994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95.194645524982903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98.263427552867967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99.580318853506967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99.575098810321265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101.9687994188198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104.5157739307991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104.93317295667578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103.17179387882918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99.460354733752524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94.536073630384166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87.247131876555628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77.674431988807299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66.619225913160562</v>
      </c>
      <c r="AE198" s="5"/>
      <c r="AG198" s="5">
        <f t="shared" ref="AG198:AG206" si="78">C198-R198</f>
        <v>-0.19464552498290288</v>
      </c>
      <c r="AH198" s="5">
        <f t="shared" ref="AH198:AH206" si="79">D198-S198</f>
        <v>-0.62042755286796591</v>
      </c>
      <c r="AI198" s="5">
        <f t="shared" ref="AI198:AI206" si="80">E198-T198</f>
        <v>-0.11731885350697269</v>
      </c>
      <c r="AJ198" s="5">
        <f t="shared" ref="AJ198:AJ206" si="81">F198-U198</f>
        <v>-0.12709881032127157</v>
      </c>
      <c r="AK198" s="5">
        <f t="shared" ref="AK198:AK206" si="82">G198-V198</f>
        <v>-1.5357994188197921</v>
      </c>
      <c r="AL198" s="5">
        <f t="shared" ref="AL198:AL206" si="83">H198-W198</f>
        <v>8.1226069200894813E-2</v>
      </c>
      <c r="AM198" s="5">
        <f t="shared" ref="AM198:AM206" si="84">I198-X198</f>
        <v>1.141827043324227</v>
      </c>
      <c r="AN198" s="5">
        <f t="shared" ref="AN198:AN206" si="85">J198-Y198</f>
        <v>-0.58979387882918388</v>
      </c>
      <c r="AO198" s="5">
        <f t="shared" ref="AO198:AO206" si="86">K198-Z198</f>
        <v>-8.7354733752519564E-2</v>
      </c>
      <c r="AP198" s="5">
        <f t="shared" ref="AP198:AP206" si="87">L198-AA198</f>
        <v>-0.76007363038416997</v>
      </c>
      <c r="AQ198" s="5">
        <f t="shared" ref="AQ198:AQ206" si="88">M198-AB198</f>
        <v>-1.2770318765556254</v>
      </c>
      <c r="AR198" s="5">
        <f t="shared" ref="AR198:AR206" si="89">N198-AC198</f>
        <v>-0.85353198880730474</v>
      </c>
      <c r="AS198" s="5">
        <f t="shared" ref="AS198:AS206" si="90">O198-AD198</f>
        <v>-2.2225913160568211E-2</v>
      </c>
      <c r="AV198" s="2">
        <f t="shared" ref="AV198:AV206" si="91">((1-DS198)*CO198) + (DS198*DD198)</f>
        <v>95.194645524982903</v>
      </c>
      <c r="AW198" s="2">
        <f t="shared" ref="AW198:AW206" si="92">((1-DT198)*CP198) + (DT198*DE198)</f>
        <v>98.263427552867967</v>
      </c>
      <c r="AX198" s="2">
        <f t="shared" ref="AX198:AX206" si="93">((1-DU198)*CQ198) + (DU198*DF198)</f>
        <v>99.580318853506967</v>
      </c>
      <c r="AY198" s="2">
        <f t="shared" ref="AY198:AY206" si="94">((1-DV198)*CR198) + (DV198*DG198)</f>
        <v>99.575098810321265</v>
      </c>
      <c r="AZ198" s="2">
        <f t="shared" ref="AZ198:AZ206" si="95">((1-DW198)*CS198) + (DW198*DH198)</f>
        <v>101.9687994188198</v>
      </c>
      <c r="BA198" s="2">
        <f t="shared" ref="BA198:BA206" si="96">((1-DX198)*CT198) + (DX198*DI198)</f>
        <v>104.5157739307991</v>
      </c>
      <c r="BB198" s="2">
        <f t="shared" ref="BB198:BB206" si="97">((1-DY198)*CU198) + (DY198*DJ198)</f>
        <v>104.93317295667578</v>
      </c>
      <c r="BC198" s="2">
        <f t="shared" ref="BC198:BC206" si="98">((1-DZ198)*CV198) + (DZ198*DK198)</f>
        <v>103.17179387882918</v>
      </c>
      <c r="BD198" s="2">
        <f t="shared" ref="BD198:BD206" si="99">((1-EA198)*CW198) + (EA198*DL198)</f>
        <v>99.460354733752524</v>
      </c>
      <c r="BE198" s="2">
        <f t="shared" ref="BE198:BE206" si="100">((1-EB198)*CX198) + (EB198*DM198)</f>
        <v>94.536073630384166</v>
      </c>
      <c r="BF198" s="2">
        <f t="shared" ref="BF198:BF206" si="101">((1-EC198)*CY198) + (EC198*DN198)</f>
        <v>87.247131876555599</v>
      </c>
      <c r="BG198" s="2">
        <f t="shared" ref="BG198:BG206" si="102">((1-ED198)*CZ198) + (ED198*DO198)</f>
        <v>77.674431988806887</v>
      </c>
      <c r="BH198" s="2">
        <f t="shared" ref="BH198:BH206" si="103">((1-EE198)*DA198) + (EE198*DP198)</f>
        <v>66.619225913122051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95</v>
      </c>
      <c r="CA198" s="2">
        <f>IF(OR(AND($B198&gt;D$230, $B198&lt;D$231), $B198&gt;D$232), D198, "")</f>
        <v>97.643000000000001</v>
      </c>
      <c r="CB198" s="2">
        <f>IF(OR(AND($B198&gt;E$230, $B198&lt;E$231), $B198&gt;E$232), E198, "")</f>
        <v>99.462999999999994</v>
      </c>
      <c r="CC198" s="2">
        <f>IF(OR(AND($B198&gt;F$230, $B198&lt;F$231), $B198&gt;F$232), F198, "")</f>
        <v>99.447999999999993</v>
      </c>
      <c r="CD198" s="2">
        <f>IF(OR(AND($B198&gt;G$230, $B198&lt;G$231), $B198&gt;G$232), G198, "")</f>
        <v>100.43300000000001</v>
      </c>
      <c r="CE198" s="2">
        <f>IF(OR(AND($B198&gt;H$230, $B198&lt;H$231), $B198&gt;H$232), H198, "")</f>
        <v>104.59699999999999</v>
      </c>
      <c r="CF198" s="2">
        <f>IF(OR(AND($B198&gt;I$230, $B198&lt;I$231), $B198&gt;I$232), I198, "")</f>
        <v>106.075</v>
      </c>
      <c r="CG198" s="2">
        <f>IF(OR(AND($B198&gt;J$230, $B198&lt;J$231), $B198&gt;J$232), J198, "")</f>
        <v>102.58199999999999</v>
      </c>
      <c r="CH198" s="2">
        <f>IF(OR(AND($B198&gt;K$230, $B198&lt;K$231), $B198&gt;K$232), K198, "")</f>
        <v>99.373000000000005</v>
      </c>
      <c r="CI198" s="2">
        <f>IF(OR(AND($B198&gt;L$230, $B198&lt;L$231), $B198&gt;L$232), L198, "")</f>
        <v>93.775999999999996</v>
      </c>
      <c r="CJ198" s="2">
        <f>IF(OR(AND($B198&gt;M$230, $B198&lt;M$231), $B198&gt;M$232), M198, "")</f>
        <v>85.970100000000002</v>
      </c>
      <c r="CK198" s="2">
        <f>IF(OR(AND($B198&gt;N$230, $B198&lt;N$231), $B198&gt;N$232), N198, "")</f>
        <v>76.820899999999995</v>
      </c>
      <c r="CL198" s="2">
        <f>IF(OR(AND($B198&gt;O$230, $B198&lt;O$231), $B198&gt;O$232), O198, "")</f>
        <v>66.596999999999994</v>
      </c>
      <c r="CO198" s="2">
        <f>BK$207*$B198+BK$209</f>
        <v>99.663273924178924</v>
      </c>
      <c r="CP198" s="2">
        <f>BL$207*$B198+BL$209</f>
        <v>99.530050880672022</v>
      </c>
      <c r="CQ198" s="2">
        <f>BM$207*$B198+BM$209</f>
        <v>103.43225811459008</v>
      </c>
      <c r="CR198" s="2">
        <f>BN$207*$B198+BN$209</f>
        <v>100.62006360247325</v>
      </c>
      <c r="CS198" s="2">
        <f>BO$207*$B198+BO$209</f>
        <v>103.74950488616932</v>
      </c>
      <c r="CT198" s="2">
        <f>BP$207*$B198+BP$209</f>
        <v>109.71460909681065</v>
      </c>
      <c r="CU198" s="2">
        <f>BQ$207*$B198+BQ$209</f>
        <v>110.66089967007726</v>
      </c>
      <c r="CV198" s="2">
        <f>BR$207*$B198+BR$209</f>
        <v>108.88286890265597</v>
      </c>
      <c r="CW198" s="2">
        <f>BS$207*$B198+BS$209</f>
        <v>105.90449178045324</v>
      </c>
      <c r="CX198" s="2">
        <f>BT$207*$B198+BT$209</f>
        <v>100.28927013909538</v>
      </c>
      <c r="CY198" s="2">
        <f>BU$207*$B198+BU$209</f>
        <v>92.983304066897986</v>
      </c>
      <c r="CZ198" s="2">
        <f>BV$207*$B198+BV$209</f>
        <v>81.813237528254234</v>
      </c>
      <c r="DA198" s="2">
        <f>BW$207*$B198+BW$209</f>
        <v>71.240048652628928</v>
      </c>
      <c r="DD198" s="2">
        <f>BZ$207*$B198+BZ$209</f>
        <v>95.193882955883296</v>
      </c>
      <c r="DE198" s="2">
        <f>CA$207*$B198+CA$209</f>
        <v>98.26326680144021</v>
      </c>
      <c r="DF198" s="2">
        <f>CB$207*$B198+CB$209</f>
        <v>99.579875985032402</v>
      </c>
      <c r="DG198" s="2">
        <f>CC$207*$B198+CC$209</f>
        <v>99.574993965260546</v>
      </c>
      <c r="DH198" s="2">
        <f>CD$207*$B198+CD$209</f>
        <v>101.9686123690265</v>
      </c>
      <c r="DI198" s="2">
        <f>CE$207*$B198+CE$209</f>
        <v>104.51524478885496</v>
      </c>
      <c r="DJ198" s="2">
        <f>CF$207*$B198+CF$209</f>
        <v>104.93263098964906</v>
      </c>
      <c r="DK198" s="2">
        <f>CG$207*$B198+CG$209</f>
        <v>103.17123604710791</v>
      </c>
      <c r="DL198" s="2">
        <f>CH$207*$B198+CH$209</f>
        <v>99.459643217536922</v>
      </c>
      <c r="DM198" s="2">
        <f>CI$207*$B198+CI$209</f>
        <v>94.53537538000154</v>
      </c>
      <c r="DN198" s="2">
        <f>CJ$207*$B198+CJ$209</f>
        <v>87.246369381765163</v>
      </c>
      <c r="DO198" s="2">
        <f>CK$207*$B198+CK$209</f>
        <v>77.673860824584963</v>
      </c>
      <c r="DP198" s="2">
        <f>CL$207*$B198+CL$209</f>
        <v>66.618487482156979</v>
      </c>
      <c r="DS198" s="2">
        <f>POWER(10,($B198-C$227)/C$228)/(1+POWER(10,($B198-C$227)/C$228))</f>
        <v>0.99982937963919161</v>
      </c>
      <c r="DT198" s="2">
        <f>POWER(10,($B198-D$227)/D$228)/(1+POWER(10,($B198-D$227)/D$228))</f>
        <v>0.9998731027407165</v>
      </c>
      <c r="DU198" s="2">
        <f>POWER(10,($B198-E$227)/E$228)/(1+POWER(10,($B198-E$227)/E$228))</f>
        <v>0.99988504035693704</v>
      </c>
      <c r="DV198" s="2">
        <f>POWER(10,($B198-F$227)/F$228)/(1+POWER(10,($B198-F$227)/F$228))</f>
        <v>0.99989967648375944</v>
      </c>
      <c r="DW198" s="2">
        <f>POWER(10,($B198-G$227)/G$228)/(1+POWER(10,($B198-G$227)/G$228))</f>
        <v>0.99989496851073301</v>
      </c>
      <c r="DX198" s="2">
        <f>POWER(10,($B198-H$227)/H$228)/(1+POWER(10,($B198-H$227)/H$228))</f>
        <v>0.99989822949252871</v>
      </c>
      <c r="DY198" s="2">
        <f>POWER(10,($B198-I$227)/I$228)/(1+POWER(10,($B198-I$227)/I$228))</f>
        <v>0.99990538728943046</v>
      </c>
      <c r="DZ198" s="2">
        <f>POWER(10,($B198-J$227)/J$228)/(1+POWER(10,($B198-J$227)/J$228))</f>
        <v>0.99990233410736173</v>
      </c>
      <c r="EA198" s="2">
        <f>POWER(10,($B198-K$227)/K$228)/(1+POWER(10,($B198-K$227)/K$228))</f>
        <v>0.99988959923438658</v>
      </c>
      <c r="EB198" s="2">
        <f>POWER(10,($B198-L$227)/L$228)/(1+POWER(10,($B198-L$227)/L$228))</f>
        <v>0.99987864734899579</v>
      </c>
      <c r="EC198" s="2">
        <f>POWER(10,($B198-M$227)/M$228)/(1+POWER(10,($B198-M$227)/M$228))</f>
        <v>0.99986709020891995</v>
      </c>
      <c r="ED198" s="2">
        <f>POWER(10,($B198-N$227)/N$228)/(1+POWER(10,($B198-N$227)/N$228))</f>
        <v>0.99986201685354603</v>
      </c>
      <c r="EE198" s="2">
        <f>POWER(10,($B198-O$227)/O$228)/(1+POWER(10,($B198-O$227)/O$228))</f>
        <v>0.99984022044979215</v>
      </c>
    </row>
    <row r="199" spans="2:137" x14ac:dyDescent="0.25">
      <c r="B199" s="2">
        <v>193</v>
      </c>
      <c r="C199">
        <v>94.3857</v>
      </c>
      <c r="D199">
        <v>97.671000000000006</v>
      </c>
      <c r="E199">
        <v>99.254000000000005</v>
      </c>
      <c r="F199">
        <v>99.507000000000005</v>
      </c>
      <c r="G199">
        <v>102.49299999999999</v>
      </c>
      <c r="H199">
        <v>105.687</v>
      </c>
      <c r="I199">
        <v>105.761</v>
      </c>
      <c r="J199">
        <v>103.343</v>
      </c>
      <c r="K199">
        <v>98.537000000000006</v>
      </c>
      <c r="L199">
        <v>94.492999999999995</v>
      </c>
      <c r="M199">
        <v>87.104500000000002</v>
      </c>
      <c r="N199">
        <v>76.895499999999998</v>
      </c>
      <c r="O199">
        <v>66.164199999999994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95.142077923629159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98.224486801735409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99.528376197750532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99.523388967936398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101.94866633949741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104.49575529621795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104.90613985250182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103.14192207957956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99.421246415324276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94.500000989243603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87.22076983233157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77.654609773654329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66.59950592604828</v>
      </c>
      <c r="AE199" s="5"/>
      <c r="AG199" s="5">
        <f t="shared" si="78"/>
        <v>-0.75637792362915945</v>
      </c>
      <c r="AH199" s="5">
        <f t="shared" si="79"/>
        <v>-0.55348680173540288</v>
      </c>
      <c r="AI199" s="5">
        <f t="shared" si="80"/>
        <v>-0.27437619775052724</v>
      </c>
      <c r="AJ199" s="5">
        <f t="shared" si="81"/>
        <v>-1.6388967936393328E-2</v>
      </c>
      <c r="AK199" s="5">
        <f t="shared" si="82"/>
        <v>0.54433366050258769</v>
      </c>
      <c r="AL199" s="5">
        <f t="shared" si="83"/>
        <v>1.1912447037820471</v>
      </c>
      <c r="AM199" s="5">
        <f t="shared" si="84"/>
        <v>0.8548601474981723</v>
      </c>
      <c r="AN199" s="5">
        <f t="shared" si="85"/>
        <v>0.20107792042044537</v>
      </c>
      <c r="AO199" s="5">
        <f t="shared" si="86"/>
        <v>-0.88424641532427017</v>
      </c>
      <c r="AP199" s="5">
        <f t="shared" si="87"/>
        <v>-7.0009892436075916E-3</v>
      </c>
      <c r="AQ199" s="5">
        <f t="shared" si="88"/>
        <v>-0.11626983233156807</v>
      </c>
      <c r="AR199" s="5">
        <f t="shared" si="89"/>
        <v>-0.75910977365433041</v>
      </c>
      <c r="AS199" s="5">
        <f t="shared" si="90"/>
        <v>-0.43530592604828655</v>
      </c>
      <c r="AV199" s="2">
        <f t="shared" si="91"/>
        <v>95.142077923629159</v>
      </c>
      <c r="AW199" s="2">
        <f t="shared" si="92"/>
        <v>98.224486801735409</v>
      </c>
      <c r="AX199" s="2">
        <f t="shared" si="93"/>
        <v>99.528376197750532</v>
      </c>
      <c r="AY199" s="2">
        <f t="shared" si="94"/>
        <v>99.523388967936398</v>
      </c>
      <c r="AZ199" s="2">
        <f t="shared" si="95"/>
        <v>101.94866633949741</v>
      </c>
      <c r="BA199" s="2">
        <f t="shared" si="96"/>
        <v>104.49575529621795</v>
      </c>
      <c r="BB199" s="2">
        <f t="shared" si="97"/>
        <v>104.90613985250182</v>
      </c>
      <c r="BC199" s="2">
        <f t="shared" si="98"/>
        <v>103.14192207957956</v>
      </c>
      <c r="BD199" s="2">
        <f t="shared" si="99"/>
        <v>99.421246415324276</v>
      </c>
      <c r="BE199" s="2">
        <f t="shared" si="100"/>
        <v>94.500000989243603</v>
      </c>
      <c r="BF199" s="2">
        <f t="shared" si="101"/>
        <v>87.22076983233157</v>
      </c>
      <c r="BG199" s="2">
        <f t="shared" si="102"/>
        <v>77.654609773654244</v>
      </c>
      <c r="BH199" s="2">
        <f t="shared" si="103"/>
        <v>66.599505926038546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94.3857</v>
      </c>
      <c r="CA199" s="2">
        <f>IF(OR(AND($B199&gt;D$230, $B199&lt;D$231), $B199&gt;D$232), D199, "")</f>
        <v>97.671000000000006</v>
      </c>
      <c r="CB199" s="2">
        <f>IF(OR(AND($B199&gt;E$230, $B199&lt;E$231), $B199&gt;E$232), E199, "")</f>
        <v>99.254000000000005</v>
      </c>
      <c r="CC199" s="2">
        <f>IF(OR(AND($B199&gt;F$230, $B199&lt;F$231), $B199&gt;F$232), F199, "")</f>
        <v>99.507000000000005</v>
      </c>
      <c r="CD199" s="2">
        <f>IF(OR(AND($B199&gt;G$230, $B199&lt;G$231), $B199&gt;G$232), G199, "")</f>
        <v>102.49299999999999</v>
      </c>
      <c r="CE199" s="2">
        <f>IF(OR(AND($B199&gt;H$230, $B199&lt;H$231), $B199&gt;H$232), H199, "")</f>
        <v>105.687</v>
      </c>
      <c r="CF199" s="2">
        <f>IF(OR(AND($B199&gt;I$230, $B199&lt;I$231), $B199&gt;I$232), I199, "")</f>
        <v>105.761</v>
      </c>
      <c r="CG199" s="2">
        <f>IF(OR(AND($B199&gt;J$230, $B199&lt;J$231), $B199&gt;J$232), J199, "")</f>
        <v>103.343</v>
      </c>
      <c r="CH199" s="2">
        <f>IF(OR(AND($B199&gt;K$230, $B199&lt;K$231), $B199&gt;K$232), K199, "")</f>
        <v>98.537000000000006</v>
      </c>
      <c r="CI199" s="2">
        <f>IF(OR(AND($B199&gt;L$230, $B199&lt;L$231), $B199&gt;L$232), L199, "")</f>
        <v>94.492999999999995</v>
      </c>
      <c r="CJ199" s="2">
        <f>IF(OR(AND($B199&gt;M$230, $B199&lt;M$231), $B199&gt;M$232), M199, "")</f>
        <v>87.104500000000002</v>
      </c>
      <c r="CK199" s="2">
        <f>IF(OR(AND($B199&gt;N$230, $B199&lt;N$231), $B199&gt;N$232), N199, "")</f>
        <v>76.895499999999998</v>
      </c>
      <c r="CL199" s="2">
        <f>IF(OR(AND($B199&gt;O$230, $B199&lt;O$231), $B199&gt;O$232), O199, "")</f>
        <v>66.164199999999994</v>
      </c>
      <c r="CO199" s="2">
        <f>BK$207*$B199+BK$209</f>
        <v>99.651552565128981</v>
      </c>
      <c r="CP199" s="2">
        <f>BL$207*$B199+BL$209</f>
        <v>99.500350893314931</v>
      </c>
      <c r="CQ199" s="2">
        <f>BM$207*$B199+BM$209</f>
        <v>103.41459953063388</v>
      </c>
      <c r="CR199" s="2">
        <f>BN$207*$B199+BN$209</f>
        <v>100.57602235220008</v>
      </c>
      <c r="CS199" s="2">
        <f>BO$207*$B199+BO$209</f>
        <v>103.74391804193283</v>
      </c>
      <c r="CT199" s="2">
        <f>BP$207*$B199+BP$209</f>
        <v>109.74533541797891</v>
      </c>
      <c r="CU199" s="2">
        <f>BQ$207*$B199+BQ$209</f>
        <v>110.6889059117254</v>
      </c>
      <c r="CV199" s="2">
        <f>BR$207*$B199+BR$209</f>
        <v>108.90890369313163</v>
      </c>
      <c r="CW199" s="2">
        <f>BS$207*$B199+BS$209</f>
        <v>105.92831683494383</v>
      </c>
      <c r="CX199" s="2">
        <f>BT$207*$B199+BT$209</f>
        <v>100.30626732107362</v>
      </c>
      <c r="CY199" s="2">
        <f>BU$207*$B199+BU$209</f>
        <v>93.010753135336344</v>
      </c>
      <c r="CZ199" s="2">
        <f>BV$207*$B199+BV$209</f>
        <v>81.833924027014348</v>
      </c>
      <c r="DA199" s="2">
        <f>BW$207*$B199+BW$209</f>
        <v>71.266252361726529</v>
      </c>
      <c r="DD199" s="2">
        <f>BZ$207*$B199+BZ$209</f>
        <v>95.141376095273429</v>
      </c>
      <c r="DE199" s="2">
        <f>CA$207*$B199+CA$209</f>
        <v>98.224339125106042</v>
      </c>
      <c r="DF199" s="2">
        <f>CB$207*$B199+CB$209</f>
        <v>99.527968701993728</v>
      </c>
      <c r="DG199" s="2">
        <f>CC$207*$B199+CC$209</f>
        <v>99.523292646387645</v>
      </c>
      <c r="DH199" s="2">
        <f>CD$207*$B199+CD$209</f>
        <v>101.94849435453028</v>
      </c>
      <c r="DI199" s="2">
        <f>CE$207*$B199+CE$209</f>
        <v>104.49526800261597</v>
      </c>
      <c r="DJ199" s="2">
        <f>CF$207*$B199+CF$209</f>
        <v>104.90564082302447</v>
      </c>
      <c r="DK199" s="2">
        <f>CG$207*$B199+CG$209</f>
        <v>103.14140835078535</v>
      </c>
      <c r="DL199" s="2">
        <f>CH$207*$B199+CH$209</f>
        <v>99.420591167570308</v>
      </c>
      <c r="DM199" s="2">
        <f>CI$207*$B199+CI$209</f>
        <v>94.499358303114107</v>
      </c>
      <c r="DN199" s="2">
        <f>CJ$207*$B199+CJ$209</f>
        <v>87.220067905227509</v>
      </c>
      <c r="DO199" s="2">
        <f>CK$207*$B199+CK$209</f>
        <v>77.65408376728665</v>
      </c>
      <c r="DP199" s="2">
        <f>CL$207*$B199+CL$209</f>
        <v>66.59882577589255</v>
      </c>
      <c r="DS199" s="2">
        <f>POWER(10,($B199-C$227)/C$228)/(1+POWER(10,($B199-C$227)/C$228))</f>
        <v>0.99984439004539583</v>
      </c>
      <c r="DT199" s="2">
        <f>POWER(10,($B199-D$227)/D$228)/(1+POWER(10,($B199-D$227)/D$228))</f>
        <v>0.99988426703182276</v>
      </c>
      <c r="DU199" s="2">
        <f>POWER(10,($B199-E$227)/E$228)/(1+POWER(10,($B199-E$227)/E$228))</f>
        <v>0.99989515449890465</v>
      </c>
      <c r="DV199" s="2">
        <f>POWER(10,($B199-F$227)/F$228)/(1+POWER(10,($B199-F$227)/F$228))</f>
        <v>0.99990850305806778</v>
      </c>
      <c r="DW199" s="2">
        <f>POWER(10,($B199-G$227)/G$228)/(1+POWER(10,($B199-G$227)/G$228))</f>
        <v>0.9999042092580519</v>
      </c>
      <c r="DX199" s="2">
        <f>POWER(10,($B199-H$227)/H$228)/(1+POWER(10,($B199-H$227)/H$228))</f>
        <v>0.99990718336291418</v>
      </c>
      <c r="DY199" s="2">
        <f>POWER(10,($B199-I$227)/I$228)/(1+POWER(10,($B199-I$227)/I$228))</f>
        <v>0.99991371146407682</v>
      </c>
      <c r="DZ199" s="2">
        <f>POWER(10,($B199-J$227)/J$228)/(1+POWER(10,($B199-J$227)/J$228))</f>
        <v>0.99991092688182515</v>
      </c>
      <c r="EA199" s="2">
        <f>POWER(10,($B199-K$227)/K$228)/(1+POWER(10,($B199-K$227)/K$228))</f>
        <v>0.99989931232700024</v>
      </c>
      <c r="EB199" s="2">
        <f>POWER(10,($B199-L$227)/L$228)/(1+POWER(10,($B199-L$227)/L$228))</f>
        <v>0.9998893238851313</v>
      </c>
      <c r="EC199" s="2">
        <f>POWER(10,($B199-M$227)/M$228)/(1+POWER(10,($B199-M$227)/M$228))</f>
        <v>0.99987878341229641</v>
      </c>
      <c r="ED199" s="2">
        <f>POWER(10,($B199-N$227)/N$228)/(1+POWER(10,($B199-N$227)/N$228))</f>
        <v>0.99987415634691501</v>
      </c>
      <c r="EE199" s="2">
        <f>POWER(10,($B199-O$227)/O$228)/(1+POWER(10,($B199-O$227)/O$228))</f>
        <v>0.99985427726960641</v>
      </c>
    </row>
    <row r="200" spans="2:137" x14ac:dyDescent="0.25">
      <c r="B200" s="2">
        <v>194</v>
      </c>
      <c r="C200">
        <v>94.5</v>
      </c>
      <c r="D200">
        <v>98.6</v>
      </c>
      <c r="E200">
        <v>100.642</v>
      </c>
      <c r="F200">
        <v>99.91</v>
      </c>
      <c r="G200">
        <v>103.26900000000001</v>
      </c>
      <c r="H200">
        <v>104.925</v>
      </c>
      <c r="I200">
        <v>104.821</v>
      </c>
      <c r="J200">
        <v>102.38800000000001</v>
      </c>
      <c r="K200">
        <v>100.687</v>
      </c>
      <c r="L200">
        <v>93.626999999999995</v>
      </c>
      <c r="M200">
        <v>87.5672</v>
      </c>
      <c r="N200">
        <v>77.865700000000004</v>
      </c>
      <c r="O200">
        <v>66.2239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95.089515106770037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98.185547106820025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99.476436337829554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99.47167981372732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101.92853446299596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104.47573992909535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104.8791101081825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103.11205372242463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99.382142489897703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94.463932719846753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87.194412542876478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77.63479108289431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66.579790477514109</v>
      </c>
      <c r="AE200" s="5"/>
      <c r="AG200" s="5">
        <f t="shared" si="78"/>
        <v>-0.58951510677003682</v>
      </c>
      <c r="AH200" s="5">
        <f t="shared" si="79"/>
        <v>0.41445289317996981</v>
      </c>
      <c r="AI200" s="5">
        <f t="shared" si="80"/>
        <v>1.1655636621704417</v>
      </c>
      <c r="AJ200" s="5">
        <f t="shared" si="81"/>
        <v>0.43832018627267644</v>
      </c>
      <c r="AK200" s="5">
        <f t="shared" si="82"/>
        <v>1.3404655370040501</v>
      </c>
      <c r="AL200" s="5">
        <f t="shared" si="83"/>
        <v>0.44926007090464282</v>
      </c>
      <c r="AM200" s="5">
        <f t="shared" si="84"/>
        <v>-5.811010818250395E-2</v>
      </c>
      <c r="AN200" s="5">
        <f t="shared" si="85"/>
        <v>-0.72405372242462818</v>
      </c>
      <c r="AO200" s="5">
        <f t="shared" si="86"/>
        <v>1.3048575101022948</v>
      </c>
      <c r="AP200" s="5">
        <f t="shared" si="87"/>
        <v>-0.83693271984675732</v>
      </c>
      <c r="AQ200" s="5">
        <f t="shared" si="88"/>
        <v>0.3727874571235219</v>
      </c>
      <c r="AR200" s="5">
        <f t="shared" si="89"/>
        <v>0.23090891710569394</v>
      </c>
      <c r="AS200" s="5">
        <f t="shared" si="90"/>
        <v>-0.35589047751410874</v>
      </c>
      <c r="AV200" s="2">
        <f t="shared" si="91"/>
        <v>95.089515106770037</v>
      </c>
      <c r="AW200" s="2">
        <f t="shared" si="92"/>
        <v>98.185547106820025</v>
      </c>
      <c r="AX200" s="2">
        <f t="shared" si="93"/>
        <v>99.476436337829554</v>
      </c>
      <c r="AY200" s="2">
        <f t="shared" si="94"/>
        <v>99.47167981372732</v>
      </c>
      <c r="AZ200" s="2">
        <f t="shared" si="95"/>
        <v>101.92853446299596</v>
      </c>
      <c r="BA200" s="2">
        <f t="shared" si="96"/>
        <v>104.47573992909535</v>
      </c>
      <c r="BB200" s="2">
        <f t="shared" si="97"/>
        <v>104.8791101081825</v>
      </c>
      <c r="BC200" s="2">
        <f t="shared" si="98"/>
        <v>103.11205372242463</v>
      </c>
      <c r="BD200" s="2">
        <f t="shared" si="99"/>
        <v>99.382142489897703</v>
      </c>
      <c r="BE200" s="2">
        <f t="shared" si="100"/>
        <v>94.463932719846753</v>
      </c>
      <c r="BF200" s="2">
        <f t="shared" si="101"/>
        <v>87.194412542876478</v>
      </c>
      <c r="BG200" s="2">
        <f t="shared" si="102"/>
        <v>77.634791082894296</v>
      </c>
      <c r="BH200" s="2">
        <f t="shared" si="103"/>
        <v>66.579790477511736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94.5</v>
      </c>
      <c r="CA200" s="2">
        <f>IF(OR(AND($B200&gt;D$230, $B200&lt;D$231), $B200&gt;D$232), D200, "")</f>
        <v>98.6</v>
      </c>
      <c r="CB200" s="2">
        <f>IF(OR(AND($B200&gt;E$230, $B200&lt;E$231), $B200&gt;E$232), E200, "")</f>
        <v>100.642</v>
      </c>
      <c r="CC200" s="2">
        <f>IF(OR(AND($B200&gt;F$230, $B200&lt;F$231), $B200&gt;F$232), F200, "")</f>
        <v>99.91</v>
      </c>
      <c r="CD200" s="2">
        <f>IF(OR(AND($B200&gt;G$230, $B200&lt;G$231), $B200&gt;G$232), G200, "")</f>
        <v>103.26900000000001</v>
      </c>
      <c r="CE200" s="2">
        <f>IF(OR(AND($B200&gt;H$230, $B200&lt;H$231), $B200&gt;H$232), H200, "")</f>
        <v>104.925</v>
      </c>
      <c r="CF200" s="2">
        <f>IF(OR(AND($B200&gt;I$230, $B200&lt;I$231), $B200&gt;I$232), I200, "")</f>
        <v>104.821</v>
      </c>
      <c r="CG200" s="2">
        <f>IF(OR(AND($B200&gt;J$230, $B200&lt;J$231), $B200&gt;J$232), J200, "")</f>
        <v>102.38800000000001</v>
      </c>
      <c r="CH200" s="2">
        <f>IF(OR(AND($B200&gt;K$230, $B200&lt;K$231), $B200&gt;K$232), K200, "")</f>
        <v>100.687</v>
      </c>
      <c r="CI200" s="2">
        <f>IF(OR(AND($B200&gt;L$230, $B200&lt;L$231), $B200&gt;L$232), L200, "")</f>
        <v>93.626999999999995</v>
      </c>
      <c r="CJ200" s="2">
        <f>IF(OR(AND($B200&gt;M$230, $B200&lt;M$231), $B200&gt;M$232), M200, "")</f>
        <v>87.5672</v>
      </c>
      <c r="CK200" s="2">
        <f>IF(OR(AND($B200&gt;N$230, $B200&lt;N$231), $B200&gt;N$232), N200, "")</f>
        <v>77.865700000000004</v>
      </c>
      <c r="CL200" s="2">
        <f>IF(OR(AND($B200&gt;O$230, $B200&lt;O$231), $B200&gt;O$232), O200, "")</f>
        <v>66.2239</v>
      </c>
      <c r="CO200" s="2">
        <f>BK$207*$B200+BK$209</f>
        <v>99.639831206079037</v>
      </c>
      <c r="CP200" s="2">
        <f>BL$207*$B200+BL$209</f>
        <v>99.470650905957839</v>
      </c>
      <c r="CQ200" s="2">
        <f>BM$207*$B200+BM$209</f>
        <v>103.39694094667766</v>
      </c>
      <c r="CR200" s="2">
        <f>BN$207*$B200+BN$209</f>
        <v>100.53198110192692</v>
      </c>
      <c r="CS200" s="2">
        <f>BO$207*$B200+BO$209</f>
        <v>103.73833119769635</v>
      </c>
      <c r="CT200" s="2">
        <f>BP$207*$B200+BP$209</f>
        <v>109.77606173914717</v>
      </c>
      <c r="CU200" s="2">
        <f>BQ$207*$B200+BQ$209</f>
        <v>110.71691215337356</v>
      </c>
      <c r="CV200" s="2">
        <f>BR$207*$B200+BR$209</f>
        <v>108.93493848360731</v>
      </c>
      <c r="CW200" s="2">
        <f>BS$207*$B200+BS$209</f>
        <v>105.9521418894344</v>
      </c>
      <c r="CX200" s="2">
        <f>BT$207*$B200+BT$209</f>
        <v>100.32326450305186</v>
      </c>
      <c r="CY200" s="2">
        <f>BU$207*$B200+BU$209</f>
        <v>93.038202203774716</v>
      </c>
      <c r="CZ200" s="2">
        <f>BV$207*$B200+BV$209</f>
        <v>81.854610525774476</v>
      </c>
      <c r="DA200" s="2">
        <f>BW$207*$B200+BW$209</f>
        <v>71.292456070824116</v>
      </c>
      <c r="DD200" s="2">
        <f>BZ$207*$B200+BZ$209</f>
        <v>95.088869234663576</v>
      </c>
      <c r="DE200" s="2">
        <f>CA$207*$B200+CA$209</f>
        <v>98.185411448771887</v>
      </c>
      <c r="DF200" s="2">
        <f>CB$207*$B200+CB$209</f>
        <v>99.476061418955041</v>
      </c>
      <c r="DG200" s="2">
        <f>CC$207*$B200+CC$209</f>
        <v>99.471591327514759</v>
      </c>
      <c r="DH200" s="2">
        <f>CD$207*$B200+CD$209</f>
        <v>101.92837634003405</v>
      </c>
      <c r="DI200" s="2">
        <f>CE$207*$B200+CE$209</f>
        <v>104.47529121637699</v>
      </c>
      <c r="DJ200" s="2">
        <f>CF$207*$B200+CF$209</f>
        <v>104.87865065639988</v>
      </c>
      <c r="DK200" s="2">
        <f>CG$207*$B200+CG$209</f>
        <v>103.11158065446278</v>
      </c>
      <c r="DL200" s="2">
        <f>CH$207*$B200+CH$209</f>
        <v>99.38153911760368</v>
      </c>
      <c r="DM200" s="2">
        <f>CI$207*$B200+CI$209</f>
        <v>94.46334122622666</v>
      </c>
      <c r="DN200" s="2">
        <f>CJ$207*$B200+CJ$209</f>
        <v>87.193766428689855</v>
      </c>
      <c r="DO200" s="2">
        <f>CK$207*$B200+CK$209</f>
        <v>77.634306709988351</v>
      </c>
      <c r="DP200" s="2">
        <f>CL$207*$B200+CL$209</f>
        <v>66.579164069628121</v>
      </c>
      <c r="DS200" s="2">
        <f>POWER(10,($B200-C$227)/C$228)/(1+POWER(10,($B200-C$227)/C$228))</f>
        <v>0.99985808009152344</v>
      </c>
      <c r="DT200" s="2">
        <f>POWER(10,($B200-D$227)/D$228)/(1+POWER(10,($B200-D$227)/D$228))</f>
        <v>0.99989444920370174</v>
      </c>
      <c r="DU200" s="2">
        <f>POWER(10,($B200-E$227)/E$228)/(1+POWER(10,($B200-E$227)/E$228))</f>
        <v>0.99990437888441297</v>
      </c>
      <c r="DV200" s="2">
        <f>POWER(10,($B200-F$227)/F$228)/(1+POWER(10,($B200-F$227)/F$228))</f>
        <v>0.99991655312538097</v>
      </c>
      <c r="DW200" s="2">
        <f>POWER(10,($B200-G$227)/G$228)/(1+POWER(10,($B200-G$227)/G$228))</f>
        <v>0.99991263706869082</v>
      </c>
      <c r="DX200" s="2">
        <f>POWER(10,($B200-H$227)/H$228)/(1+POWER(10,($B200-H$227)/H$228))</f>
        <v>0.99991534952957684</v>
      </c>
      <c r="DY200" s="2">
        <f>POWER(10,($B200-I$227)/I$228)/(1+POWER(10,($B200-I$227)/I$228))</f>
        <v>0.9999213033224249</v>
      </c>
      <c r="DZ200" s="2">
        <f>POWER(10,($B200-J$227)/J$228)/(1+POWER(10,($B200-J$227)/J$228))</f>
        <v>0.99991876371404242</v>
      </c>
      <c r="EA200" s="2">
        <f>POWER(10,($B200-K$227)/K$228)/(1+POWER(10,($B200-K$227)/K$228))</f>
        <v>0.99990817093728213</v>
      </c>
      <c r="EB200" s="2">
        <f>POWER(10,($B200-L$227)/L$228)/(1+POWER(10,($B200-L$227)/L$228))</f>
        <v>0.99989906120060978</v>
      </c>
      <c r="EC200" s="2">
        <f>POWER(10,($B200-M$227)/M$228)/(1+POWER(10,($B200-M$227)/M$228))</f>
        <v>0.99988944797898482</v>
      </c>
      <c r="ED200" s="2">
        <f>POWER(10,($B200-N$227)/N$228)/(1+POWER(10,($B200-N$227)/N$228))</f>
        <v>0.99988522795346557</v>
      </c>
      <c r="EE200" s="2">
        <f>POWER(10,($B200-O$227)/O$228)/(1+POWER(10,($B200-O$227)/O$228))</f>
        <v>0.99986709758626291</v>
      </c>
    </row>
    <row r="201" spans="2:137" x14ac:dyDescent="0.25">
      <c r="B201" s="2">
        <v>195</v>
      </c>
      <c r="C201">
        <v>95.171400000000006</v>
      </c>
      <c r="D201">
        <v>98.629000000000005</v>
      </c>
      <c r="E201">
        <v>99.790999999999997</v>
      </c>
      <c r="F201">
        <v>99.492999999999995</v>
      </c>
      <c r="G201">
        <v>101.43300000000001</v>
      </c>
      <c r="H201">
        <v>106.41800000000001</v>
      </c>
      <c r="I201">
        <v>104.851</v>
      </c>
      <c r="J201">
        <v>102.955</v>
      </c>
      <c r="K201">
        <v>98.611999999999995</v>
      </c>
      <c r="L201">
        <v>93.164000000000001</v>
      </c>
      <c r="M201">
        <v>86.4328</v>
      </c>
      <c r="N201">
        <v>77.880600000000001</v>
      </c>
      <c r="O201">
        <v>67.238799999999998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95.036956702806492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98.146608383494737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99.424499055639032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99.419971292588997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101.90840369429513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104.45572757846688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104.85208346492456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103.08218854312346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99.343042620099169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94.427868483115077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87.168059640458054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77.614975645990484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66.560079220165235</v>
      </c>
      <c r="AE201" s="5"/>
      <c r="AG201" s="5">
        <f t="shared" si="78"/>
        <v>0.13444329719351344</v>
      </c>
      <c r="AH201" s="5">
        <f t="shared" si="79"/>
        <v>0.48239161650526796</v>
      </c>
      <c r="AI201" s="5">
        <f t="shared" si="80"/>
        <v>0.36650094436096481</v>
      </c>
      <c r="AJ201" s="5">
        <f t="shared" si="81"/>
        <v>7.3028707410998095E-2</v>
      </c>
      <c r="AK201" s="5">
        <f t="shared" si="82"/>
        <v>-0.47540369429512452</v>
      </c>
      <c r="AL201" s="5">
        <f t="shared" si="83"/>
        <v>1.9622724215331289</v>
      </c>
      <c r="AM201" s="5">
        <f t="shared" si="84"/>
        <v>-1.0834649245623496E-3</v>
      </c>
      <c r="AN201" s="5">
        <f t="shared" si="85"/>
        <v>-0.1271885431234665</v>
      </c>
      <c r="AO201" s="5">
        <f t="shared" si="86"/>
        <v>-0.7310426200991742</v>
      </c>
      <c r="AP201" s="5">
        <f t="shared" si="87"/>
        <v>-1.2638684831150755</v>
      </c>
      <c r="AQ201" s="5">
        <f t="shared" si="88"/>
        <v>-0.73525964045805381</v>
      </c>
      <c r="AR201" s="5">
        <f t="shared" si="89"/>
        <v>0.26562435400951756</v>
      </c>
      <c r="AS201" s="5">
        <f t="shared" si="90"/>
        <v>0.67872077983476231</v>
      </c>
      <c r="AV201" s="2">
        <f t="shared" si="91"/>
        <v>95.036956702806492</v>
      </c>
      <c r="AW201" s="2">
        <f t="shared" si="92"/>
        <v>98.146608383494737</v>
      </c>
      <c r="AX201" s="2">
        <f t="shared" si="93"/>
        <v>99.424499055639032</v>
      </c>
      <c r="AY201" s="2">
        <f t="shared" si="94"/>
        <v>99.419971292588997</v>
      </c>
      <c r="AZ201" s="2">
        <f t="shared" si="95"/>
        <v>101.90840369429513</v>
      </c>
      <c r="BA201" s="2">
        <f t="shared" si="96"/>
        <v>104.45572757846688</v>
      </c>
      <c r="BB201" s="2">
        <f t="shared" si="97"/>
        <v>104.85208346492456</v>
      </c>
      <c r="BC201" s="2">
        <f t="shared" si="98"/>
        <v>103.08218854312346</v>
      </c>
      <c r="BD201" s="2">
        <f t="shared" si="99"/>
        <v>99.343042620099169</v>
      </c>
      <c r="BE201" s="2">
        <f t="shared" si="100"/>
        <v>94.427868483115077</v>
      </c>
      <c r="BF201" s="2">
        <f t="shared" si="101"/>
        <v>87.168059640458054</v>
      </c>
      <c r="BG201" s="2">
        <f t="shared" si="102"/>
        <v>77.614975645990484</v>
      </c>
      <c r="BH201" s="2">
        <f t="shared" si="103"/>
        <v>66.560079220164681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95.171400000000006</v>
      </c>
      <c r="CA201" s="2">
        <f>IF(OR(AND($B201&gt;D$230, $B201&lt;D$231), $B201&gt;D$232), D201, "")</f>
        <v>98.629000000000005</v>
      </c>
      <c r="CB201" s="2">
        <f>IF(OR(AND($B201&gt;E$230, $B201&lt;E$231), $B201&gt;E$232), E201, "")</f>
        <v>99.790999999999997</v>
      </c>
      <c r="CC201" s="2">
        <f>IF(OR(AND($B201&gt;F$230, $B201&lt;F$231), $B201&gt;F$232), F201, "")</f>
        <v>99.492999999999995</v>
      </c>
      <c r="CD201" s="2">
        <f>IF(OR(AND($B201&gt;G$230, $B201&lt;G$231), $B201&gt;G$232), G201, "")</f>
        <v>101.43300000000001</v>
      </c>
      <c r="CE201" s="2">
        <f>IF(OR(AND($B201&gt;H$230, $B201&lt;H$231), $B201&gt;H$232), H201, "")</f>
        <v>106.41800000000001</v>
      </c>
      <c r="CF201" s="2">
        <f>IF(OR(AND($B201&gt;I$230, $B201&lt;I$231), $B201&gt;I$232), I201, "")</f>
        <v>104.851</v>
      </c>
      <c r="CG201" s="2">
        <f>IF(OR(AND($B201&gt;J$230, $B201&lt;J$231), $B201&gt;J$232), J201, "")</f>
        <v>102.955</v>
      </c>
      <c r="CH201" s="2">
        <f>IF(OR(AND($B201&gt;K$230, $B201&lt;K$231), $B201&gt;K$232), K201, "")</f>
        <v>98.611999999999995</v>
      </c>
      <c r="CI201" s="2">
        <f>IF(OR(AND($B201&gt;L$230, $B201&lt;L$231), $B201&gt;L$232), L201, "")</f>
        <v>93.164000000000001</v>
      </c>
      <c r="CJ201" s="2">
        <f>IF(OR(AND($B201&gt;M$230, $B201&lt;M$231), $B201&gt;M$232), M201, "")</f>
        <v>86.4328</v>
      </c>
      <c r="CK201" s="2">
        <f>IF(OR(AND($B201&gt;N$230, $B201&lt;N$231), $B201&gt;N$232), N201, "")</f>
        <v>77.880600000000001</v>
      </c>
      <c r="CL201" s="2">
        <f>IF(OR(AND($B201&gt;O$230, $B201&lt;O$231), $B201&gt;O$232), O201, "")</f>
        <v>67.238799999999998</v>
      </c>
      <c r="CO201" s="2">
        <f>BK$207*$B201+BK$209</f>
        <v>99.628109847029094</v>
      </c>
      <c r="CP201" s="2">
        <f>BL$207*$B201+BL$209</f>
        <v>99.440950918600748</v>
      </c>
      <c r="CQ201" s="2">
        <f>BM$207*$B201+BM$209</f>
        <v>103.37928236272145</v>
      </c>
      <c r="CR201" s="2">
        <f>BN$207*$B201+BN$209</f>
        <v>100.48793985165375</v>
      </c>
      <c r="CS201" s="2">
        <f>BO$207*$B201+BO$209</f>
        <v>103.73274435345988</v>
      </c>
      <c r="CT201" s="2">
        <f>BP$207*$B201+BP$209</f>
        <v>109.80678806031543</v>
      </c>
      <c r="CU201" s="2">
        <f>BQ$207*$B201+BQ$209</f>
        <v>110.7449183950217</v>
      </c>
      <c r="CV201" s="2">
        <f>BR$207*$B201+BR$209</f>
        <v>108.96097327408296</v>
      </c>
      <c r="CW201" s="2">
        <f>BS$207*$B201+BS$209</f>
        <v>105.97596694392499</v>
      </c>
      <c r="CX201" s="2">
        <f>BT$207*$B201+BT$209</f>
        <v>100.3402616850301</v>
      </c>
      <c r="CY201" s="2">
        <f>BU$207*$B201+BU$209</f>
        <v>93.065651272213088</v>
      </c>
      <c r="CZ201" s="2">
        <f>BV$207*$B201+BV$209</f>
        <v>81.875297024534603</v>
      </c>
      <c r="DA201" s="2">
        <f>BW$207*$B201+BW$209</f>
        <v>71.318659779921717</v>
      </c>
      <c r="DD201" s="2">
        <f>BZ$207*$B201+BZ$209</f>
        <v>95.036362374053709</v>
      </c>
      <c r="DE201" s="2">
        <f>CA$207*$B201+CA$209</f>
        <v>98.146483772437719</v>
      </c>
      <c r="DF201" s="2">
        <f>CB$207*$B201+CB$209</f>
        <v>99.424154135916353</v>
      </c>
      <c r="DG201" s="2">
        <f>CC$207*$B201+CC$209</f>
        <v>99.419890008641858</v>
      </c>
      <c r="DH201" s="2">
        <f>CD$207*$B201+CD$209</f>
        <v>101.90825832553783</v>
      </c>
      <c r="DI201" s="2">
        <f>CE$207*$B201+CE$209</f>
        <v>104.45531443013799</v>
      </c>
      <c r="DJ201" s="2">
        <f>CF$207*$B201+CF$209</f>
        <v>104.85166048977528</v>
      </c>
      <c r="DK201" s="2">
        <f>CG$207*$B201+CG$209</f>
        <v>103.08175295814021</v>
      </c>
      <c r="DL201" s="2">
        <f>CH$207*$B201+CH$209</f>
        <v>99.342487067637066</v>
      </c>
      <c r="DM201" s="2">
        <f>CI$207*$B201+CI$209</f>
        <v>94.427324149339213</v>
      </c>
      <c r="DN201" s="2">
        <f>CJ$207*$B201+CJ$209</f>
        <v>87.167464952152201</v>
      </c>
      <c r="DO201" s="2">
        <f>CK$207*$B201+CK$209</f>
        <v>77.614529652690038</v>
      </c>
      <c r="DP201" s="2">
        <f>CL$207*$B201+CL$209</f>
        <v>66.559502363363691</v>
      </c>
      <c r="DS201" s="2">
        <f>POWER(10,($B201-C$227)/C$228)/(1+POWER(10,($B201-C$227)/C$228))</f>
        <v>0.9998705658888517</v>
      </c>
      <c r="DT201" s="2">
        <f>POWER(10,($B201-D$227)/D$228)/(1+POWER(10,($B201-D$227)/D$228))</f>
        <v>0.99990373563563484</v>
      </c>
      <c r="DU201" s="2">
        <f>POWER(10,($B201-E$227)/E$228)/(1+POWER(10,($B201-E$227)/E$228))</f>
        <v>0.99991279177237624</v>
      </c>
      <c r="DV201" s="2">
        <f>POWER(10,($B201-F$227)/F$228)/(1+POWER(10,($B201-F$227)/F$228))</f>
        <v>0.99992389498704204</v>
      </c>
      <c r="DW201" s="2">
        <f>POWER(10,($B201-G$227)/G$228)/(1+POWER(10,($B201-G$227)/G$228))</f>
        <v>0.99992032344721515</v>
      </c>
      <c r="DX201" s="2">
        <f>POWER(10,($B201-H$227)/H$228)/(1+POWER(10,($B201-H$227)/H$228))</f>
        <v>0.99992279727838662</v>
      </c>
      <c r="DY201" s="2">
        <f>POWER(10,($B201-I$227)/I$228)/(1+POWER(10,($B201-I$227)/I$228))</f>
        <v>0.99992822728004327</v>
      </c>
      <c r="DZ201" s="2">
        <f>POWER(10,($B201-J$227)/J$228)/(1+POWER(10,($B201-J$227)/J$228))</f>
        <v>0.99992591109707674</v>
      </c>
      <c r="EA201" s="2">
        <f>POWER(10,($B201-K$227)/K$228)/(1+POWER(10,($B201-K$227)/K$228))</f>
        <v>0.99991625022273833</v>
      </c>
      <c r="EB201" s="2">
        <f>POWER(10,($B201-L$227)/L$228)/(1+POWER(10,($B201-L$227)/L$228))</f>
        <v>0.99990794190322863</v>
      </c>
      <c r="EC201" s="2">
        <f>POWER(10,($B201-M$227)/M$228)/(1+POWER(10,($B201-M$227)/M$228))</f>
        <v>0.99989917437775233</v>
      </c>
      <c r="ED201" s="2">
        <f>POWER(10,($B201-N$227)/N$228)/(1+POWER(10,($B201-N$227)/N$228))</f>
        <v>0.99989532559243055</v>
      </c>
      <c r="EE201" s="2">
        <f>POWER(10,($B201-O$227)/O$228)/(1+POWER(10,($B201-O$227)/O$228))</f>
        <v>0.9998787901406706</v>
      </c>
    </row>
    <row r="202" spans="2:137" x14ac:dyDescent="0.25">
      <c r="B202" s="2">
        <v>196</v>
      </c>
      <c r="C202">
        <v>94.328599999999994</v>
      </c>
      <c r="D202">
        <v>98.156999999999996</v>
      </c>
      <c r="E202">
        <v>98.97</v>
      </c>
      <c r="F202">
        <v>100.73099999999999</v>
      </c>
      <c r="G202">
        <v>101.134</v>
      </c>
      <c r="H202">
        <v>106.43300000000001</v>
      </c>
      <c r="I202">
        <v>104.045</v>
      </c>
      <c r="J202">
        <v>103.149</v>
      </c>
      <c r="K202">
        <v>98.164000000000001</v>
      </c>
      <c r="L202">
        <v>95.134</v>
      </c>
      <c r="M202">
        <v>86.835800000000006</v>
      </c>
      <c r="N202">
        <v>78.194000000000003</v>
      </c>
      <c r="O202">
        <v>67.313400000000001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94.984402368473809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98.107670553844812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99.37256414980331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99.368263353784414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101.88827394578111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104.43571801222859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104.82505968345782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103.05232629727988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99.303946493904363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94.391807965783073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87.141710785231879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77.59516321271866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66.540371832598552</v>
      </c>
      <c r="AE202" s="5"/>
      <c r="AG202" s="5">
        <f t="shared" si="78"/>
        <v>-0.65580236847381457</v>
      </c>
      <c r="AH202" s="5">
        <f t="shared" si="79"/>
        <v>4.9329446155184087E-2</v>
      </c>
      <c r="AI202" s="5">
        <f t="shared" si="80"/>
        <v>-0.40256414980331101</v>
      </c>
      <c r="AJ202" s="5">
        <f t="shared" si="81"/>
        <v>1.3627366462155805</v>
      </c>
      <c r="AK202" s="5">
        <f t="shared" si="82"/>
        <v>-0.75427394578110807</v>
      </c>
      <c r="AL202" s="5">
        <f t="shared" si="83"/>
        <v>1.9972819877714159</v>
      </c>
      <c r="AM202" s="5">
        <f t="shared" si="84"/>
        <v>-0.78005968345782151</v>
      </c>
      <c r="AN202" s="5">
        <f t="shared" si="85"/>
        <v>9.6673702720124766E-2</v>
      </c>
      <c r="AO202" s="5">
        <f t="shared" si="86"/>
        <v>-1.1399464939043611</v>
      </c>
      <c r="AP202" s="5">
        <f t="shared" si="87"/>
        <v>0.74219203421692725</v>
      </c>
      <c r="AQ202" s="5">
        <f t="shared" si="88"/>
        <v>-0.30591078523187321</v>
      </c>
      <c r="AR202" s="5">
        <f t="shared" si="89"/>
        <v>0.59883678728134271</v>
      </c>
      <c r="AS202" s="5">
        <f t="shared" si="90"/>
        <v>0.7730281674014492</v>
      </c>
      <c r="AV202" s="2">
        <f t="shared" si="91"/>
        <v>94.984402368473809</v>
      </c>
      <c r="AW202" s="2">
        <f t="shared" si="92"/>
        <v>98.107670553844812</v>
      </c>
      <c r="AX202" s="2">
        <f t="shared" si="93"/>
        <v>99.37256414980331</v>
      </c>
      <c r="AY202" s="2">
        <f t="shared" si="94"/>
        <v>99.368263353784414</v>
      </c>
      <c r="AZ202" s="2">
        <f t="shared" si="95"/>
        <v>101.88827394578111</v>
      </c>
      <c r="BA202" s="2">
        <f t="shared" si="96"/>
        <v>104.43571801222859</v>
      </c>
      <c r="BB202" s="2">
        <f t="shared" si="97"/>
        <v>104.82505968345782</v>
      </c>
      <c r="BC202" s="2">
        <f t="shared" si="98"/>
        <v>103.05232629727988</v>
      </c>
      <c r="BD202" s="2">
        <f t="shared" si="99"/>
        <v>99.303946493904363</v>
      </c>
      <c r="BE202" s="2">
        <f t="shared" si="100"/>
        <v>94.391807965783073</v>
      </c>
      <c r="BF202" s="2">
        <f t="shared" si="101"/>
        <v>87.141710785231879</v>
      </c>
      <c r="BG202" s="2">
        <f t="shared" si="102"/>
        <v>77.59516321271866</v>
      </c>
      <c r="BH202" s="2">
        <f t="shared" si="103"/>
        <v>66.540371832598424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94.328599999999994</v>
      </c>
      <c r="CA202" s="2">
        <f>IF(OR(AND($B202&gt;D$230, $B202&lt;D$231), $B202&gt;D$232), D202, "")</f>
        <v>98.156999999999996</v>
      </c>
      <c r="CB202" s="2">
        <f>IF(OR(AND($B202&gt;E$230, $B202&lt;E$231), $B202&gt;E$232), E202, "")</f>
        <v>98.97</v>
      </c>
      <c r="CC202" s="2">
        <f>IF(OR(AND($B202&gt;F$230, $B202&lt;F$231), $B202&gt;F$232), F202, "")</f>
        <v>100.73099999999999</v>
      </c>
      <c r="CD202" s="2">
        <f>IF(OR(AND($B202&gt;G$230, $B202&lt;G$231), $B202&gt;G$232), G202, "")</f>
        <v>101.134</v>
      </c>
      <c r="CE202" s="2">
        <f>IF(OR(AND($B202&gt;H$230, $B202&lt;H$231), $B202&gt;H$232), H202, "")</f>
        <v>106.43300000000001</v>
      </c>
      <c r="CF202" s="2">
        <f>IF(OR(AND($B202&gt;I$230, $B202&lt;I$231), $B202&gt;I$232), I202, "")</f>
        <v>104.045</v>
      </c>
      <c r="CG202" s="2">
        <f>IF(OR(AND($B202&gt;J$230, $B202&lt;J$231), $B202&gt;J$232), J202, "")</f>
        <v>103.149</v>
      </c>
      <c r="CH202" s="2">
        <f>IF(OR(AND($B202&gt;K$230, $B202&lt;K$231), $B202&gt;K$232), K202, "")</f>
        <v>98.164000000000001</v>
      </c>
      <c r="CI202" s="2">
        <f>IF(OR(AND($B202&gt;L$230, $B202&lt;L$231), $B202&gt;L$232), L202, "")</f>
        <v>95.134</v>
      </c>
      <c r="CJ202" s="2">
        <f>IF(OR(AND($B202&gt;M$230, $B202&lt;M$231), $B202&gt;M$232), M202, "")</f>
        <v>86.835800000000006</v>
      </c>
      <c r="CK202" s="2">
        <f>IF(OR(AND($B202&gt;N$230, $B202&lt;N$231), $B202&gt;N$232), N202, "")</f>
        <v>78.194000000000003</v>
      </c>
      <c r="CL202" s="2">
        <f>IF(OR(AND($B202&gt;O$230, $B202&lt;O$231), $B202&gt;O$232), O202, "")</f>
        <v>67.313400000000001</v>
      </c>
      <c r="CO202" s="2">
        <f>BK$207*$B202+BK$209</f>
        <v>99.616388487979151</v>
      </c>
      <c r="CP202" s="2">
        <f>BL$207*$B202+BL$209</f>
        <v>99.411250931243657</v>
      </c>
      <c r="CQ202" s="2">
        <f>BM$207*$B202+BM$209</f>
        <v>103.36162377876524</v>
      </c>
      <c r="CR202" s="2">
        <f>BN$207*$B202+BN$209</f>
        <v>100.44389860138058</v>
      </c>
      <c r="CS202" s="2">
        <f>BO$207*$B202+BO$209</f>
        <v>103.7271575092234</v>
      </c>
      <c r="CT202" s="2">
        <f>BP$207*$B202+BP$209</f>
        <v>109.83751438148369</v>
      </c>
      <c r="CU202" s="2">
        <f>BQ$207*$B202+BQ$209</f>
        <v>110.77292463666986</v>
      </c>
      <c r="CV202" s="2">
        <f>BR$207*$B202+BR$209</f>
        <v>108.98700806455864</v>
      </c>
      <c r="CW202" s="2">
        <f>BS$207*$B202+BS$209</f>
        <v>105.99979199841556</v>
      </c>
      <c r="CX202" s="2">
        <f>BT$207*$B202+BT$209</f>
        <v>100.35725886700834</v>
      </c>
      <c r="CY202" s="2">
        <f>BU$207*$B202+BU$209</f>
        <v>93.093100340651446</v>
      </c>
      <c r="CZ202" s="2">
        <f>BV$207*$B202+BV$209</f>
        <v>81.895983523294731</v>
      </c>
      <c r="DA202" s="2">
        <f>BW$207*$B202+BW$209</f>
        <v>71.344863489019303</v>
      </c>
      <c r="DD202" s="2">
        <f>BZ$207*$B202+BZ$209</f>
        <v>94.983855513443842</v>
      </c>
      <c r="DE202" s="2">
        <f>CA$207*$B202+CA$209</f>
        <v>98.107556096103565</v>
      </c>
      <c r="DF202" s="2">
        <f>CB$207*$B202+CB$209</f>
        <v>99.372246852877666</v>
      </c>
      <c r="DG202" s="2">
        <f>CC$207*$B202+CC$209</f>
        <v>99.368188689768971</v>
      </c>
      <c r="DH202" s="2">
        <f>CD$207*$B202+CD$209</f>
        <v>101.8881403110416</v>
      </c>
      <c r="DI202" s="2">
        <f>CE$207*$B202+CE$209</f>
        <v>104.435337643899</v>
      </c>
      <c r="DJ202" s="2">
        <f>CF$207*$B202+CF$209</f>
        <v>104.8246703231507</v>
      </c>
      <c r="DK202" s="2">
        <f>CG$207*$B202+CG$209</f>
        <v>103.05192526181766</v>
      </c>
      <c r="DL202" s="2">
        <f>CH$207*$B202+CH$209</f>
        <v>99.303435017670438</v>
      </c>
      <c r="DM202" s="2">
        <f>CI$207*$B202+CI$209</f>
        <v>94.391307072451767</v>
      </c>
      <c r="DN202" s="2">
        <f>CJ$207*$B202+CJ$209</f>
        <v>87.141163475614547</v>
      </c>
      <c r="DO202" s="2">
        <f>CK$207*$B202+CK$209</f>
        <v>77.594752595391739</v>
      </c>
      <c r="DP202" s="2">
        <f>CL$207*$B202+CL$209</f>
        <v>66.539840657099262</v>
      </c>
      <c r="DS202" s="2">
        <f>POWER(10,($B202-C$227)/C$228)/(1+POWER(10,($B202-C$227)/C$228))</f>
        <v>0.9998819533432407</v>
      </c>
      <c r="DT202" s="2">
        <f>POWER(10,($B202-D$227)/D$228)/(1+POWER(10,($B202-D$227)/D$228))</f>
        <v>0.99991220511261314</v>
      </c>
      <c r="DU202" s="2">
        <f>POWER(10,($B202-E$227)/E$228)/(1+POWER(10,($B202-E$227)/E$228))</f>
        <v>0.9999204645408204</v>
      </c>
      <c r="DV202" s="2">
        <f>POWER(10,($B202-F$227)/F$228)/(1+POWER(10,($B202-F$227)/F$228))</f>
        <v>0.99993059093846104</v>
      </c>
      <c r="DW202" s="2">
        <f>POWER(10,($B202-G$227)/G$228)/(1+POWER(10,($B202-G$227)/G$228))</f>
        <v>0.99992733361077746</v>
      </c>
      <c r="DX202" s="2">
        <f>POWER(10,($B202-H$227)/H$228)/(1+POWER(10,($B202-H$227)/H$228))</f>
        <v>0.99992958980276414</v>
      </c>
      <c r="DY202" s="2">
        <f>POWER(10,($B202-I$227)/I$228)/(1+POWER(10,($B202-I$227)/I$228))</f>
        <v>0.99993454208804822</v>
      </c>
      <c r="DZ202" s="2">
        <f>POWER(10,($B202-J$227)/J$228)/(1+POWER(10,($B202-J$227)/J$228))</f>
        <v>0.99993242967696561</v>
      </c>
      <c r="EA202" s="2">
        <f>POWER(10,($B202-K$227)/K$228)/(1+POWER(10,($B202-K$227)/K$228))</f>
        <v>0.99992361873248459</v>
      </c>
      <c r="EB202" s="2">
        <f>POWER(10,($B202-L$227)/L$228)/(1+POWER(10,($B202-L$227)/L$228))</f>
        <v>0.99991604133781931</v>
      </c>
      <c r="EC202" s="2">
        <f>POWER(10,($B202-M$227)/M$228)/(1+POWER(10,($B202-M$227)/M$228))</f>
        <v>0.99990804512384202</v>
      </c>
      <c r="ED202" s="2">
        <f>POWER(10,($B202-N$227)/N$228)/(1+POWER(10,($B202-N$227)/N$228))</f>
        <v>0.99990453492643983</v>
      </c>
      <c r="EE202" s="2">
        <f>POWER(10,($B202-O$227)/O$228)/(1+POWER(10,($B202-O$227)/O$228))</f>
        <v>0.99988945411546593</v>
      </c>
    </row>
    <row r="203" spans="2:137" x14ac:dyDescent="0.25">
      <c r="B203" s="2">
        <v>197</v>
      </c>
      <c r="C203">
        <v>95.057100000000005</v>
      </c>
      <c r="D203">
        <v>98.4</v>
      </c>
      <c r="E203">
        <v>99.149000000000001</v>
      </c>
      <c r="F203">
        <v>99.492999999999995</v>
      </c>
      <c r="G203">
        <v>102.38800000000001</v>
      </c>
      <c r="H203">
        <v>104.91</v>
      </c>
      <c r="I203">
        <v>103.119</v>
      </c>
      <c r="J203">
        <v>102.791</v>
      </c>
      <c r="K203">
        <v>98.850999999999999</v>
      </c>
      <c r="L203">
        <v>94.075000000000003</v>
      </c>
      <c r="M203">
        <v>85.358199999999997</v>
      </c>
      <c r="N203">
        <v>78.358199999999997</v>
      </c>
      <c r="O203">
        <v>66.686599999999999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94.931851786735038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98.068733546142198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99.32063143442177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99.316555950602563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101.86814513667923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104.41571101576199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104.79803854260425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103.02246675889694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99.264853822791011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94.355750878482525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87.115365663182843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77.575353551688551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66.520668017512122</v>
      </c>
      <c r="AE203" s="5"/>
      <c r="AG203" s="5">
        <f t="shared" si="78"/>
        <v>0.12524821326496749</v>
      </c>
      <c r="AH203" s="5">
        <f t="shared" si="79"/>
        <v>0.33126645385780762</v>
      </c>
      <c r="AI203" s="5">
        <f t="shared" si="80"/>
        <v>-0.17163143442176931</v>
      </c>
      <c r="AJ203" s="5">
        <f t="shared" si="81"/>
        <v>0.17644404939743197</v>
      </c>
      <c r="AK203" s="5">
        <f t="shared" si="82"/>
        <v>0.51985486332077357</v>
      </c>
      <c r="AL203" s="5">
        <f t="shared" si="83"/>
        <v>0.49428898423801115</v>
      </c>
      <c r="AM203" s="5">
        <f t="shared" si="84"/>
        <v>-1.6790385426042462</v>
      </c>
      <c r="AN203" s="5">
        <f t="shared" si="85"/>
        <v>-0.23146675889694279</v>
      </c>
      <c r="AO203" s="5">
        <f t="shared" si="86"/>
        <v>-0.41385382279101179</v>
      </c>
      <c r="AP203" s="5">
        <f t="shared" si="87"/>
        <v>-0.28075087848252167</v>
      </c>
      <c r="AQ203" s="5">
        <f t="shared" si="88"/>
        <v>-1.7571656631828461</v>
      </c>
      <c r="AR203" s="5">
        <f t="shared" si="89"/>
        <v>0.7828464483114459</v>
      </c>
      <c r="AS203" s="5">
        <f t="shared" si="90"/>
        <v>0.16593198248787644</v>
      </c>
      <c r="AV203" s="2">
        <f t="shared" si="91"/>
        <v>94.931851786735038</v>
      </c>
      <c r="AW203" s="2">
        <f t="shared" si="92"/>
        <v>98.068733546142198</v>
      </c>
      <c r="AX203" s="2">
        <f t="shared" si="93"/>
        <v>99.32063143442177</v>
      </c>
      <c r="AY203" s="2">
        <f t="shared" si="94"/>
        <v>99.316555950602563</v>
      </c>
      <c r="AZ203" s="2">
        <f t="shared" si="95"/>
        <v>101.86814513667923</v>
      </c>
      <c r="BA203" s="2">
        <f t="shared" si="96"/>
        <v>104.41571101576199</v>
      </c>
      <c r="BB203" s="2">
        <f t="shared" si="97"/>
        <v>104.79803854260425</v>
      </c>
      <c r="BC203" s="2">
        <f t="shared" si="98"/>
        <v>103.02246675889694</v>
      </c>
      <c r="BD203" s="2">
        <f t="shared" si="99"/>
        <v>99.264853822791011</v>
      </c>
      <c r="BE203" s="2">
        <f t="shared" si="100"/>
        <v>94.355750878482525</v>
      </c>
      <c r="BF203" s="2">
        <f t="shared" si="101"/>
        <v>87.115365663182843</v>
      </c>
      <c r="BG203" s="2">
        <f t="shared" si="102"/>
        <v>77.575353551688551</v>
      </c>
      <c r="BH203" s="2">
        <f t="shared" si="103"/>
        <v>66.520668017512094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95.057100000000005</v>
      </c>
      <c r="CA203" s="2">
        <f>IF(OR(AND($B203&gt;D$230, $B203&lt;D$231), $B203&gt;D$232), D203, "")</f>
        <v>98.4</v>
      </c>
      <c r="CB203" s="2">
        <f>IF(OR(AND($B203&gt;E$230, $B203&lt;E$231), $B203&gt;E$232), E203, "")</f>
        <v>99.149000000000001</v>
      </c>
      <c r="CC203" s="2">
        <f>IF(OR(AND($B203&gt;F$230, $B203&lt;F$231), $B203&gt;F$232), F203, "")</f>
        <v>99.492999999999995</v>
      </c>
      <c r="CD203" s="2">
        <f>IF(OR(AND($B203&gt;G$230, $B203&lt;G$231), $B203&gt;G$232), G203, "")</f>
        <v>102.38800000000001</v>
      </c>
      <c r="CE203" s="2">
        <f>IF(OR(AND($B203&gt;H$230, $B203&lt;H$231), $B203&gt;H$232), H203, "")</f>
        <v>104.91</v>
      </c>
      <c r="CF203" s="2">
        <f>IF(OR(AND($B203&gt;I$230, $B203&lt;I$231), $B203&gt;I$232), I203, "")</f>
        <v>103.119</v>
      </c>
      <c r="CG203" s="2">
        <f>IF(OR(AND($B203&gt;J$230, $B203&lt;J$231), $B203&gt;J$232), J203, "")</f>
        <v>102.791</v>
      </c>
      <c r="CH203" s="2">
        <f>IF(OR(AND($B203&gt;K$230, $B203&lt;K$231), $B203&gt;K$232), K203, "")</f>
        <v>98.850999999999999</v>
      </c>
      <c r="CI203" s="2">
        <f>IF(OR(AND($B203&gt;L$230, $B203&lt;L$231), $B203&gt;L$232), L203, "")</f>
        <v>94.075000000000003</v>
      </c>
      <c r="CJ203" s="2">
        <f>IF(OR(AND($B203&gt;M$230, $B203&lt;M$231), $B203&gt;M$232), M203, "")</f>
        <v>85.358199999999997</v>
      </c>
      <c r="CK203" s="2">
        <f>IF(OR(AND($B203&gt;N$230, $B203&lt;N$231), $B203&gt;N$232), N203, "")</f>
        <v>78.358199999999997</v>
      </c>
      <c r="CL203" s="2">
        <f>IF(OR(AND($B203&gt;O$230, $B203&lt;O$231), $B203&gt;O$232), O203, "")</f>
        <v>66.686599999999999</v>
      </c>
      <c r="CO203" s="2">
        <f>BK$207*$B203+BK$209</f>
        <v>99.604667128929208</v>
      </c>
      <c r="CP203" s="2">
        <f>BL$207*$B203+BL$209</f>
        <v>99.381550943886552</v>
      </c>
      <c r="CQ203" s="2">
        <f>BM$207*$B203+BM$209</f>
        <v>103.34396519480903</v>
      </c>
      <c r="CR203" s="2">
        <f>BN$207*$B203+BN$209</f>
        <v>100.39985735110741</v>
      </c>
      <c r="CS203" s="2">
        <f>BO$207*$B203+BO$209</f>
        <v>103.72157066498691</v>
      </c>
      <c r="CT203" s="2">
        <f>BP$207*$B203+BP$209</f>
        <v>109.86824070265195</v>
      </c>
      <c r="CU203" s="2">
        <f>BQ$207*$B203+BQ$209</f>
        <v>110.80093087831801</v>
      </c>
      <c r="CV203" s="2">
        <f>BR$207*$B203+BR$209</f>
        <v>109.0130428550343</v>
      </c>
      <c r="CW203" s="2">
        <f>BS$207*$B203+BS$209</f>
        <v>106.02361705290613</v>
      </c>
      <c r="CX203" s="2">
        <f>BT$207*$B203+BT$209</f>
        <v>100.37425604898658</v>
      </c>
      <c r="CY203" s="2">
        <f>BU$207*$B203+BU$209</f>
        <v>93.120549409089818</v>
      </c>
      <c r="CZ203" s="2">
        <f>BV$207*$B203+BV$209</f>
        <v>81.916670022054859</v>
      </c>
      <c r="DA203" s="2">
        <f>BW$207*$B203+BW$209</f>
        <v>71.371067198116904</v>
      </c>
      <c r="DD203" s="2">
        <f>BZ$207*$B203+BZ$209</f>
        <v>94.931348652833989</v>
      </c>
      <c r="DE203" s="2">
        <f>CA$207*$B203+CA$209</f>
        <v>98.068628419769411</v>
      </c>
      <c r="DF203" s="2">
        <f>CB$207*$B203+CB$209</f>
        <v>99.320339569838978</v>
      </c>
      <c r="DG203" s="2">
        <f>CC$207*$B203+CC$209</f>
        <v>99.31648737089607</v>
      </c>
      <c r="DH203" s="2">
        <f>CD$207*$B203+CD$209</f>
        <v>101.86802229654538</v>
      </c>
      <c r="DI203" s="2">
        <f>CE$207*$B203+CE$209</f>
        <v>104.41536085766</v>
      </c>
      <c r="DJ203" s="2">
        <f>CF$207*$B203+CF$209</f>
        <v>104.79768015652611</v>
      </c>
      <c r="DK203" s="2">
        <f>CG$207*$B203+CG$209</f>
        <v>103.02209756549509</v>
      </c>
      <c r="DL203" s="2">
        <f>CH$207*$B203+CH$209</f>
        <v>99.264382967703824</v>
      </c>
      <c r="DM203" s="2">
        <f>CI$207*$B203+CI$209</f>
        <v>94.35528999556432</v>
      </c>
      <c r="DN203" s="2">
        <f>CJ$207*$B203+CJ$209</f>
        <v>87.114861999076894</v>
      </c>
      <c r="DO203" s="2">
        <f>CK$207*$B203+CK$209</f>
        <v>77.574975538093426</v>
      </c>
      <c r="DP203" s="2">
        <f>CL$207*$B203+CL$209</f>
        <v>66.520178950834818</v>
      </c>
      <c r="DS203" s="2">
        <f>POWER(10,($B203-C$227)/C$228)/(1+POWER(10,($B203-C$227)/C$228))</f>
        <v>0.99989233905123021</v>
      </c>
      <c r="DT203" s="2">
        <f>POWER(10,($B203-D$227)/D$228)/(1+POWER(10,($B203-D$227)/D$228))</f>
        <v>0.99991992949251862</v>
      </c>
      <c r="DU203" s="2">
        <f>POWER(10,($B203-E$227)/E$228)/(1+POWER(10,($B203-E$227)/E$228))</f>
        <v>0.99992746229147744</v>
      </c>
      <c r="DV203" s="2">
        <f>POWER(10,($B203-F$227)/F$228)/(1+POWER(10,($B203-F$227)/F$228))</f>
        <v>0.99993669779692484</v>
      </c>
      <c r="DW203" s="2">
        <f>POWER(10,($B203-G$227)/G$228)/(1+POWER(10,($B203-G$227)/G$228))</f>
        <v>0.99993372704163253</v>
      </c>
      <c r="DX203" s="2">
        <f>POWER(10,($B203-H$227)/H$228)/(1+POWER(10,($B203-H$227)/H$228))</f>
        <v>0.99993578473908473</v>
      </c>
      <c r="DY203" s="2">
        <f>POWER(10,($B203-I$227)/I$228)/(1+POWER(10,($B203-I$227)/I$228))</f>
        <v>0.9999403013309387</v>
      </c>
      <c r="DZ203" s="2">
        <f>POWER(10,($B203-J$227)/J$228)/(1+POWER(10,($B203-J$227)/J$228))</f>
        <v>0.99993837476658376</v>
      </c>
      <c r="EA203" s="2">
        <f>POWER(10,($B203-K$227)/K$228)/(1+POWER(10,($B203-K$227)/K$228))</f>
        <v>0.99993033898792982</v>
      </c>
      <c r="EB203" s="2">
        <f>POWER(10,($B203-L$227)/L$228)/(1+POWER(10,($B203-L$227)/L$228))</f>
        <v>0.99992342822436309</v>
      </c>
      <c r="EC203" s="2">
        <f>POWER(10,($B203-M$227)/M$228)/(1+POWER(10,($B203-M$227)/M$228))</f>
        <v>0.99991613547766167</v>
      </c>
      <c r="ED203" s="2">
        <f>POWER(10,($B203-N$227)/N$228)/(1+POWER(10,($B203-N$227)/N$228))</f>
        <v>0.99991293408678894</v>
      </c>
      <c r="EE203" s="2">
        <f>POWER(10,($B203-O$227)/O$228)/(1+POWER(10,($B203-O$227)/O$228))</f>
        <v>0.99989917997439848</v>
      </c>
    </row>
    <row r="204" spans="2:137" x14ac:dyDescent="0.25">
      <c r="B204" s="2">
        <v>198</v>
      </c>
      <c r="C204">
        <v>94.2714</v>
      </c>
      <c r="D204">
        <v>98.043000000000006</v>
      </c>
      <c r="E204">
        <v>99.835999999999999</v>
      </c>
      <c r="F204">
        <v>99.284000000000006</v>
      </c>
      <c r="G204">
        <v>103.03</v>
      </c>
      <c r="H204">
        <v>103.134</v>
      </c>
      <c r="I204">
        <v>105.47799999999999</v>
      </c>
      <c r="J204">
        <v>104.119</v>
      </c>
      <c r="K204">
        <v>98.626999999999995</v>
      </c>
      <c r="L204">
        <v>91.552000000000007</v>
      </c>
      <c r="M204">
        <v>87.805999999999997</v>
      </c>
      <c r="N204">
        <v>77.537300000000002</v>
      </c>
      <c r="O204">
        <v>66.880600000000001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94.879304664825199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98.02979729436052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99.268700737905547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99.264849040043046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101.84801719252914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104.39570639065489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104.77101983794736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102.9926097190323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99.225764340020049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94.319696953963984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87.089023984212645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77.555546448968002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66.500967499952552</v>
      </c>
      <c r="AE204" s="5"/>
      <c r="AG204" s="5">
        <f t="shared" si="78"/>
        <v>-0.60790466482519889</v>
      </c>
      <c r="AH204" s="5">
        <f t="shared" si="79"/>
        <v>1.3202705639486112E-2</v>
      </c>
      <c r="AI204" s="5">
        <f t="shared" si="80"/>
        <v>0.56729926209445125</v>
      </c>
      <c r="AJ204" s="5">
        <f t="shared" si="81"/>
        <v>1.9150959956959923E-2</v>
      </c>
      <c r="AK204" s="5">
        <f t="shared" si="82"/>
        <v>1.1819828074708596</v>
      </c>
      <c r="AL204" s="5">
        <f t="shared" si="83"/>
        <v>-1.2617063906548935</v>
      </c>
      <c r="AM204" s="5">
        <f t="shared" si="84"/>
        <v>0.70698016205263059</v>
      </c>
      <c r="AN204" s="5">
        <f t="shared" si="85"/>
        <v>1.1263902809676978</v>
      </c>
      <c r="AO204" s="5">
        <f t="shared" si="86"/>
        <v>-0.59876434002005396</v>
      </c>
      <c r="AP204" s="5">
        <f t="shared" si="87"/>
        <v>-2.7676969539639771</v>
      </c>
      <c r="AQ204" s="5">
        <f t="shared" si="88"/>
        <v>0.71697601578735259</v>
      </c>
      <c r="AR204" s="5">
        <f t="shared" si="89"/>
        <v>-1.8246448968000095E-2</v>
      </c>
      <c r="AS204" s="5">
        <f t="shared" si="90"/>
        <v>0.37963250004744964</v>
      </c>
      <c r="AV204" s="2">
        <f t="shared" si="91"/>
        <v>94.879304664825199</v>
      </c>
      <c r="AW204" s="2">
        <f t="shared" si="92"/>
        <v>98.02979729436052</v>
      </c>
      <c r="AX204" s="2">
        <f t="shared" si="93"/>
        <v>99.268700737905547</v>
      </c>
      <c r="AY204" s="2">
        <f t="shared" si="94"/>
        <v>99.264849040043046</v>
      </c>
      <c r="AZ204" s="2">
        <f t="shared" si="95"/>
        <v>101.84801719252914</v>
      </c>
      <c r="BA204" s="2">
        <f t="shared" si="96"/>
        <v>104.39570639065489</v>
      </c>
      <c r="BB204" s="2">
        <f t="shared" si="97"/>
        <v>104.77101983794736</v>
      </c>
      <c r="BC204" s="2">
        <f t="shared" si="98"/>
        <v>102.9926097190323</v>
      </c>
      <c r="BD204" s="2">
        <f t="shared" si="99"/>
        <v>99.225764340020049</v>
      </c>
      <c r="BE204" s="2">
        <f t="shared" si="100"/>
        <v>94.319696953963984</v>
      </c>
      <c r="BF204" s="2">
        <f t="shared" si="101"/>
        <v>87.089023984212645</v>
      </c>
      <c r="BG204" s="2">
        <f t="shared" si="102"/>
        <v>77.555546448968002</v>
      </c>
      <c r="BH204" s="2">
        <f t="shared" si="103"/>
        <v>66.500967499952552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94.2714</v>
      </c>
      <c r="CA204" s="2">
        <f>IF(OR(AND($B204&gt;D$230, $B204&lt;D$231), $B204&gt;D$232), D204, "")</f>
        <v>98.043000000000006</v>
      </c>
      <c r="CB204" s="2">
        <f>IF(OR(AND($B204&gt;E$230, $B204&lt;E$231), $B204&gt;E$232), E204, "")</f>
        <v>99.835999999999999</v>
      </c>
      <c r="CC204" s="2">
        <f>IF(OR(AND($B204&gt;F$230, $B204&lt;F$231), $B204&gt;F$232), F204, "")</f>
        <v>99.284000000000006</v>
      </c>
      <c r="CD204" s="2">
        <f>IF(OR(AND($B204&gt;G$230, $B204&lt;G$231), $B204&gt;G$232), G204, "")</f>
        <v>103.03</v>
      </c>
      <c r="CE204" s="2">
        <f>IF(OR(AND($B204&gt;H$230, $B204&lt;H$231), $B204&gt;H$232), H204, "")</f>
        <v>103.134</v>
      </c>
      <c r="CF204" s="2">
        <f>IF(OR(AND($B204&gt;I$230, $B204&lt;I$231), $B204&gt;I$232), I204, "")</f>
        <v>105.47799999999999</v>
      </c>
      <c r="CG204" s="2">
        <f>IF(OR(AND($B204&gt;J$230, $B204&lt;J$231), $B204&gt;J$232), J204, "")</f>
        <v>104.119</v>
      </c>
      <c r="CH204" s="2">
        <f>IF(OR(AND($B204&gt;K$230, $B204&lt;K$231), $B204&gt;K$232), K204, "")</f>
        <v>98.626999999999995</v>
      </c>
      <c r="CI204" s="2">
        <f>IF(OR(AND($B204&gt;L$230, $B204&lt;L$231), $B204&gt;L$232), L204, "")</f>
        <v>91.552000000000007</v>
      </c>
      <c r="CJ204" s="2">
        <f>IF(OR(AND($B204&gt;M$230, $B204&lt;M$231), $B204&gt;M$232), M204, "")</f>
        <v>87.805999999999997</v>
      </c>
      <c r="CK204" s="2">
        <f>IF(OR(AND($B204&gt;N$230, $B204&lt;N$231), $B204&gt;N$232), N204, "")</f>
        <v>77.537300000000002</v>
      </c>
      <c r="CL204" s="2">
        <f>IF(OR(AND($B204&gt;O$230, $B204&lt;O$231), $B204&gt;O$232), O204, "")</f>
        <v>66.880600000000001</v>
      </c>
      <c r="CO204" s="2">
        <f>BK$207*$B204+BK$209</f>
        <v>99.592945769879265</v>
      </c>
      <c r="CP204" s="2">
        <f>BL$207*$B204+BL$209</f>
        <v>99.351850956529461</v>
      </c>
      <c r="CQ204" s="2">
        <f>BM$207*$B204+BM$209</f>
        <v>103.32630661085281</v>
      </c>
      <c r="CR204" s="2">
        <f>BN$207*$B204+BN$209</f>
        <v>100.35581610083423</v>
      </c>
      <c r="CS204" s="2">
        <f>BO$207*$B204+BO$209</f>
        <v>103.71598382075044</v>
      </c>
      <c r="CT204" s="2">
        <f>BP$207*$B204+BP$209</f>
        <v>109.89896702382021</v>
      </c>
      <c r="CU204" s="2">
        <f>BQ$207*$B204+BQ$209</f>
        <v>110.82893711996616</v>
      </c>
      <c r="CV204" s="2">
        <f>BR$207*$B204+BR$209</f>
        <v>109.03907764550996</v>
      </c>
      <c r="CW204" s="2">
        <f>BS$207*$B204+BS$209</f>
        <v>106.04744210739672</v>
      </c>
      <c r="CX204" s="2">
        <f>BT$207*$B204+BT$209</f>
        <v>100.39125323096482</v>
      </c>
      <c r="CY204" s="2">
        <f>BU$207*$B204+BU$209</f>
        <v>93.147998477528176</v>
      </c>
      <c r="CZ204" s="2">
        <f>BV$207*$B204+BV$209</f>
        <v>81.937356520814987</v>
      </c>
      <c r="DA204" s="2">
        <f>BW$207*$B204+BW$209</f>
        <v>71.397270907214505</v>
      </c>
      <c r="DD204" s="2">
        <f>BZ$207*$B204+BZ$209</f>
        <v>94.878841792224122</v>
      </c>
      <c r="DE204" s="2">
        <f>CA$207*$B204+CA$209</f>
        <v>98.029700743435242</v>
      </c>
      <c r="DF204" s="2">
        <f>CB$207*$B204+CB$209</f>
        <v>99.268432286800291</v>
      </c>
      <c r="DG204" s="2">
        <f>CC$207*$B204+CC$209</f>
        <v>99.264786052023183</v>
      </c>
      <c r="DH204" s="2">
        <f>CD$207*$B204+CD$209</f>
        <v>101.84790428204914</v>
      </c>
      <c r="DI204" s="2">
        <f>CE$207*$B204+CE$209</f>
        <v>104.39538407142102</v>
      </c>
      <c r="DJ204" s="2">
        <f>CF$207*$B204+CF$209</f>
        <v>104.77068998990151</v>
      </c>
      <c r="DK204" s="2">
        <f>CG$207*$B204+CG$209</f>
        <v>102.99226986917252</v>
      </c>
      <c r="DL204" s="2">
        <f>CH$207*$B204+CH$209</f>
        <v>99.225330917737196</v>
      </c>
      <c r="DM204" s="2">
        <f>CI$207*$B204+CI$209</f>
        <v>94.319272918676873</v>
      </c>
      <c r="DN204" s="2">
        <f>CJ$207*$B204+CJ$209</f>
        <v>87.08856052253924</v>
      </c>
      <c r="DO204" s="2">
        <f>CK$207*$B204+CK$209</f>
        <v>77.555198480795127</v>
      </c>
      <c r="DP204" s="2">
        <f>CL$207*$B204+CL$209</f>
        <v>66.500517244570389</v>
      </c>
      <c r="DS204" s="2">
        <f>POWER(10,($B204-C$227)/C$228)/(1+POWER(10,($B204-C$227)/C$228))</f>
        <v>0.99990181111760368</v>
      </c>
      <c r="DT204" s="2">
        <f>POWER(10,($B204-D$227)/D$228)/(1+POWER(10,($B204-D$227)/D$228))</f>
        <v>0.99992697431477373</v>
      </c>
      <c r="DU204" s="2">
        <f>POWER(10,($B204-E$227)/E$228)/(1+POWER(10,($B204-E$227)/E$228))</f>
        <v>0.99993384440132516</v>
      </c>
      <c r="DV204" s="2">
        <f>POWER(10,($B204-F$227)/F$228)/(1+POWER(10,($B204-F$227)/F$228))</f>
        <v>0.99994226738307501</v>
      </c>
      <c r="DW204" s="2">
        <f>POWER(10,($B204-G$227)/G$228)/(1+POWER(10,($B204-G$227)/G$228))</f>
        <v>0.99993955799115708</v>
      </c>
      <c r="DX204" s="2">
        <f>POWER(10,($B204-H$227)/H$228)/(1+POWER(10,($B204-H$227)/H$228))</f>
        <v>0.99994143465508456</v>
      </c>
      <c r="DY204" s="2">
        <f>POWER(10,($B204-I$227)/I$228)/(1+POWER(10,($B204-I$227)/I$228))</f>
        <v>0.99994555388072448</v>
      </c>
      <c r="DZ204" s="2">
        <f>POWER(10,($B204-J$227)/J$228)/(1+POWER(10,($B204-J$227)/J$228))</f>
        <v>0.99994379681439305</v>
      </c>
      <c r="EA204" s="2">
        <f>POWER(10,($B204-K$227)/K$228)/(1+POWER(10,($B204-K$227)/K$228))</f>
        <v>0.99993646801249769</v>
      </c>
      <c r="EB204" s="2">
        <f>POWER(10,($B204-L$227)/L$228)/(1+POWER(10,($B204-L$227)/L$228))</f>
        <v>0.99993016524011957</v>
      </c>
      <c r="EC204" s="2">
        <f>POWER(10,($B204-M$227)/M$228)/(1+POWER(10,($B204-M$227)/M$228))</f>
        <v>0.99992351408218749</v>
      </c>
      <c r="ED204" s="2">
        <f>POWER(10,($B204-N$227)/N$228)/(1+POWER(10,($B204-N$227)/N$228))</f>
        <v>0.99992059433509772</v>
      </c>
      <c r="EE204" s="2">
        <f>POWER(10,($B204-O$227)/O$228)/(1+POWER(10,($B204-O$227)/O$228))</f>
        <v>0.99990805022813445</v>
      </c>
    </row>
    <row r="205" spans="2:137" x14ac:dyDescent="0.25">
      <c r="B205" s="2">
        <v>199</v>
      </c>
      <c r="C205">
        <v>94.971400000000003</v>
      </c>
      <c r="D205">
        <v>97.085999999999999</v>
      </c>
      <c r="E205">
        <v>98.881</v>
      </c>
      <c r="F205">
        <v>100</v>
      </c>
      <c r="G205">
        <v>102.44799999999999</v>
      </c>
      <c r="H205">
        <v>104.49299999999999</v>
      </c>
      <c r="I205">
        <v>104.44799999999999</v>
      </c>
      <c r="J205">
        <v>100.56699999999999</v>
      </c>
      <c r="K205">
        <v>99.418000000000006</v>
      </c>
      <c r="L205">
        <v>94.775999999999996</v>
      </c>
      <c r="M205">
        <v>87.671599999999998</v>
      </c>
      <c r="N205">
        <v>77.790999999999997</v>
      </c>
      <c r="O205">
        <v>65.955200000000005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94.82676073243654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97.990861737727329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99.21677190189898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99.213142582524853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101.82789004469932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104.37570395351183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104.74400338059577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102.96275498454735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99.186677799037085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94.283645945445841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87.062685480363513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77.535741706803265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66.481270025684921</v>
      </c>
      <c r="AE205" s="5"/>
      <c r="AG205" s="5">
        <f t="shared" si="78"/>
        <v>0.14463926756346268</v>
      </c>
      <c r="AH205" s="5">
        <f t="shared" si="79"/>
        <v>-0.90486173772733025</v>
      </c>
      <c r="AI205" s="5">
        <f t="shared" si="80"/>
        <v>-0.33577190189897976</v>
      </c>
      <c r="AJ205" s="5">
        <f t="shared" si="81"/>
        <v>0.78685741747514726</v>
      </c>
      <c r="AK205" s="5">
        <f t="shared" si="82"/>
        <v>0.62010995530067703</v>
      </c>
      <c r="AL205" s="5">
        <f t="shared" si="83"/>
        <v>0.11729604648816405</v>
      </c>
      <c r="AM205" s="5">
        <f t="shared" si="84"/>
        <v>-0.2960033805957778</v>
      </c>
      <c r="AN205" s="5">
        <f t="shared" si="85"/>
        <v>-2.3957549845473523</v>
      </c>
      <c r="AO205" s="5">
        <f t="shared" si="86"/>
        <v>0.23132220096292144</v>
      </c>
      <c r="AP205" s="5">
        <f t="shared" si="87"/>
        <v>0.4923540545541556</v>
      </c>
      <c r="AQ205" s="5">
        <f t="shared" si="88"/>
        <v>0.60891451963648535</v>
      </c>
      <c r="AR205" s="5">
        <f t="shared" si="89"/>
        <v>0.25525829319673221</v>
      </c>
      <c r="AS205" s="5">
        <f t="shared" si="90"/>
        <v>-0.52607002568491623</v>
      </c>
      <c r="AV205" s="2">
        <f t="shared" si="91"/>
        <v>94.82676073243654</v>
      </c>
      <c r="AW205" s="2">
        <f t="shared" si="92"/>
        <v>97.990861737727329</v>
      </c>
      <c r="AX205" s="2">
        <f t="shared" si="93"/>
        <v>99.21677190189898</v>
      </c>
      <c r="AY205" s="2">
        <f t="shared" si="94"/>
        <v>99.213142582524853</v>
      </c>
      <c r="AZ205" s="2">
        <f t="shared" si="95"/>
        <v>101.82789004469932</v>
      </c>
      <c r="BA205" s="2">
        <f t="shared" si="96"/>
        <v>104.37570395351183</v>
      </c>
      <c r="BB205" s="2">
        <f t="shared" si="97"/>
        <v>104.74400338059577</v>
      </c>
      <c r="BC205" s="2">
        <f t="shared" si="98"/>
        <v>102.96275498454735</v>
      </c>
      <c r="BD205" s="2">
        <f t="shared" si="99"/>
        <v>99.186677799037085</v>
      </c>
      <c r="BE205" s="2">
        <f t="shared" si="100"/>
        <v>94.283645945445841</v>
      </c>
      <c r="BF205" s="2">
        <f t="shared" si="101"/>
        <v>87.062685480363513</v>
      </c>
      <c r="BG205" s="2">
        <f t="shared" si="102"/>
        <v>77.535741706803265</v>
      </c>
      <c r="BH205" s="2">
        <f t="shared" si="103"/>
        <v>66.481270025684921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94.971400000000003</v>
      </c>
      <c r="CA205" s="2">
        <f>IF(OR(AND($B205&gt;D$230, $B205&lt;D$231), $B205&gt;D$232), D205, "")</f>
        <v>97.085999999999999</v>
      </c>
      <c r="CB205" s="2">
        <f>IF(OR(AND($B205&gt;E$230, $B205&lt;E$231), $B205&gt;E$232), E205, "")</f>
        <v>98.881</v>
      </c>
      <c r="CC205" s="2">
        <f>IF(OR(AND($B205&gt;F$230, $B205&lt;F$231), $B205&gt;F$232), F205, "")</f>
        <v>100</v>
      </c>
      <c r="CD205" s="2">
        <f>IF(OR(AND($B205&gt;G$230, $B205&lt;G$231), $B205&gt;G$232), G205, "")</f>
        <v>102.44799999999999</v>
      </c>
      <c r="CE205" s="2">
        <f>IF(OR(AND($B205&gt;H$230, $B205&lt;H$231), $B205&gt;H$232), H205, "")</f>
        <v>104.49299999999999</v>
      </c>
      <c r="CF205" s="2">
        <f>IF(OR(AND($B205&gt;I$230, $B205&lt;I$231), $B205&gt;I$232), I205, "")</f>
        <v>104.44799999999999</v>
      </c>
      <c r="CG205" s="2">
        <f>IF(OR(AND($B205&gt;J$230, $B205&lt;J$231), $B205&gt;J$232), J205, "")</f>
        <v>100.56699999999999</v>
      </c>
      <c r="CH205" s="2">
        <f>IF(OR(AND($B205&gt;K$230, $B205&lt;K$231), $B205&gt;K$232), K205, "")</f>
        <v>99.418000000000006</v>
      </c>
      <c r="CI205" s="2">
        <f>IF(OR(AND($B205&gt;L$230, $B205&lt;L$231), $B205&gt;L$232), L205, "")</f>
        <v>94.775999999999996</v>
      </c>
      <c r="CJ205" s="2">
        <f>IF(OR(AND($B205&gt;M$230, $B205&lt;M$231), $B205&gt;M$232), M205, "")</f>
        <v>87.671599999999998</v>
      </c>
      <c r="CK205" s="2">
        <f>IF(OR(AND($B205&gt;N$230, $B205&lt;N$231), $B205&gt;N$232), N205, "")</f>
        <v>77.790999999999997</v>
      </c>
      <c r="CL205" s="2">
        <f>IF(OR(AND($B205&gt;O$230, $B205&lt;O$231), $B205&gt;O$232), O205, "")</f>
        <v>65.955200000000005</v>
      </c>
      <c r="CO205" s="2">
        <f>BK$207*$B205+BK$209</f>
        <v>99.581224410829336</v>
      </c>
      <c r="CP205" s="2">
        <f>BL$207*$B205+BL$209</f>
        <v>99.32215096917237</v>
      </c>
      <c r="CQ205" s="2">
        <f>BM$207*$B205+BM$209</f>
        <v>103.30864802689661</v>
      </c>
      <c r="CR205" s="2">
        <f>BN$207*$B205+BN$209</f>
        <v>100.31177485056108</v>
      </c>
      <c r="CS205" s="2">
        <f>BO$207*$B205+BO$209</f>
        <v>103.71039697651396</v>
      </c>
      <c r="CT205" s="2">
        <f>BP$207*$B205+BP$209</f>
        <v>109.92969334498846</v>
      </c>
      <c r="CU205" s="2">
        <f>BQ$207*$B205+BQ$209</f>
        <v>110.85694336161431</v>
      </c>
      <c r="CV205" s="2">
        <f>BR$207*$B205+BR$209</f>
        <v>109.06511243598563</v>
      </c>
      <c r="CW205" s="2">
        <f>BS$207*$B205+BS$209</f>
        <v>106.07126716188729</v>
      </c>
      <c r="CX205" s="2">
        <f>BT$207*$B205+BT$209</f>
        <v>100.40825041294306</v>
      </c>
      <c r="CY205" s="2">
        <f>BU$207*$B205+BU$209</f>
        <v>93.175447545966549</v>
      </c>
      <c r="CZ205" s="2">
        <f>BV$207*$B205+BV$209</f>
        <v>81.958043019575115</v>
      </c>
      <c r="DA205" s="2">
        <f>BW$207*$B205+BW$209</f>
        <v>71.423474616312092</v>
      </c>
      <c r="DD205" s="2">
        <f>BZ$207*$B205+BZ$209</f>
        <v>94.826334931614255</v>
      </c>
      <c r="DE205" s="2">
        <f>CA$207*$B205+CA$209</f>
        <v>97.990773067101088</v>
      </c>
      <c r="DF205" s="2">
        <f>CB$207*$B205+CB$209</f>
        <v>99.216525003761603</v>
      </c>
      <c r="DG205" s="2">
        <f>CC$207*$B205+CC$209</f>
        <v>99.213084733150282</v>
      </c>
      <c r="DH205" s="2">
        <f>CD$207*$B205+CD$209</f>
        <v>101.82778626755292</v>
      </c>
      <c r="DI205" s="2">
        <f>CE$207*$B205+CE$209</f>
        <v>104.37540728518202</v>
      </c>
      <c r="DJ205" s="2">
        <f>CF$207*$B205+CF$209</f>
        <v>104.74369982327693</v>
      </c>
      <c r="DK205" s="2">
        <f>CG$207*$B205+CG$209</f>
        <v>102.96244217284996</v>
      </c>
      <c r="DL205" s="2">
        <f>CH$207*$B205+CH$209</f>
        <v>99.186278867770582</v>
      </c>
      <c r="DM205" s="2">
        <f>CI$207*$B205+CI$209</f>
        <v>94.28325584178944</v>
      </c>
      <c r="DN205" s="2">
        <f>CJ$207*$B205+CJ$209</f>
        <v>87.062259046001586</v>
      </c>
      <c r="DO205" s="2">
        <f>CK$207*$B205+CK$209</f>
        <v>77.535421423496814</v>
      </c>
      <c r="DP205" s="2">
        <f>CL$207*$B205+CL$209</f>
        <v>66.48085553830596</v>
      </c>
      <c r="DS205" s="2">
        <f>POWER(10,($B205-C$227)/C$228)/(1+POWER(10,($B205-C$227)/C$228))</f>
        <v>0.99991044990127709</v>
      </c>
      <c r="DT205" s="2">
        <f>POWER(10,($B205-D$227)/D$228)/(1+POWER(10,($B205-D$227)/D$228))</f>
        <v>0.9999333993555819</v>
      </c>
      <c r="DU205" s="2">
        <f>POWER(10,($B205-E$227)/E$228)/(1+POWER(10,($B205-E$227)/E$228))</f>
        <v>0.99993966502571607</v>
      </c>
      <c r="DV205" s="2">
        <f>POWER(10,($B205-F$227)/F$228)/(1+POWER(10,($B205-F$227)/F$228))</f>
        <v>0.99994734696011078</v>
      </c>
      <c r="DW205" s="2">
        <f>POWER(10,($B205-G$227)/G$228)/(1+POWER(10,($B205-G$227)/G$228))</f>
        <v>0.99994487593961978</v>
      </c>
      <c r="DX205" s="2">
        <f>POWER(10,($B205-H$227)/H$228)/(1+POWER(10,($B205-H$227)/H$228))</f>
        <v>0.99994658749538567</v>
      </c>
      <c r="DY205" s="2">
        <f>POWER(10,($B205-I$227)/I$228)/(1+POWER(10,($B205-I$227)/I$228))</f>
        <v>0.99995034431117591</v>
      </c>
      <c r="DZ205" s="2">
        <f>POWER(10,($B205-J$227)/J$228)/(1+POWER(10,($B205-J$227)/J$228))</f>
        <v>0.99994874183203464</v>
      </c>
      <c r="EA205" s="2">
        <f>POWER(10,($B205-K$227)/K$228)/(1+POWER(10,($B205-K$227)/K$228))</f>
        <v>0.99994205781484791</v>
      </c>
      <c r="EB205" s="2">
        <f>POWER(10,($B205-L$227)/L$228)/(1+POWER(10,($B205-L$227)/L$228))</f>
        <v>0.99993630955066648</v>
      </c>
      <c r="EC205" s="2">
        <f>POWER(10,($B205-M$227)/M$228)/(1+POWER(10,($B205-M$227)/M$228))</f>
        <v>0.99993024354444082</v>
      </c>
      <c r="ED205" s="2">
        <f>POWER(10,($B205-N$227)/N$228)/(1+POWER(10,($B205-N$227)/N$228))</f>
        <v>0.99992758066692067</v>
      </c>
      <c r="EE205" s="2">
        <f>POWER(10,($B205-O$227)/O$228)/(1+POWER(10,($B205-O$227)/O$228))</f>
        <v>0.99991614013290708</v>
      </c>
    </row>
    <row r="206" spans="2:137" ht="15.75" thickBot="1" x14ac:dyDescent="0.3">
      <c r="B206" s="2">
        <v>200</v>
      </c>
      <c r="C206">
        <v>95.442899999999995</v>
      </c>
      <c r="D206">
        <v>98.8</v>
      </c>
      <c r="E206">
        <v>97.805999999999997</v>
      </c>
      <c r="F206">
        <v>99.790999999999997</v>
      </c>
      <c r="G206">
        <v>102.149</v>
      </c>
      <c r="H206">
        <v>103.104</v>
      </c>
      <c r="I206">
        <v>105.373</v>
      </c>
      <c r="J206">
        <v>102.881</v>
      </c>
      <c r="K206">
        <v>98.581999999999994</v>
      </c>
      <c r="L206">
        <v>96.269000000000005</v>
      </c>
      <c r="M206">
        <v>89.029899999999998</v>
      </c>
      <c r="N206">
        <v>78.403000000000006</v>
      </c>
      <c r="O206">
        <v>65.731300000000005</v>
      </c>
      <c r="R206" s="5">
        <f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94.774219740034724</v>
      </c>
      <c r="S206" s="5">
        <f>AW206+(D$209*_xlfn.NORM.DIST($B206,D$214*D$215+D$213,D$219*D$214,FALSE))+(D$211*_xlfn.NORM.DIST($B206,D$214*D$216+D$213,D$220*D$214,FALSE))+(D$210*_xlfn.NORM.DIST($B206,D$214*D$217+D$213,D$221*D$214,FALSE))+(D$212*_xlfn.NORM.DIST($B206,D$214*D$218+D$213,D$222*D$214,FALSE))</f>
        <v>97.951926820310902</v>
      </c>
      <c r="T206" s="5">
        <f>AX206+(E$209*_xlfn.NORM.DIST($B206,E$214*E$215+E$213,E$219*E$214,FALSE))+(E$211*_xlfn.NORM.DIST($B206,E$214*E$216+E$213,E$220*E$214,FALSE))+(E$210*_xlfn.NORM.DIST($B206,E$214*E$217+E$213,E$221*E$214,FALSE))+(E$212*_xlfn.NORM.DIST($B206,E$214*E$218+E$213,E$222*E$214,FALSE))</f>
        <v>99.164844780279893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99.161436541617775</v>
      </c>
      <c r="V206" s="5">
        <f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101.80776362993799</v>
      </c>
      <c r="W206" s="5">
        <f>BA206+(H$209*_xlfn.NORM.DIST($B206,H$214*H$215+H$213,H$219*H$214,FALSE))+(H$211*_xlfn.NORM.DIST($B206,H$214*H$216+H$213,H$220*H$214,FALSE))+(H$210*_xlfn.NORM.DIST($B206,H$214*H$217+H$213,H$221*H$214,FALSE))+(H$212*_xlfn.NORM.DIST($B206,H$214*H$218+H$213,H$222*H$214,FALSE))</f>
        <v>104.35570353484817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104.71698899603427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102.93290237694437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99.14759397198651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94.247597625082577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87.036349904169114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77.515939142429261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66.461575359676914</v>
      </c>
      <c r="AE206" s="5"/>
      <c r="AG206" s="5">
        <f t="shared" si="78"/>
        <v>0.66868025996527081</v>
      </c>
      <c r="AH206" s="5">
        <f t="shared" si="79"/>
        <v>0.84807317968909501</v>
      </c>
      <c r="AI206" s="5">
        <f t="shared" si="80"/>
        <v>-1.3588447802798953</v>
      </c>
      <c r="AJ206" s="5">
        <f t="shared" si="81"/>
        <v>0.62956345838222205</v>
      </c>
      <c r="AK206" s="5">
        <f t="shared" si="82"/>
        <v>0.34123637006200624</v>
      </c>
      <c r="AL206" s="5">
        <f t="shared" si="83"/>
        <v>-1.2517035348481755</v>
      </c>
      <c r="AM206" s="5">
        <f t="shared" si="84"/>
        <v>0.65601100396573031</v>
      </c>
      <c r="AN206" s="5">
        <f t="shared" si="85"/>
        <v>-5.1902376944369166E-2</v>
      </c>
      <c r="AO206" s="5">
        <f t="shared" si="86"/>
        <v>-0.56559397198651595</v>
      </c>
      <c r="AP206" s="5">
        <f t="shared" si="87"/>
        <v>2.0214023749174288</v>
      </c>
      <c r="AQ206" s="5">
        <f t="shared" si="88"/>
        <v>1.9935500958308836</v>
      </c>
      <c r="AR206" s="5">
        <f t="shared" si="89"/>
        <v>0.88706085757074504</v>
      </c>
      <c r="AS206" s="5">
        <f t="shared" si="90"/>
        <v>-0.73027535967690937</v>
      </c>
      <c r="AV206" s="2">
        <f t="shared" si="91"/>
        <v>94.774219740034724</v>
      </c>
      <c r="AW206" s="2">
        <f t="shared" si="92"/>
        <v>97.951926820310902</v>
      </c>
      <c r="AX206" s="2">
        <f t="shared" si="93"/>
        <v>99.164844780279893</v>
      </c>
      <c r="AY206" s="2">
        <f t="shared" si="94"/>
        <v>99.161436541617775</v>
      </c>
      <c r="AZ206" s="2">
        <f t="shared" si="95"/>
        <v>101.80776362993799</v>
      </c>
      <c r="BA206" s="2">
        <f t="shared" si="96"/>
        <v>104.35570353484817</v>
      </c>
      <c r="BB206" s="2">
        <f t="shared" si="97"/>
        <v>104.71698899603427</v>
      </c>
      <c r="BC206" s="2">
        <f t="shared" si="98"/>
        <v>102.93290237694437</v>
      </c>
      <c r="BD206" s="2">
        <f t="shared" si="99"/>
        <v>99.14759397198651</v>
      </c>
      <c r="BE206" s="2">
        <f t="shared" si="100"/>
        <v>94.247597625082577</v>
      </c>
      <c r="BF206" s="2">
        <f t="shared" si="101"/>
        <v>87.036349904169114</v>
      </c>
      <c r="BG206" s="2">
        <f t="shared" si="102"/>
        <v>77.515939142429261</v>
      </c>
      <c r="BH206" s="2">
        <f t="shared" si="103"/>
        <v>66.461575359676914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95.442899999999995</v>
      </c>
      <c r="CA206" s="2">
        <f>IF(OR(AND($B206&gt;D$230, $B206&lt;D$231), $B206&gt;D$232), D206, "")</f>
        <v>98.8</v>
      </c>
      <c r="CB206" s="2">
        <f>IF(OR(AND($B206&gt;E$230, $B206&lt;E$231), $B206&gt;E$232), E206, "")</f>
        <v>97.805999999999997</v>
      </c>
      <c r="CC206" s="2">
        <f>IF(OR(AND($B206&gt;F$230, $B206&lt;F$231), $B206&gt;F$232), F206, "")</f>
        <v>99.790999999999997</v>
      </c>
      <c r="CD206" s="2">
        <f>IF(OR(AND($B206&gt;G$230, $B206&lt;G$231), $B206&gt;G$232), G206, "")</f>
        <v>102.149</v>
      </c>
      <c r="CE206" s="2">
        <f>IF(OR(AND($B206&gt;H$230, $B206&lt;H$231), $B206&gt;H$232), H206, "")</f>
        <v>103.104</v>
      </c>
      <c r="CF206" s="2">
        <f>IF(OR(AND($B206&gt;I$230, $B206&lt;I$231), $B206&gt;I$232), I206, "")</f>
        <v>105.373</v>
      </c>
      <c r="CG206" s="2">
        <f>IF(OR(AND($B206&gt;J$230, $B206&lt;J$231), $B206&gt;J$232), J206, "")</f>
        <v>102.881</v>
      </c>
      <c r="CH206" s="2">
        <f>IF(OR(AND($B206&gt;K$230, $B206&lt;K$231), $B206&gt;K$232), K206, "")</f>
        <v>98.581999999999994</v>
      </c>
      <c r="CI206" s="2">
        <f>IF(OR(AND($B206&gt;L$230, $B206&lt;L$231), $B206&gt;L$232), L206, "")</f>
        <v>96.269000000000005</v>
      </c>
      <c r="CJ206" s="2">
        <f>IF(OR(AND($B206&gt;M$230, $B206&lt;M$231), $B206&gt;M$232), M206, "")</f>
        <v>89.029899999999998</v>
      </c>
      <c r="CK206" s="2">
        <f>IF(OR(AND($B206&gt;N$230, $B206&lt;N$231), $B206&gt;N$232), N206, "")</f>
        <v>78.403000000000006</v>
      </c>
      <c r="CL206" s="2">
        <f>IF(OR(AND($B206&gt;O$230, $B206&lt;O$231), $B206&gt;O$232), O206, "")</f>
        <v>65.731300000000005</v>
      </c>
      <c r="CO206" s="2">
        <f>BK$207*$B206+BK$209</f>
        <v>99.569503051779392</v>
      </c>
      <c r="CP206" s="2">
        <f>BL$207*$B206+BL$209</f>
        <v>99.292450981815279</v>
      </c>
      <c r="CQ206" s="2">
        <f>BM$207*$B206+BM$209</f>
        <v>103.29098944294039</v>
      </c>
      <c r="CR206" s="2">
        <f>BN$207*$B206+BN$209</f>
        <v>100.2677336002879</v>
      </c>
      <c r="CS206" s="2">
        <f>BO$207*$B206+BO$209</f>
        <v>103.70481013227747</v>
      </c>
      <c r="CT206" s="2">
        <f>BP$207*$B206+BP$209</f>
        <v>109.96041966615671</v>
      </c>
      <c r="CU206" s="2">
        <f>BQ$207*$B206+BQ$209</f>
        <v>110.88494960326246</v>
      </c>
      <c r="CV206" s="2">
        <f>BR$207*$B206+BR$209</f>
        <v>109.09114722646129</v>
      </c>
      <c r="CW206" s="2">
        <f>BS$207*$B206+BS$209</f>
        <v>106.09509221637788</v>
      </c>
      <c r="CX206" s="2">
        <f>BT$207*$B206+BT$209</f>
        <v>100.4252475949213</v>
      </c>
      <c r="CY206" s="2">
        <f>BU$207*$B206+BU$209</f>
        <v>93.202896614404921</v>
      </c>
      <c r="CZ206" s="2">
        <f>BV$207*$B206+BV$209</f>
        <v>81.978729518335243</v>
      </c>
      <c r="DA206" s="2">
        <f>BW$207*$B206+BW$209</f>
        <v>71.449678325409693</v>
      </c>
      <c r="DB206" s="6"/>
      <c r="DC206" s="6"/>
      <c r="DD206" s="2">
        <f>BZ$207*$B206+BZ$209</f>
        <v>94.773828071004402</v>
      </c>
      <c r="DE206" s="2">
        <f>CA$207*$B206+CA$209</f>
        <v>97.95184539076692</v>
      </c>
      <c r="DF206" s="2">
        <f>CB$207*$B206+CB$209</f>
        <v>99.164617720722916</v>
      </c>
      <c r="DG206" s="2">
        <f>CC$207*$B206+CC$209</f>
        <v>99.161383414277395</v>
      </c>
      <c r="DH206" s="2">
        <f>CD$207*$B206+CD$209</f>
        <v>101.8076682530567</v>
      </c>
      <c r="DI206" s="2">
        <f>CE$207*$B206+CE$209</f>
        <v>104.35543049894304</v>
      </c>
      <c r="DJ206" s="2">
        <f>CF$207*$B206+CF$209</f>
        <v>104.71670965665234</v>
      </c>
      <c r="DK206" s="2">
        <f>CG$207*$B206+CG$209</f>
        <v>102.93261447652739</v>
      </c>
      <c r="DL206" s="2">
        <f>CH$207*$B206+CH$209</f>
        <v>99.147226817803954</v>
      </c>
      <c r="DM206" s="2">
        <f>CI$207*$B206+CI$209</f>
        <v>94.247238764901994</v>
      </c>
      <c r="DN206" s="2">
        <f>CJ$207*$B206+CJ$209</f>
        <v>87.035957569463932</v>
      </c>
      <c r="DO206" s="2">
        <f>CK$207*$B206+CK$209</f>
        <v>77.515644366198515</v>
      </c>
      <c r="DP206" s="2">
        <f>CL$207*$B206+CL$209</f>
        <v>66.461193832041531</v>
      </c>
      <c r="DS206" s="2">
        <f>POWER(10,($B206-C$227)/C$228)/(1+POWER(10,($B206-C$227)/C$228))</f>
        <v>0.99991832869577535</v>
      </c>
      <c r="DT206" s="2">
        <f>POWER(10,($B206-D$227)/D$228)/(1+POWER(10,($B206-D$227)/D$228))</f>
        <v>0.99993925913443293</v>
      </c>
      <c r="DU206" s="2">
        <f>POWER(10,($B206-E$227)/E$228)/(1+POWER(10,($B206-E$227)/E$228))</f>
        <v>0.99994497355733514</v>
      </c>
      <c r="DV206" s="2">
        <f>POWER(10,($B206-F$227)/F$228)/(1+POWER(10,($B206-F$227)/F$228))</f>
        <v>0.99995197963442262</v>
      </c>
      <c r="DW206" s="2">
        <f>POWER(10,($B206-G$227)/G$228)/(1+POWER(10,($B206-G$227)/G$228))</f>
        <v>0.99994972601557897</v>
      </c>
      <c r="DX206" s="2">
        <f>POWER(10,($B206-H$227)/H$228)/(1+POWER(10,($B206-H$227)/H$228))</f>
        <v>0.99995128698789704</v>
      </c>
      <c r="DY206" s="2">
        <f>POWER(10,($B206-I$227)/I$228)/(1+POWER(10,($B206-I$227)/I$228))</f>
        <v>0.99995471327569163</v>
      </c>
      <c r="DZ206" s="2">
        <f>POWER(10,($B206-J$227)/J$228)/(1+POWER(10,($B206-J$227)/J$228))</f>
        <v>0.999953251784368</v>
      </c>
      <c r="EA206" s="2">
        <f>POWER(10,($B206-K$227)/K$228)/(1+POWER(10,($B206-K$227)/K$228))</f>
        <v>0.99994715582967075</v>
      </c>
      <c r="EB206" s="2">
        <f>POWER(10,($B206-L$227)/L$228)/(1+POWER(10,($B206-L$227)/L$228))</f>
        <v>0.99994191329432247</v>
      </c>
      <c r="EC206" s="2">
        <f>POWER(10,($B206-M$227)/M$228)/(1+POWER(10,($B206-M$227)/M$228))</f>
        <v>0.99993638096593329</v>
      </c>
      <c r="ED206" s="2">
        <f>POWER(10,($B206-N$227)/N$228)/(1+POWER(10,($B206-N$227)/N$228))</f>
        <v>0.99993395236238947</v>
      </c>
      <c r="EE206" s="2">
        <f>POWER(10,($B206-O$227)/O$228)/(1+POWER(10,($B206-O$227)/O$228))</f>
        <v>0.99992351832788451</v>
      </c>
      <c r="EF206" s="6"/>
      <c r="EG206" s="6"/>
    </row>
    <row r="207" spans="2:137" ht="15.75" thickBot="1" x14ac:dyDescent="0.3">
      <c r="C207" s="70">
        <f>SUMSQ(AG6:AG206)</f>
        <v>2689.399159001789</v>
      </c>
      <c r="D207" s="71">
        <f t="shared" ref="D207:O207" si="104">SUMSQ(AH6:AH206)</f>
        <v>2555.7392509837578</v>
      </c>
      <c r="E207" s="71">
        <f t="shared" si="104"/>
        <v>3296.7833230934034</v>
      </c>
      <c r="F207" s="71">
        <f t="shared" si="104"/>
        <v>2761.9264500125641</v>
      </c>
      <c r="G207" s="71">
        <f t="shared" si="104"/>
        <v>3070.8949611354769</v>
      </c>
      <c r="H207" s="71">
        <f t="shared" si="104"/>
        <v>2522.3744276364996</v>
      </c>
      <c r="I207" s="71">
        <f t="shared" si="104"/>
        <v>2123.2765944731455</v>
      </c>
      <c r="J207" s="71">
        <f t="shared" si="104"/>
        <v>2414.259795310958</v>
      </c>
      <c r="K207" s="71">
        <f t="shared" si="104"/>
        <v>2716.9254131250782</v>
      </c>
      <c r="L207" s="71">
        <f t="shared" si="104"/>
        <v>2717.8975249988666</v>
      </c>
      <c r="M207" s="71">
        <f t="shared" si="104"/>
        <v>2300.7542233279623</v>
      </c>
      <c r="N207" s="71">
        <f t="shared" si="104"/>
        <v>1667.2575610775198</v>
      </c>
      <c r="O207" s="72">
        <f t="shared" si="104"/>
        <v>1451.1926841867655</v>
      </c>
      <c r="P207" s="46">
        <f>SUM(C207:O207)</f>
        <v>32288.681368363785</v>
      </c>
      <c r="AF207" s="46">
        <f>SUM(AG207:AS207)</f>
        <v>32288.681368363785</v>
      </c>
      <c r="AG207" s="7">
        <f>SUMSQ(AG6:AG206)</f>
        <v>2689.399159001789</v>
      </c>
      <c r="AH207" s="7">
        <f t="shared" ref="AH207:AS207" si="105">SUMSQ(AH6:AH206)</f>
        <v>2555.7392509837578</v>
      </c>
      <c r="AI207" s="7">
        <f t="shared" si="105"/>
        <v>3296.7833230934034</v>
      </c>
      <c r="AJ207" s="7">
        <f t="shared" si="105"/>
        <v>2761.9264500125641</v>
      </c>
      <c r="AK207" s="7">
        <f t="shared" si="105"/>
        <v>3070.8949611354769</v>
      </c>
      <c r="AL207" s="7">
        <f t="shared" si="105"/>
        <v>2522.3744276364996</v>
      </c>
      <c r="AM207" s="7">
        <f t="shared" si="105"/>
        <v>2123.2765944731455</v>
      </c>
      <c r="AN207" s="7">
        <f t="shared" si="105"/>
        <v>2414.259795310958</v>
      </c>
      <c r="AO207" s="7">
        <f t="shared" si="105"/>
        <v>2716.9254131250782</v>
      </c>
      <c r="AP207" s="7">
        <f t="shared" si="105"/>
        <v>2717.8975249988666</v>
      </c>
      <c r="AQ207" s="7">
        <f t="shared" si="105"/>
        <v>2300.7542233279623</v>
      </c>
      <c r="AR207" s="7">
        <f t="shared" si="105"/>
        <v>1667.2575610775198</v>
      </c>
      <c r="AS207" s="7">
        <f t="shared" si="105"/>
        <v>1451.1926841867655</v>
      </c>
      <c r="AT207" s="3">
        <f>SUM(R207:AD207)</f>
        <v>0</v>
      </c>
      <c r="AV207" s="6"/>
      <c r="AW207" s="6"/>
      <c r="BK207" s="53">
        <f>SLOPE(BK6:BK206,$B6:$B206)</f>
        <v>-1.1721359049941231E-2</v>
      </c>
      <c r="BL207" s="53">
        <f t="shared" ref="BL207:BW207" si="106">SLOPE(BL6:BL206,$B6:$B206)</f>
        <v>-2.9699987357094195E-2</v>
      </c>
      <c r="BM207" s="53">
        <f t="shared" si="106"/>
        <v>-1.7658583956212139E-2</v>
      </c>
      <c r="BN207" s="53">
        <f t="shared" si="106"/>
        <v>-4.404125027316784E-2</v>
      </c>
      <c r="BO207" s="53">
        <f t="shared" si="106"/>
        <v>-5.5868442364797981E-3</v>
      </c>
      <c r="BP207" s="53">
        <f t="shared" si="106"/>
        <v>3.072632116825854E-2</v>
      </c>
      <c r="BQ207" s="53">
        <f t="shared" si="106"/>
        <v>2.8006241648150923E-2</v>
      </c>
      <c r="BR207" s="53">
        <f t="shared" si="106"/>
        <v>2.6034790475663292E-2</v>
      </c>
      <c r="BS207" s="53">
        <f t="shared" si="106"/>
        <v>2.3825054490579225E-2</v>
      </c>
      <c r="BT207" s="53">
        <f t="shared" si="106"/>
        <v>1.6997181978240176E-2</v>
      </c>
      <c r="BU207" s="53">
        <f t="shared" si="106"/>
        <v>2.7449068438366638E-2</v>
      </c>
      <c r="BV207" s="53">
        <f t="shared" si="106"/>
        <v>2.0686498760127514E-2</v>
      </c>
      <c r="BW207" s="53">
        <f t="shared" si="106"/>
        <v>2.620370909759499E-2</v>
      </c>
      <c r="BZ207" s="53">
        <f>SLOPE(BZ6:BZ206,$B6:$B206)</f>
        <v>-5.2506860609862864E-2</v>
      </c>
      <c r="CA207" s="53">
        <f t="shared" ref="CA207:CL207" si="107">SLOPE(CA6:CA206,$B6:$B206)</f>
        <v>-3.8927676334159826E-2</v>
      </c>
      <c r="CB207" s="53">
        <f t="shared" si="107"/>
        <v>-5.190728303868631E-2</v>
      </c>
      <c r="CC207" s="53">
        <f t="shared" si="107"/>
        <v>-5.1701318872893379E-2</v>
      </c>
      <c r="CD207" s="53">
        <f t="shared" si="107"/>
        <v>-2.0118014496225849E-2</v>
      </c>
      <c r="CE207" s="53">
        <f t="shared" si="107"/>
        <v>-1.9976786238991281E-2</v>
      </c>
      <c r="CF207" s="53">
        <f t="shared" si="107"/>
        <v>-2.6990166624589741E-2</v>
      </c>
      <c r="CG207" s="53">
        <f t="shared" si="107"/>
        <v>-2.9827696322565638E-2</v>
      </c>
      <c r="CH207" s="53">
        <f t="shared" si="107"/>
        <v>-3.9052049966620254E-2</v>
      </c>
      <c r="CI207" s="53">
        <f t="shared" si="107"/>
        <v>-3.6017076887444349E-2</v>
      </c>
      <c r="CJ207" s="53">
        <f t="shared" si="107"/>
        <v>-2.6301476537654415E-2</v>
      </c>
      <c r="CK207" s="53">
        <f t="shared" si="107"/>
        <v>-1.9777057298306269E-2</v>
      </c>
      <c r="CL207" s="53">
        <f t="shared" si="107"/>
        <v>-1.9661706264432238E-2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8"/>
      <c r="AF208" s="68"/>
      <c r="AG208" s="69"/>
      <c r="AH208" s="69"/>
      <c r="AI208" s="69"/>
      <c r="AJ208" s="69"/>
      <c r="AK208" s="69"/>
      <c r="AL208" s="69"/>
      <c r="AM208" s="69"/>
      <c r="AN208" s="69"/>
      <c r="AO208" s="69"/>
      <c r="AP208" s="69"/>
      <c r="AQ208" s="69"/>
      <c r="AR208" s="69"/>
      <c r="AS208" s="69"/>
      <c r="AT208" s="69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1264.984811162507</v>
      </c>
      <c r="D209" s="9">
        <v>1377.0201377164046</v>
      </c>
      <c r="E209" s="9">
        <v>1367.3162414438248</v>
      </c>
      <c r="F209" s="9">
        <v>1280.1925537787135</v>
      </c>
      <c r="G209" s="9">
        <v>1311.4100875701056</v>
      </c>
      <c r="H209" s="9">
        <v>1332.4918394953904</v>
      </c>
      <c r="I209" s="9">
        <v>1384.502510267786</v>
      </c>
      <c r="J209" s="9">
        <v>1374.0411741950634</v>
      </c>
      <c r="K209" s="9">
        <v>1340.2850797835638</v>
      </c>
      <c r="L209" s="9">
        <v>1264.1830987926705</v>
      </c>
      <c r="M209" s="9">
        <v>1129.6796522703448</v>
      </c>
      <c r="N209" s="9">
        <v>1050.9618666676879</v>
      </c>
      <c r="O209" s="47">
        <v>938.5975181538206</v>
      </c>
      <c r="P209" s="6"/>
      <c r="AV209" s="6"/>
      <c r="AW209" s="6"/>
      <c r="AY209" s="6"/>
      <c r="BA209" s="6"/>
      <c r="BC209" s="6"/>
      <c r="BK209" s="53">
        <f>INTERCEPT(BK6:BK206,$B6:$B206)</f>
        <v>101.91377486176764</v>
      </c>
      <c r="BL209" s="53">
        <f t="shared" ref="BL209:BW209" si="108">INTERCEPT(BL6:BL206,$B6:$B206)</f>
        <v>105.23244845323411</v>
      </c>
      <c r="BM209" s="53">
        <f t="shared" si="108"/>
        <v>106.82270623418282</v>
      </c>
      <c r="BN209" s="53">
        <f t="shared" si="108"/>
        <v>109.07598365492147</v>
      </c>
      <c r="BO209" s="53">
        <f t="shared" si="108"/>
        <v>104.82217897957344</v>
      </c>
      <c r="BP209" s="53">
        <f t="shared" si="108"/>
        <v>103.81515543250501</v>
      </c>
      <c r="BQ209" s="53">
        <f t="shared" si="108"/>
        <v>105.28370127363227</v>
      </c>
      <c r="BR209" s="53">
        <f t="shared" si="108"/>
        <v>103.88418913132863</v>
      </c>
      <c r="BS209" s="53">
        <f t="shared" si="108"/>
        <v>101.33008131826203</v>
      </c>
      <c r="BT209" s="53">
        <f t="shared" si="108"/>
        <v>97.025811199273264</v>
      </c>
      <c r="BU209" s="53">
        <f t="shared" si="108"/>
        <v>87.713082926731587</v>
      </c>
      <c r="BV209" s="53">
        <f t="shared" si="108"/>
        <v>77.841429766309744</v>
      </c>
      <c r="BW209" s="53">
        <f t="shared" si="108"/>
        <v>66.208936505890691</v>
      </c>
      <c r="BZ209" s="53">
        <f>INTERCEPT(BZ6:BZ206,$B6:$B206)</f>
        <v>105.27520019297697</v>
      </c>
      <c r="CA209" s="53">
        <f t="shared" ref="CA209:CL209" si="109">INTERCEPT(CA6:CA206,$B6:$B206)</f>
        <v>105.73738065759889</v>
      </c>
      <c r="CB209" s="53">
        <f t="shared" si="109"/>
        <v>109.54607432846018</v>
      </c>
      <c r="CC209" s="53">
        <f t="shared" si="109"/>
        <v>109.50164718885607</v>
      </c>
      <c r="CD209" s="53">
        <f t="shared" si="109"/>
        <v>105.83127115230187</v>
      </c>
      <c r="CE209" s="53">
        <f t="shared" si="109"/>
        <v>108.35078774674129</v>
      </c>
      <c r="CF209" s="53">
        <f t="shared" si="109"/>
        <v>110.11474298157029</v>
      </c>
      <c r="CG209" s="53">
        <f t="shared" si="109"/>
        <v>108.89815374104052</v>
      </c>
      <c r="CH209" s="53">
        <f t="shared" si="109"/>
        <v>106.95763681112801</v>
      </c>
      <c r="CI209" s="53">
        <f t="shared" si="109"/>
        <v>101.45065414239086</v>
      </c>
      <c r="CJ209" s="53">
        <f t="shared" si="109"/>
        <v>92.296252876994814</v>
      </c>
      <c r="CK209" s="53">
        <f t="shared" si="109"/>
        <v>81.471055825859764</v>
      </c>
      <c r="CL209" s="53">
        <f t="shared" si="109"/>
        <v>70.393535084927976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3.3624633892231475</v>
      </c>
      <c r="E210" s="11">
        <v>12.9136395073582</v>
      </c>
      <c r="F210" s="11">
        <v>17.777481871613098</v>
      </c>
      <c r="G210" s="11">
        <v>41.262997939309095</v>
      </c>
      <c r="H210" s="11">
        <v>40.139085056385298</v>
      </c>
      <c r="I210" s="11">
        <v>52.344822705888689</v>
      </c>
      <c r="J210" s="11">
        <v>72.244824099179993</v>
      </c>
      <c r="K210" s="11">
        <v>71.904440369422659</v>
      </c>
      <c r="L210" s="11">
        <v>72.817678072178481</v>
      </c>
      <c r="M210" s="11">
        <v>75.449131596394906</v>
      </c>
      <c r="N210" s="11">
        <v>85.648406054467088</v>
      </c>
      <c r="O210" s="48">
        <v>63.457376132561819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2">
        <v>412.64236728609029</v>
      </c>
      <c r="D211" s="13">
        <v>443.62104068778916</v>
      </c>
      <c r="E211" s="13">
        <v>423.14274302787999</v>
      </c>
      <c r="F211" s="13">
        <v>399.1190809542428</v>
      </c>
      <c r="G211" s="13">
        <v>376.81396079141649</v>
      </c>
      <c r="H211" s="13">
        <v>360.16449126551873</v>
      </c>
      <c r="I211" s="13">
        <v>362.01247105958265</v>
      </c>
      <c r="J211" s="13">
        <v>359.85965871311413</v>
      </c>
      <c r="K211" s="13">
        <v>329.20855283502391</v>
      </c>
      <c r="L211" s="13">
        <v>318.51647284400127</v>
      </c>
      <c r="M211" s="13">
        <v>298.41443067658668</v>
      </c>
      <c r="N211" s="13">
        <v>280.4008310681607</v>
      </c>
      <c r="O211" s="50">
        <v>234.99757506265473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2">
        <v>1.0736198995186228E-5</v>
      </c>
      <c r="D212" s="13">
        <v>0</v>
      </c>
      <c r="E212" s="13">
        <v>0</v>
      </c>
      <c r="F212" s="13">
        <v>0</v>
      </c>
      <c r="G212" s="13">
        <v>10.985495806777328</v>
      </c>
      <c r="H212" s="13">
        <v>16.844568747487081</v>
      </c>
      <c r="I212" s="13">
        <v>40.410242441714082</v>
      </c>
      <c r="J212" s="13">
        <v>35.750239708490788</v>
      </c>
      <c r="K212" s="13">
        <v>35.595448823726187</v>
      </c>
      <c r="L212" s="13">
        <v>32.069330163503146</v>
      </c>
      <c r="M212" s="13">
        <v>40.271624993623078</v>
      </c>
      <c r="N212" s="13">
        <v>50.503609943993709</v>
      </c>
      <c r="O212" s="50">
        <v>35.274606012568782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1.1736059707153936</v>
      </c>
      <c r="D213" s="9">
        <v>1.032442747625218</v>
      </c>
      <c r="E213" s="9">
        <v>0.63732433952923506</v>
      </c>
      <c r="F213" s="9">
        <v>-0.27281709496321366</v>
      </c>
      <c r="G213" s="9">
        <v>5.8888764881095394E-2</v>
      </c>
      <c r="H213" s="9">
        <v>0.29011066206404507</v>
      </c>
      <c r="I213" s="9">
        <v>0.54708990740830665</v>
      </c>
      <c r="J213" s="9">
        <v>-0.12258639201912953</v>
      </c>
      <c r="K213" s="9">
        <v>0.60527663810127752</v>
      </c>
      <c r="L213" s="9">
        <v>1.100423681093313</v>
      </c>
      <c r="M213" s="9">
        <v>0.91087160181407256</v>
      </c>
      <c r="N213" s="9">
        <v>0.36705543266472107</v>
      </c>
      <c r="O213" s="47">
        <v>0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0.99159877664549834</v>
      </c>
      <c r="D214" s="11">
        <v>0.97632635207643204</v>
      </c>
      <c r="E214" s="11">
        <v>0.97479051599567579</v>
      </c>
      <c r="F214" s="11">
        <v>0.97647474011989177</v>
      </c>
      <c r="G214" s="11">
        <v>0.97564327201644163</v>
      </c>
      <c r="H214" s="11">
        <v>0.97142161560286999</v>
      </c>
      <c r="I214" s="11">
        <v>0.96453331319960234</v>
      </c>
      <c r="J214" s="11">
        <v>0.97336431435161375</v>
      </c>
      <c r="K214" s="11">
        <v>0.97280790821789798</v>
      </c>
      <c r="L214" s="11">
        <v>0.97307218066443002</v>
      </c>
      <c r="M214" s="11">
        <v>0.98021875275971859</v>
      </c>
      <c r="N214" s="11">
        <v>0.98796801359071307</v>
      </c>
      <c r="O214" s="48">
        <v>1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110">$P215*C$214+C$213</f>
        <v>49.329480954049757</v>
      </c>
      <c r="D215" s="13">
        <f t="shared" si="110"/>
        <v>48.446629675707683</v>
      </c>
      <c r="E215" s="13">
        <f t="shared" si="110"/>
        <v>47.976925122447234</v>
      </c>
      <c r="F215" s="13">
        <f t="shared" si="110"/>
        <v>47.148576130906385</v>
      </c>
      <c r="G215" s="13">
        <f t="shared" si="110"/>
        <v>47.439902681109125</v>
      </c>
      <c r="H215" s="13">
        <f t="shared" si="110"/>
        <v>47.46610460119782</v>
      </c>
      <c r="I215" s="13">
        <f t="shared" si="110"/>
        <v>47.388561217842081</v>
      </c>
      <c r="J215" s="13">
        <f t="shared" si="110"/>
        <v>47.14775251836528</v>
      </c>
      <c r="K215" s="13">
        <f t="shared" si="110"/>
        <v>47.848594312834493</v>
      </c>
      <c r="L215" s="13">
        <f t="shared" si="110"/>
        <v>48.356575448804925</v>
      </c>
      <c r="M215" s="13">
        <f t="shared" si="110"/>
        <v>48.514088574208913</v>
      </c>
      <c r="N215" s="13">
        <f t="shared" si="110"/>
        <v>48.346606507702397</v>
      </c>
      <c r="O215" s="50">
        <f t="shared" si="110"/>
        <v>48.563870909806838</v>
      </c>
      <c r="P215" s="47">
        <v>48.563870909806838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110"/>
        <v>75.588386464128192</v>
      </c>
      <c r="D216" s="13">
        <f t="shared" si="110"/>
        <v>74.301100284176414</v>
      </c>
      <c r="E216" s="13">
        <f t="shared" si="110"/>
        <v>73.790724669723275</v>
      </c>
      <c r="F216" s="13">
        <f t="shared" si="110"/>
        <v>73.006976259765636</v>
      </c>
      <c r="G216" s="13">
        <f t="shared" si="110"/>
        <v>73.276284385906763</v>
      </c>
      <c r="H216" s="13">
        <f t="shared" si="110"/>
        <v>73.190691011899801</v>
      </c>
      <c r="I216" s="13">
        <f t="shared" si="110"/>
        <v>72.930735864640766</v>
      </c>
      <c r="J216" s="13">
        <f t="shared" si="110"/>
        <v>72.923784275793466</v>
      </c>
      <c r="K216" s="13">
        <f t="shared" si="110"/>
        <v>73.609891667160753</v>
      </c>
      <c r="L216" s="13">
        <f t="shared" si="110"/>
        <v>74.124871102610626</v>
      </c>
      <c r="M216" s="13">
        <f t="shared" si="110"/>
        <v>74.471635330164986</v>
      </c>
      <c r="N216" s="13">
        <f t="shared" si="110"/>
        <v>74.509364396151426</v>
      </c>
      <c r="O216" s="50">
        <f t="shared" si="110"/>
        <v>75.045252420693998</v>
      </c>
      <c r="P216" s="48">
        <v>75.045252420693998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110"/>
        <v>119.30700943720326</v>
      </c>
      <c r="D217" s="13">
        <f t="shared" si="110"/>
        <v>117.34637695293425</v>
      </c>
      <c r="E217" s="13">
        <f t="shared" si="110"/>
        <v>116.76828782355507</v>
      </c>
      <c r="F217" s="13">
        <f t="shared" si="110"/>
        <v>116.05879521263931</v>
      </c>
      <c r="G217" s="13">
        <f t="shared" si="110"/>
        <v>116.29144472101586</v>
      </c>
      <c r="H217" s="13">
        <f t="shared" si="110"/>
        <v>116.01972263304339</v>
      </c>
      <c r="I217" s="13">
        <f t="shared" si="110"/>
        <v>115.45606895086708</v>
      </c>
      <c r="J217" s="13">
        <f t="shared" si="110"/>
        <v>115.8384675900885</v>
      </c>
      <c r="K217" s="13">
        <f t="shared" si="110"/>
        <v>116.50004357767358</v>
      </c>
      <c r="L217" s="13">
        <f t="shared" si="110"/>
        <v>117.02667452755068</v>
      </c>
      <c r="M217" s="13">
        <f t="shared" si="110"/>
        <v>117.68852414885754</v>
      </c>
      <c r="N217" s="13">
        <f t="shared" si="110"/>
        <v>118.06791056716176</v>
      </c>
      <c r="O217" s="50">
        <f t="shared" si="110"/>
        <v>119.13427713790047</v>
      </c>
      <c r="P217" s="48">
        <v>119.13427713790047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110"/>
        <v>155.05866046301486</v>
      </c>
      <c r="D218" s="15">
        <f t="shared" si="110"/>
        <v>152.54738753185222</v>
      </c>
      <c r="E218" s="15">
        <f t="shared" si="110"/>
        <v>151.91392451851385</v>
      </c>
      <c r="F218" s="15">
        <f t="shared" si="110"/>
        <v>151.2651558561914</v>
      </c>
      <c r="G218" s="15">
        <f t="shared" si="110"/>
        <v>151.4678271534469</v>
      </c>
      <c r="H218" s="15">
        <f t="shared" si="110"/>
        <v>151.04389512895204</v>
      </c>
      <c r="I218" s="15">
        <f t="shared" si="110"/>
        <v>150.23188678006773</v>
      </c>
      <c r="J218" s="15">
        <f t="shared" si="110"/>
        <v>150.93268322173833</v>
      </c>
      <c r="K218" s="15">
        <f t="shared" si="110"/>
        <v>151.57419823467345</v>
      </c>
      <c r="L218" s="15">
        <f t="shared" si="110"/>
        <v>152.11035740958133</v>
      </c>
      <c r="M218" s="15">
        <f t="shared" si="110"/>
        <v>153.02987349599408</v>
      </c>
      <c r="N218" s="15">
        <f t="shared" si="110"/>
        <v>153.68865605259825</v>
      </c>
      <c r="O218" s="51">
        <f t="shared" si="110"/>
        <v>155.1888305196187</v>
      </c>
      <c r="P218" s="49">
        <v>155.1888305196187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111">$P219</f>
        <v>5.3249826573383876</v>
      </c>
      <c r="D219" s="17">
        <f t="shared" si="111"/>
        <v>5.3249826573383876</v>
      </c>
      <c r="E219" s="17">
        <f t="shared" si="111"/>
        <v>5.3249826573383876</v>
      </c>
      <c r="F219" s="17">
        <f t="shared" si="111"/>
        <v>5.3249826573383876</v>
      </c>
      <c r="G219" s="17">
        <f t="shared" si="111"/>
        <v>5.3249826573383876</v>
      </c>
      <c r="H219" s="17">
        <f t="shared" si="111"/>
        <v>5.3249826573383876</v>
      </c>
      <c r="I219" s="17">
        <f t="shared" si="111"/>
        <v>5.3249826573383876</v>
      </c>
      <c r="J219" s="17">
        <f t="shared" si="111"/>
        <v>5.3249826573383876</v>
      </c>
      <c r="K219" s="17">
        <f t="shared" si="111"/>
        <v>5.3249826573383876</v>
      </c>
      <c r="L219" s="17">
        <f t="shared" si="111"/>
        <v>5.3249826573383876</v>
      </c>
      <c r="M219" s="17">
        <f t="shared" si="111"/>
        <v>5.3249826573383876</v>
      </c>
      <c r="N219" s="17">
        <f t="shared" si="111"/>
        <v>5.3249826573383876</v>
      </c>
      <c r="O219" s="52">
        <f t="shared" si="111"/>
        <v>5.3249826573383876</v>
      </c>
      <c r="P219" s="47">
        <v>5.3249826573383876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111"/>
        <v>4.4447555140686807</v>
      </c>
      <c r="D220" s="13">
        <f t="shared" si="111"/>
        <v>4.4447555140686807</v>
      </c>
      <c r="E220" s="13">
        <f t="shared" si="111"/>
        <v>4.4447555140686807</v>
      </c>
      <c r="F220" s="13">
        <f t="shared" si="111"/>
        <v>4.4447555140686807</v>
      </c>
      <c r="G220" s="13">
        <f t="shared" si="111"/>
        <v>4.4447555140686807</v>
      </c>
      <c r="H220" s="13">
        <f t="shared" si="111"/>
        <v>4.4447555140686807</v>
      </c>
      <c r="I220" s="13">
        <f t="shared" si="111"/>
        <v>4.4447555140686807</v>
      </c>
      <c r="J220" s="13">
        <f t="shared" si="111"/>
        <v>4.4447555140686807</v>
      </c>
      <c r="K220" s="13">
        <f t="shared" si="111"/>
        <v>4.4447555140686807</v>
      </c>
      <c r="L220" s="13">
        <f t="shared" si="111"/>
        <v>4.4447555140686807</v>
      </c>
      <c r="M220" s="13">
        <f t="shared" si="111"/>
        <v>4.4447555140686807</v>
      </c>
      <c r="N220" s="13">
        <f t="shared" si="111"/>
        <v>4.4447555140686807</v>
      </c>
      <c r="O220" s="50">
        <f t="shared" si="111"/>
        <v>4.4447555140686807</v>
      </c>
      <c r="P220" s="48">
        <v>4.4447555140686807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111"/>
        <v>4.4390569234774642</v>
      </c>
      <c r="D221" s="13">
        <f t="shared" si="111"/>
        <v>4.4390569234774642</v>
      </c>
      <c r="E221" s="13">
        <f t="shared" si="111"/>
        <v>4.4390569234774642</v>
      </c>
      <c r="F221" s="13">
        <f t="shared" si="111"/>
        <v>4.4390569234774642</v>
      </c>
      <c r="G221" s="13">
        <f t="shared" si="111"/>
        <v>4.4390569234774642</v>
      </c>
      <c r="H221" s="13">
        <f t="shared" si="111"/>
        <v>4.4390569234774642</v>
      </c>
      <c r="I221" s="13">
        <f t="shared" si="111"/>
        <v>4.4390569234774642</v>
      </c>
      <c r="J221" s="13">
        <f t="shared" si="111"/>
        <v>4.4390569234774642</v>
      </c>
      <c r="K221" s="13">
        <f t="shared" si="111"/>
        <v>4.4390569234774642</v>
      </c>
      <c r="L221" s="13">
        <f t="shared" si="111"/>
        <v>4.4390569234774642</v>
      </c>
      <c r="M221" s="13">
        <f t="shared" si="111"/>
        <v>4.4390569234774642</v>
      </c>
      <c r="N221" s="13">
        <f t="shared" si="111"/>
        <v>4.4390569234774642</v>
      </c>
      <c r="O221" s="50">
        <f t="shared" si="111"/>
        <v>4.4390569234774642</v>
      </c>
      <c r="P221" s="48">
        <v>4.4390569234774642</v>
      </c>
    </row>
    <row r="222" spans="1:137" ht="15.75" thickBot="1" x14ac:dyDescent="0.3">
      <c r="B222" s="4" t="s">
        <v>1</v>
      </c>
      <c r="C222" s="14">
        <f t="shared" si="111"/>
        <v>5.2085879482522435</v>
      </c>
      <c r="D222" s="15">
        <f t="shared" si="111"/>
        <v>5.2085879482522435</v>
      </c>
      <c r="E222" s="15">
        <f t="shared" si="111"/>
        <v>5.2085879482522435</v>
      </c>
      <c r="F222" s="15">
        <f t="shared" si="111"/>
        <v>5.2085879482522435</v>
      </c>
      <c r="G222" s="15">
        <f t="shared" si="111"/>
        <v>5.2085879482522435</v>
      </c>
      <c r="H222" s="15">
        <f t="shared" si="111"/>
        <v>5.2085879482522435</v>
      </c>
      <c r="I222" s="15">
        <f t="shared" si="111"/>
        <v>5.2085879482522435</v>
      </c>
      <c r="J222" s="15">
        <f t="shared" si="111"/>
        <v>5.2085879482522435</v>
      </c>
      <c r="K222" s="15">
        <f t="shared" si="111"/>
        <v>5.2085879482522435</v>
      </c>
      <c r="L222" s="15">
        <f t="shared" si="111"/>
        <v>5.2085879482522435</v>
      </c>
      <c r="M222" s="15">
        <f t="shared" si="111"/>
        <v>5.2085879482522435</v>
      </c>
      <c r="N222" s="15">
        <f t="shared" si="111"/>
        <v>5.2085879482522435</v>
      </c>
      <c r="O222" s="51">
        <f t="shared" si="111"/>
        <v>5.2085879482522435</v>
      </c>
      <c r="P222" s="49">
        <v>5.2085879482522435</v>
      </c>
    </row>
    <row r="223" spans="1:137" x14ac:dyDescent="0.25">
      <c r="A223" s="4" t="s">
        <v>19</v>
      </c>
      <c r="C223" s="19">
        <f t="shared" ref="C223:O223" si="112">((C210+C212)/0.768)/(C209+C211+(C210+C212)/0.768)</f>
        <v>8.3328559754385605E-9</v>
      </c>
      <c r="D223" s="19">
        <f t="shared" si="112"/>
        <v>2.3989923459309093E-3</v>
      </c>
      <c r="E223" s="19">
        <f t="shared" si="112"/>
        <v>9.3038677686296499E-3</v>
      </c>
      <c r="F223" s="19">
        <f t="shared" si="112"/>
        <v>1.3596660740618428E-2</v>
      </c>
      <c r="G223" s="19">
        <f t="shared" si="112"/>
        <v>3.8736889823552001E-2</v>
      </c>
      <c r="H223" s="19">
        <f t="shared" si="112"/>
        <v>4.1994117470886196E-2</v>
      </c>
      <c r="I223" s="19">
        <f t="shared" si="112"/>
        <v>6.4679207287370075E-2</v>
      </c>
      <c r="J223" s="19">
        <f t="shared" si="112"/>
        <v>7.5015799915471013E-2</v>
      </c>
      <c r="K223" s="19">
        <f t="shared" si="112"/>
        <v>7.7356359359218238E-2</v>
      </c>
      <c r="L223" s="19">
        <f t="shared" si="112"/>
        <v>7.9435766474578687E-2</v>
      </c>
      <c r="M223" s="19">
        <f t="shared" si="112"/>
        <v>9.544003442214595E-2</v>
      </c>
      <c r="N223" s="19">
        <f t="shared" si="112"/>
        <v>0.1175103434110439</v>
      </c>
      <c r="O223" s="19">
        <f t="shared" si="112"/>
        <v>9.8726748271422443E-2</v>
      </c>
      <c r="P223" s="2" t="s">
        <v>20</v>
      </c>
    </row>
    <row r="224" spans="1:137" x14ac:dyDescent="0.25">
      <c r="B224" s="4"/>
      <c r="C224" s="19">
        <f>STDEV(A!C223,B!C223,'C'!C223)</f>
        <v>1.5385682250347098E-3</v>
      </c>
      <c r="D224" s="19">
        <f>STDEV(A!D223,B!D223,'C'!D223)</f>
        <v>3.2063106012650156E-3</v>
      </c>
      <c r="E224" s="19">
        <f>STDEV(A!E223,B!E223,'C'!E223)</f>
        <v>3.2766022645483598E-3</v>
      </c>
      <c r="F224" s="19">
        <f>STDEV(A!F223,B!F223,'C'!F223)</f>
        <v>5.1228741933092205E-3</v>
      </c>
      <c r="G224" s="19">
        <f>STDEV(A!G223,B!G223,'C'!G223)</f>
        <v>1.3334187479128321E-2</v>
      </c>
      <c r="H224" s="19">
        <f>STDEV(A!H223,B!H223,'C'!H223)</f>
        <v>2.0706123019113521E-3</v>
      </c>
      <c r="I224" s="19">
        <f>STDEV(A!I223,B!I223,'C'!I223)</f>
        <v>2.0713110864155834E-2</v>
      </c>
      <c r="J224" s="19">
        <f>STDEV(A!J223,B!J223,'C'!J223)</f>
        <v>4.6045010763916504E-3</v>
      </c>
      <c r="K224" s="19">
        <f>STDEV(A!K223,B!K223,'C'!K223)</f>
        <v>7.5370047783928779E-3</v>
      </c>
      <c r="L224" s="19">
        <f>STDEV(A!L223,B!L223,'C'!L223)</f>
        <v>9.105261996884547E-3</v>
      </c>
      <c r="M224" s="19">
        <f>STDEV(A!M223,B!M223,'C'!M223)</f>
        <v>7.6289411303234094E-3</v>
      </c>
      <c r="N224" s="19">
        <f>STDEV(A!N223,B!N223,'C'!N223)</f>
        <v>1.7000881706276238E-2</v>
      </c>
      <c r="O224" s="19">
        <f>STDEV(A!O223,B!O223,'C'!O223)</f>
        <v>7.4238423172336794E-4</v>
      </c>
      <c r="P224" s="2" t="s">
        <v>22</v>
      </c>
    </row>
    <row r="225" spans="1:16" x14ac:dyDescent="0.25">
      <c r="B225" s="4"/>
      <c r="C225" s="73">
        <f>C210/(C209*0.768+C210)</f>
        <v>0</v>
      </c>
      <c r="D225" s="73">
        <f t="shared" ref="D225:O225" si="113">D210/(D209*0.768+D210)</f>
        <v>3.1694026224162739E-3</v>
      </c>
      <c r="E225" s="73">
        <f t="shared" si="113"/>
        <v>1.2148153808357908E-2</v>
      </c>
      <c r="F225" s="73">
        <f t="shared" si="113"/>
        <v>1.7760336696614296E-2</v>
      </c>
      <c r="G225" s="73">
        <f t="shared" si="113"/>
        <v>3.93570934871392E-2</v>
      </c>
      <c r="H225" s="73">
        <f t="shared" si="113"/>
        <v>3.7742694999896881E-2</v>
      </c>
      <c r="I225" s="73">
        <f t="shared" si="113"/>
        <v>4.6918982513115284E-2</v>
      </c>
      <c r="J225" s="73">
        <f t="shared" si="113"/>
        <v>6.4074752045631775E-2</v>
      </c>
      <c r="K225" s="73">
        <f t="shared" si="113"/>
        <v>6.5293868338288485E-2</v>
      </c>
      <c r="L225" s="73">
        <f t="shared" si="113"/>
        <v>6.9768093900726524E-2</v>
      </c>
      <c r="M225" s="73">
        <f t="shared" si="113"/>
        <v>8.0006026482952866E-2</v>
      </c>
      <c r="N225" s="73">
        <f t="shared" si="113"/>
        <v>9.5933738479045391E-2</v>
      </c>
      <c r="O225" s="73">
        <f t="shared" si="113"/>
        <v>8.090954262519659E-2</v>
      </c>
      <c r="P225" s="74" t="s">
        <v>55</v>
      </c>
    </row>
    <row r="226" spans="1:16" x14ac:dyDescent="0.25">
      <c r="C226" s="75">
        <f>C212/(C211*0.768+C212)</f>
        <v>3.3877823533562253E-8</v>
      </c>
      <c r="D226" s="75">
        <f t="shared" ref="D226:O226" si="114">D212/(D211*0.768+D212)</f>
        <v>0</v>
      </c>
      <c r="E226" s="75">
        <f t="shared" si="114"/>
        <v>0</v>
      </c>
      <c r="F226" s="75">
        <f t="shared" si="114"/>
        <v>0</v>
      </c>
      <c r="G226" s="75">
        <f t="shared" si="114"/>
        <v>3.6572163128958154E-2</v>
      </c>
      <c r="H226" s="75">
        <f t="shared" si="114"/>
        <v>5.7401660243769789E-2</v>
      </c>
      <c r="I226" s="75">
        <f t="shared" si="114"/>
        <v>0.12690231398706961</v>
      </c>
      <c r="J226" s="75">
        <f t="shared" si="114"/>
        <v>0.11453914589602471</v>
      </c>
      <c r="K226" s="75">
        <f t="shared" si="114"/>
        <v>0.12341206831880774</v>
      </c>
      <c r="L226" s="75">
        <f t="shared" si="114"/>
        <v>0.1159034743937479</v>
      </c>
      <c r="M226" s="75">
        <f t="shared" si="114"/>
        <v>0.14945645186375514</v>
      </c>
      <c r="N226" s="75">
        <f t="shared" si="114"/>
        <v>0.18996928655124409</v>
      </c>
      <c r="O226" s="75">
        <f t="shared" si="114"/>
        <v>0.16349551534809142</v>
      </c>
      <c r="P226" s="76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97.802624045515572</v>
      </c>
      <c r="D227" s="54">
        <f t="shared" ref="D227:O227" si="115">AVERAGE(D$214*D$216+D$213, D$214*D$217+D$213)</f>
        <v>94.587683915404853</v>
      </c>
      <c r="E227" s="54">
        <f t="shared" si="115"/>
        <v>93.514883397503837</v>
      </c>
      <c r="F227" s="54">
        <f t="shared" si="115"/>
        <v>92.036157937078514</v>
      </c>
      <c r="G227" s="54">
        <f t="shared" si="115"/>
        <v>92.534128512183315</v>
      </c>
      <c r="H227" s="54">
        <f t="shared" si="115"/>
        <v>92.191653517993075</v>
      </c>
      <c r="I227" s="54">
        <f t="shared" si="115"/>
        <v>91.399764413302591</v>
      </c>
      <c r="J227" s="54">
        <f t="shared" si="115"/>
        <v>91.744633539431277</v>
      </c>
      <c r="K227" s="54">
        <f t="shared" si="115"/>
        <v>93.075500856584938</v>
      </c>
      <c r="L227" s="54">
        <f t="shared" si="115"/>
        <v>94.102549352951996</v>
      </c>
      <c r="M227" s="54">
        <f t="shared" si="115"/>
        <v>95.090367529132109</v>
      </c>
      <c r="N227" s="54">
        <f t="shared" si="115"/>
        <v>95.497149336773276</v>
      </c>
      <c r="O227" s="54">
        <f t="shared" si="115"/>
        <v>97.089764779297241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>(C$214*C$215 + C$213) - (C$214*C$219)*$A$229</f>
        <v>34.24792007128282</v>
      </c>
      <c r="D229" s="2">
        <f t="shared" ref="D229:O229" si="116">(D$214*D$215 + D$213) - (D$214*D$219)*$A$229</f>
        <v>32.735401291178363</v>
      </c>
      <c r="E229" s="2">
        <f t="shared" si="116"/>
        <v>31.832548158880741</v>
      </c>
      <c r="F229" s="2">
        <f t="shared" si="116"/>
        <v>30.167443360084228</v>
      </c>
      <c r="G229" s="2">
        <f t="shared" si="116"/>
        <v>30.757460131110673</v>
      </c>
      <c r="H229" s="2">
        <f t="shared" si="116"/>
        <v>30.881300911987694</v>
      </c>
      <c r="I229" s="2">
        <f t="shared" si="116"/>
        <v>30.846566370976657</v>
      </c>
      <c r="J229" s="2">
        <f t="shared" si="116"/>
        <v>30.219909131655818</v>
      </c>
      <c r="K229" s="2">
        <f t="shared" si="116"/>
        <v>31.612211862190794</v>
      </c>
      <c r="L229" s="2">
        <f t="shared" si="116"/>
        <v>32.610084543396354</v>
      </c>
      <c r="M229" s="2">
        <f t="shared" si="116"/>
        <v>32.806347418769548</v>
      </c>
      <c r="N229" s="2">
        <f t="shared" si="116"/>
        <v>32.349218612804485</v>
      </c>
      <c r="O229" s="2">
        <f t="shared" si="116"/>
        <v>32.588922937791679</v>
      </c>
    </row>
    <row r="230" spans="1:16" x14ac:dyDescent="0.25">
      <c r="B230" s="4" t="s">
        <v>43</v>
      </c>
      <c r="C230" s="2">
        <f>(C$214*C$216 + C$213) + (C$214*C$220)*$A$229</f>
        <v>89.349199907868581</v>
      </c>
      <c r="D230" s="2">
        <f t="shared" ref="D230:O230" si="117">(D$214*D$216 + D$213) + (D$214*D$220)*$A$229</f>
        <v>86.59316075410716</v>
      </c>
      <c r="E230" s="2">
        <f t="shared" si="117"/>
        <v>85.565939479124538</v>
      </c>
      <c r="F230" s="2">
        <f t="shared" si="117"/>
        <v>84.037225531720551</v>
      </c>
      <c r="G230" s="2">
        <f t="shared" si="117"/>
        <v>84.559890063531725</v>
      </c>
      <c r="H230" s="2">
        <f t="shared" si="117"/>
        <v>84.342324719243294</v>
      </c>
      <c r="I230" s="2">
        <f t="shared" si="117"/>
        <v>83.752558492055925</v>
      </c>
      <c r="J230" s="2">
        <f t="shared" si="117"/>
        <v>83.837922099749605</v>
      </c>
      <c r="K230" s="2">
        <f t="shared" si="117"/>
        <v>85.18524131752136</v>
      </c>
      <c r="L230" s="2">
        <f t="shared" si="117"/>
        <v>86.204477468165621</v>
      </c>
      <c r="M230" s="2">
        <f t="shared" si="117"/>
        <v>86.979863220091843</v>
      </c>
      <c r="N230" s="2">
        <f t="shared" si="117"/>
        <v>87.15375299742945</v>
      </c>
      <c r="O230" s="2">
        <f t="shared" si="117"/>
        <v>88.379518962900036</v>
      </c>
    </row>
    <row r="231" spans="1:16" x14ac:dyDescent="0.25">
      <c r="B231" s="4" t="s">
        <v>44</v>
      </c>
      <c r="C231" s="2">
        <f>(C$214*C$217 + C$213) - (C$214*C$221)*$A$229</f>
        <v>106.27300032953913</v>
      </c>
      <c r="D231" s="2">
        <f t="shared" ref="D231:O231" si="118">(D$214*D$217 + D$213) - (D$214*D$221)*$A$229</f>
        <v>102.59889812919425</v>
      </c>
      <c r="E231" s="2">
        <f t="shared" si="118"/>
        <v>101.48049211207174</v>
      </c>
      <c r="F231" s="2">
        <f t="shared" si="118"/>
        <v>100.05178393173631</v>
      </c>
      <c r="G231" s="2">
        <f t="shared" si="118"/>
        <v>100.52504633554578</v>
      </c>
      <c r="H231" s="2">
        <f t="shared" si="118"/>
        <v>100.05758951897917</v>
      </c>
      <c r="I231" s="2">
        <f t="shared" si="118"/>
        <v>99.063459775939805</v>
      </c>
      <c r="J231" s="2">
        <f t="shared" si="118"/>
        <v>99.667985393283715</v>
      </c>
      <c r="K231" s="2">
        <f t="shared" si="118"/>
        <v>100.98239129762699</v>
      </c>
      <c r="L231" s="2">
        <f t="shared" si="118"/>
        <v>102.01725665765832</v>
      </c>
      <c r="M231" s="2">
        <f t="shared" si="118"/>
        <v>103.21762943425782</v>
      </c>
      <c r="N231" s="2">
        <f t="shared" si="118"/>
        <v>103.8574357517971</v>
      </c>
      <c r="O231" s="2">
        <f t="shared" si="118"/>
        <v>105.81710636746807</v>
      </c>
    </row>
    <row r="232" spans="1:16" x14ac:dyDescent="0.25">
      <c r="B232" s="4" t="s">
        <v>45</v>
      </c>
      <c r="C232" s="2">
        <f>(C$214*C$218 + C$213) + (C$214*C$222)*$A$229</f>
        <v>170.42407230674286</v>
      </c>
      <c r="D232" s="2">
        <f t="shared" ref="D232:O232" si="119">(D$214*D$218 + D$213) + (D$214*D$222)*$A$229</f>
        <v>165.22432214834743</v>
      </c>
      <c r="E232" s="2">
        <f t="shared" si="119"/>
        <v>163.95342360891649</v>
      </c>
      <c r="F232" s="2">
        <f t="shared" si="119"/>
        <v>162.69195034838984</v>
      </c>
      <c r="G232" s="2">
        <f t="shared" si="119"/>
        <v>163.08262661934552</v>
      </c>
      <c r="H232" s="2">
        <f t="shared" si="119"/>
        <v>162.19662005428361</v>
      </c>
      <c r="I232" s="2">
        <f t="shared" si="119"/>
        <v>160.52231918407236</v>
      </c>
      <c r="J232" s="2">
        <f t="shared" si="119"/>
        <v>161.99946223632941</v>
      </c>
      <c r="K232" s="2">
        <f t="shared" si="119"/>
        <v>163.25872200270362</v>
      </c>
      <c r="L232" s="2">
        <f t="shared" si="119"/>
        <v>164.31977696624529</v>
      </c>
      <c r="M232" s="2">
        <f t="shared" si="119"/>
        <v>166.23029008186026</v>
      </c>
      <c r="N232" s="2">
        <f t="shared" si="119"/>
        <v>167.64428653091844</v>
      </c>
      <c r="O232" s="2">
        <f t="shared" si="119"/>
        <v>170.81459436437544</v>
      </c>
    </row>
  </sheetData>
  <mergeCells count="18">
    <mergeCell ref="C3:O3"/>
    <mergeCell ref="R3:AD3"/>
    <mergeCell ref="AG3:AS3"/>
    <mergeCell ref="C4:O4"/>
    <mergeCell ref="R4:AD4"/>
    <mergeCell ref="AG4:AS4"/>
    <mergeCell ref="CO3:DA3"/>
    <mergeCell ref="CO4:DA4"/>
    <mergeCell ref="DD3:DP3"/>
    <mergeCell ref="DD4:DP4"/>
    <mergeCell ref="DS3:EE3"/>
    <mergeCell ref="DS4:EE4"/>
    <mergeCell ref="AV3:BH3"/>
    <mergeCell ref="AV4:BH4"/>
    <mergeCell ref="BK3:BW3"/>
    <mergeCell ref="BK4:BW4"/>
    <mergeCell ref="BZ3:CL3"/>
    <mergeCell ref="BZ4:CL4"/>
  </mergeCells>
  <conditionalFormatting sqref="AG207:AS20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C206" activePane="bottomRight" state="frozen"/>
      <selection pane="topRight" activeCell="C1" sqref="C1"/>
      <selection pane="bottomLeft" activeCell="A6" sqref="A6"/>
      <selection pane="bottomRight" activeCell="R209" sqref="R209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2" t="s">
        <v>9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R3" s="62" t="s">
        <v>10</v>
      </c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G3" s="62" t="s">
        <v>18</v>
      </c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V3" s="62" t="s">
        <v>32</v>
      </c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K3" s="62" t="s">
        <v>39</v>
      </c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Z3" s="62" t="s">
        <v>40</v>
      </c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O3" s="62" t="s">
        <v>33</v>
      </c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D3" s="62" t="s">
        <v>34</v>
      </c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S3" s="62" t="s">
        <v>38</v>
      </c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</row>
    <row r="4" spans="1:135" x14ac:dyDescent="0.25">
      <c r="C4" s="63" t="s">
        <v>2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R4" s="63" t="s">
        <v>2</v>
      </c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G4" s="63" t="s">
        <v>2</v>
      </c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V4" s="63" t="s">
        <v>2</v>
      </c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K4" s="63" t="s">
        <v>2</v>
      </c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Z4" s="63" t="s">
        <v>2</v>
      </c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O4" s="63" t="s">
        <v>2</v>
      </c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D4" s="63" t="s">
        <v>2</v>
      </c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S4" s="63" t="s">
        <v>2</v>
      </c>
      <c r="DT4" s="63"/>
      <c r="DU4" s="63"/>
      <c r="DV4" s="63"/>
      <c r="DW4" s="63"/>
      <c r="DX4" s="63"/>
      <c r="DY4" s="63"/>
      <c r="DZ4" s="63"/>
      <c r="EA4" s="63"/>
      <c r="EB4" s="63"/>
      <c r="EC4" s="63"/>
      <c r="ED4" s="63"/>
      <c r="EE4" s="63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94.442899999999995</v>
      </c>
      <c r="D6">
        <v>95.543000000000006</v>
      </c>
      <c r="E6">
        <v>98.228999999999999</v>
      </c>
      <c r="F6">
        <v>98.257000000000005</v>
      </c>
      <c r="G6">
        <v>95.713999999999999</v>
      </c>
      <c r="H6">
        <v>96.456999999999994</v>
      </c>
      <c r="I6">
        <v>98.143000000000001</v>
      </c>
      <c r="J6">
        <v>95.771000000000001</v>
      </c>
      <c r="K6">
        <v>95.242000000000004</v>
      </c>
      <c r="L6">
        <v>90.969700000000003</v>
      </c>
      <c r="M6">
        <v>83.015199999999993</v>
      </c>
      <c r="N6">
        <v>71.712100000000007</v>
      </c>
      <c r="O6">
        <v>61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94.625021988444971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97.942435811333397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100.39268886657447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100.80725661974847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98.701036963282249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97.645920379373493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98.310384341537855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97.22715754204232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95.654899422070073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91.193115356378058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83.670101736100321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72.974311457494537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62.801386303155901</v>
      </c>
      <c r="AE6" s="5"/>
      <c r="AG6" s="5">
        <f t="shared" ref="AG6:AS25" si="0">C6-R6</f>
        <v>-0.18212198844497607</v>
      </c>
      <c r="AH6" s="5">
        <f t="shared" si="0"/>
        <v>-2.3994358113333902</v>
      </c>
      <c r="AI6" s="5">
        <f t="shared" si="0"/>
        <v>-2.1636888665744749</v>
      </c>
      <c r="AJ6" s="5">
        <f t="shared" si="0"/>
        <v>-2.5502566197484668</v>
      </c>
      <c r="AK6" s="5">
        <f t="shared" si="0"/>
        <v>-2.9870369632822502</v>
      </c>
      <c r="AL6" s="5">
        <f t="shared" si="0"/>
        <v>-1.1889203793734993</v>
      </c>
      <c r="AM6" s="5">
        <f t="shared" si="0"/>
        <v>-0.1673843415378542</v>
      </c>
      <c r="AN6" s="5">
        <f t="shared" si="0"/>
        <v>-1.4561575420423196</v>
      </c>
      <c r="AO6" s="5">
        <f t="shared" si="0"/>
        <v>-0.41289942207006902</v>
      </c>
      <c r="AP6" s="5">
        <f t="shared" si="0"/>
        <v>-0.22341535637805521</v>
      </c>
      <c r="AQ6" s="5">
        <f t="shared" si="0"/>
        <v>-0.65490173610032798</v>
      </c>
      <c r="AR6" s="5">
        <f t="shared" si="0"/>
        <v>-1.26221145749453</v>
      </c>
      <c r="AS6" s="5">
        <f t="shared" si="0"/>
        <v>-1.8013863031559012</v>
      </c>
      <c r="AV6" s="2">
        <f t="shared" ref="AV6:AV69" si="1">((1-DS6)*CO6) + (DS6*DD6)</f>
        <v>94.625021988444971</v>
      </c>
      <c r="AW6" s="2">
        <f t="shared" ref="AW6:AW69" si="2">((1-DT6)*CP6) + (DT6*DE6)</f>
        <v>97.942435811333397</v>
      </c>
      <c r="AX6" s="2">
        <f t="shared" ref="AX6:AX69" si="3">((1-DU6)*CQ6) + (DU6*DF6)</f>
        <v>100.39268886657447</v>
      </c>
      <c r="AY6" s="2">
        <f t="shared" ref="AY6:AY69" si="4">((1-DV6)*CR6) + (DV6*DG6)</f>
        <v>100.80725661974847</v>
      </c>
      <c r="AZ6" s="2">
        <f t="shared" ref="AZ6:AZ69" si="5">((1-DW6)*CS6) + (DW6*DH6)</f>
        <v>98.701036963282249</v>
      </c>
      <c r="BA6" s="2">
        <f t="shared" ref="BA6:BA69" si="6">((1-DX6)*CT6) + (DX6*DI6)</f>
        <v>97.645920379373493</v>
      </c>
      <c r="BB6" s="2">
        <f t="shared" ref="BB6:BB69" si="7">((1-DY6)*CU6) + (DY6*DJ6)</f>
        <v>98.310384341537855</v>
      </c>
      <c r="BC6" s="2">
        <f t="shared" ref="BC6:BC69" si="8">((1-DZ6)*CV6) + (DZ6*DK6)</f>
        <v>97.22715754204232</v>
      </c>
      <c r="BD6" s="2">
        <f t="shared" ref="BD6:BD69" si="9">((1-EA6)*CW6) + (EA6*DL6)</f>
        <v>95.654899422070073</v>
      </c>
      <c r="BE6" s="2">
        <f t="shared" ref="BE6:BE69" si="10">((1-EB6)*CX6) + (EB6*DM6)</f>
        <v>91.193115356378058</v>
      </c>
      <c r="BF6" s="2">
        <f t="shared" ref="BF6:BF69" si="11">((1-EC6)*CY6) + (EC6*DN6)</f>
        <v>83.670101736100321</v>
      </c>
      <c r="BG6" s="2">
        <f t="shared" ref="BG6:BG69" si="12">((1-ED6)*CZ6) + (ED6*DO6)</f>
        <v>72.974311457494537</v>
      </c>
      <c r="BH6" s="2">
        <f t="shared" ref="BH6:BH69" si="13">((1-EE6)*DA6) + (EE6*DP6)</f>
        <v>62.801386303155901</v>
      </c>
      <c r="BK6" s="2">
        <f>IF(OR($B6&lt;C$229, AND($B6&gt;C$230, $B6&lt;C$231)), C6, "")</f>
        <v>94.442899999999995</v>
      </c>
      <c r="BL6" s="2">
        <f>IF(OR($B6&lt;D$229, AND($B6&gt;D$230, $B6&lt;D$231)), D6, "")</f>
        <v>95.543000000000006</v>
      </c>
      <c r="BM6" s="2">
        <f>IF(OR($B6&lt;E$229, AND($B6&gt;E$230, $B6&lt;E$231)), E6, "")</f>
        <v>98.228999999999999</v>
      </c>
      <c r="BN6" s="2">
        <f>IF(OR($B6&lt;F$229, AND($B6&gt;F$230, $B6&lt;F$231)), F6, "")</f>
        <v>98.257000000000005</v>
      </c>
      <c r="BO6" s="2">
        <f>IF(OR($B6&lt;G$229, AND($B6&gt;G$230, $B6&lt;G$231)), G6, "")</f>
        <v>95.713999999999999</v>
      </c>
      <c r="BP6" s="2">
        <f>IF(OR($B6&lt;H$229, AND($B6&gt;H$230, $B6&lt;H$231)), H6, "")</f>
        <v>96.456999999999994</v>
      </c>
      <c r="BQ6" s="2">
        <f>IF(OR($B6&lt;I$229, AND($B6&gt;I$230, $B6&lt;I$231)), I6, "")</f>
        <v>98.143000000000001</v>
      </c>
      <c r="BR6" s="2">
        <f>IF(OR($B6&lt;J$229, AND($B6&gt;J$230, $B6&lt;J$231)), J6, "")</f>
        <v>95.771000000000001</v>
      </c>
      <c r="BS6" s="2">
        <f>IF(OR($B6&lt;K$229, AND($B6&gt;K$230, $B6&lt;K$231)), K6, "")</f>
        <v>95.242000000000004</v>
      </c>
      <c r="BT6" s="2">
        <f>IF(OR($B6&lt;L$229, AND($B6&gt;L$230, $B6&lt;L$231)), L6, "")</f>
        <v>90.969700000000003</v>
      </c>
      <c r="BU6" s="2">
        <f>IF(OR($B6&lt;M$229, AND($B6&gt;M$230, $B6&lt;M$231)), M6, "")</f>
        <v>83.015199999999993</v>
      </c>
      <c r="BV6" s="2">
        <f>IF(OR($B6&lt;N$229, AND($B6&gt;N$230, $B6&lt;N$231)), N6, "")</f>
        <v>71.712100000000007</v>
      </c>
      <c r="BW6" s="2">
        <f>IF(OR($B6&lt;O$229, AND($B6&gt;O$230, $B6&lt;O$231)), O6, "")</f>
        <v>61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94.624433170249233</v>
      </c>
      <c r="CP6" s="2">
        <f>BL$207*$B6+BL$209</f>
        <v>97.941856728476765</v>
      </c>
      <c r="CQ6" s="2">
        <f>BM$207*$B6+BM$209</f>
        <v>100.39206422712135</v>
      </c>
      <c r="CR6" s="2">
        <f>BN$207*$B6+BN$209</f>
        <v>100.80669203085502</v>
      </c>
      <c r="CS6" s="2">
        <f>BO$207*$B6+BO$209</f>
        <v>98.700540742707915</v>
      </c>
      <c r="CT6" s="2">
        <f>BP$207*$B6+BP$209</f>
        <v>97.645203702478796</v>
      </c>
      <c r="CU6" s="2">
        <f>BQ$207*$B6+BQ$209</f>
        <v>98.30968545567211</v>
      </c>
      <c r="CV6" s="2">
        <f>BR$207*$B6+BR$209</f>
        <v>97.226396853524676</v>
      </c>
      <c r="CW6" s="2">
        <f>BS$207*$B6+BS$209</f>
        <v>95.654246348465051</v>
      </c>
      <c r="CX6" s="2">
        <f>BT$207*$B6+BT$209</f>
        <v>91.192541529877118</v>
      </c>
      <c r="CY6" s="2">
        <f>BU$207*$B6+BU$209</f>
        <v>83.66977839265941</v>
      </c>
      <c r="CZ6" s="2">
        <f>BV$207*$B6+BV$209</f>
        <v>72.973685402892542</v>
      </c>
      <c r="DA6" s="2">
        <f>BW$207*$B6+BW$209</f>
        <v>62.800980780476834</v>
      </c>
      <c r="DD6" s="2">
        <f>BZ$207*$B6+BZ$209</f>
        <v>100.06440798157594</v>
      </c>
      <c r="DE6" s="2">
        <f>CA$207*$B6+CA$209</f>
        <v>102.05807289783566</v>
      </c>
      <c r="DF6" s="2">
        <f>CB$207*$B6+CB$209</f>
        <v>104.75560501965424</v>
      </c>
      <c r="DG6" s="2">
        <f>CC$207*$B6+CC$209</f>
        <v>104.44779920516119</v>
      </c>
      <c r="DH6" s="2">
        <f>CD$207*$B6+CD$209</f>
        <v>102.04111811721469</v>
      </c>
      <c r="DI6" s="2">
        <f>CE$207*$B6+CE$209</f>
        <v>102.6291691642997</v>
      </c>
      <c r="DJ6" s="2">
        <f>CF$207*$B6+CF$209</f>
        <v>103.10878745454811</v>
      </c>
      <c r="DK6" s="2">
        <f>CG$207*$B6+CG$209</f>
        <v>102.70679907350572</v>
      </c>
      <c r="DL6" s="2">
        <f>CH$207*$B6+CH$209</f>
        <v>101.07182666897801</v>
      </c>
      <c r="DM6" s="2">
        <f>CI$207*$B6+CI$209</f>
        <v>96.639517931967902</v>
      </c>
      <c r="DN6" s="2">
        <f>CJ$207*$B6+CJ$209</f>
        <v>86.817603863634105</v>
      </c>
      <c r="DO6" s="2">
        <f>CK$207*$B6+CK$209</f>
        <v>79.47405255887216</v>
      </c>
      <c r="DP6" s="2">
        <f>CL$207*$B6+CL$209</f>
        <v>67.492646217416876</v>
      </c>
      <c r="DS6" s="2">
        <f>POWER(10,($B6-C$227)/C$228)/(1+POWER(10,($B6-C$227)/C$228))</f>
        <v>1.0823914009998426E-4</v>
      </c>
      <c r="DT6" s="2">
        <f>POWER(10,($B6-D$227)/D$228)/(1+POWER(10,($B6-D$227)/D$228))</f>
        <v>1.4068329572818248E-4</v>
      </c>
      <c r="DU6" s="2">
        <f>POWER(10,($B6-E$227)/E$228)/(1+POWER(10,($B6-E$227)/E$228))</f>
        <v>1.4314967656613579E-4</v>
      </c>
      <c r="DV6" s="2">
        <f>POWER(10,($B6-F$227)/F$228)/(1+POWER(10,($B6-F$227)/F$228))</f>
        <v>1.5505967455066823E-4</v>
      </c>
      <c r="DW6" s="2">
        <f>POWER(10,($B6-G$227)/G$228)/(1+POWER(10,($B6-G$227)/G$228))</f>
        <v>1.4854335604671062E-4</v>
      </c>
      <c r="DX6" s="2">
        <f>POWER(10,($B6-H$227)/H$228)/(1+POWER(10,($B6-H$227)/H$228))</f>
        <v>1.4379652110070606E-4</v>
      </c>
      <c r="DY6" s="2">
        <f>POWER(10,($B6-I$227)/I$228)/(1+POWER(10,($B6-I$227)/I$228))</f>
        <v>1.4562846672121251E-4</v>
      </c>
      <c r="DZ6" s="2">
        <f>POWER(10,($B6-J$227)/J$228)/(1+POWER(10,($B6-J$227)/J$228))</f>
        <v>1.3880158555905356E-4</v>
      </c>
      <c r="EA6" s="2">
        <f>POWER(10,($B6-K$227)/K$228)/(1+POWER(10,($B6-K$227)/K$228))</f>
        <v>1.2054710154447915E-4</v>
      </c>
      <c r="EB6" s="2">
        <f>POWER(10,($B6-L$227)/L$228)/(1+POWER(10,($B6-L$227)/L$228))</f>
        <v>1.0534771193763731E-4</v>
      </c>
      <c r="EC6" s="2">
        <f>POWER(10,($B6-M$227)/M$228)/(1+POWER(10,($B6-M$227)/M$228))</f>
        <v>1.0271962149247629E-4</v>
      </c>
      <c r="ED6" s="2">
        <f>POWER(10,($B6-N$227)/N$228)/(1+POWER(10,($B6-N$227)/N$228))</f>
        <v>9.6310652454447977E-5</v>
      </c>
      <c r="EE6" s="2">
        <f>POWER(10,($B6-O$227)/O$228)/(1+POWER(10,($B6-O$227)/O$228))</f>
        <v>8.6434696701865639E-5</v>
      </c>
    </row>
    <row r="7" spans="1:135" x14ac:dyDescent="0.25">
      <c r="B7" s="2">
        <v>1</v>
      </c>
      <c r="C7">
        <v>92.357100000000003</v>
      </c>
      <c r="D7">
        <v>95.870999999999995</v>
      </c>
      <c r="E7">
        <v>98.856999999999999</v>
      </c>
      <c r="F7">
        <v>97.186000000000007</v>
      </c>
      <c r="G7">
        <v>96.870999999999995</v>
      </c>
      <c r="H7">
        <v>96.5</v>
      </c>
      <c r="I7">
        <v>98.171000000000006</v>
      </c>
      <c r="J7">
        <v>96.713999999999999</v>
      </c>
      <c r="K7">
        <v>94.484999999999999</v>
      </c>
      <c r="L7">
        <v>93.075800000000001</v>
      </c>
      <c r="M7">
        <v>85.242400000000004</v>
      </c>
      <c r="N7">
        <v>71.984800000000007</v>
      </c>
      <c r="O7">
        <v>62.636400000000002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94.62868304715748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97.938203706827508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100.3844696984667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100.79676199774507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98.703912008140918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97.672075790363124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98.340731912428623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97.255752659673604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95.677684258131251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91.214797251926939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83.685183944569616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73.015304532659258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62.828794779250892</v>
      </c>
      <c r="AE7" s="5"/>
      <c r="AG7" s="5">
        <f t="shared" si="0"/>
        <v>-2.2715830471574776</v>
      </c>
      <c r="AH7" s="5">
        <f t="shared" si="0"/>
        <v>-2.0672037068275131</v>
      </c>
      <c r="AI7" s="5">
        <f t="shared" si="0"/>
        <v>-1.5274696984667031</v>
      </c>
      <c r="AJ7" s="5">
        <f t="shared" si="0"/>
        <v>-3.6107619977450582</v>
      </c>
      <c r="AK7" s="5">
        <f t="shared" si="0"/>
        <v>-1.8329120081409229</v>
      </c>
      <c r="AL7" s="5">
        <f t="shared" si="0"/>
        <v>-1.1720757903631238</v>
      </c>
      <c r="AM7" s="5">
        <f t="shared" si="0"/>
        <v>-0.16973191242861674</v>
      </c>
      <c r="AN7" s="5">
        <f t="shared" si="0"/>
        <v>-0.54175265967360531</v>
      </c>
      <c r="AO7" s="5">
        <f t="shared" si="0"/>
        <v>-1.1926842581312513</v>
      </c>
      <c r="AP7" s="5">
        <f t="shared" si="0"/>
        <v>1.8610027480730622</v>
      </c>
      <c r="AQ7" s="5">
        <f t="shared" si="0"/>
        <v>1.5572160554303878</v>
      </c>
      <c r="AR7" s="5">
        <f t="shared" si="0"/>
        <v>-1.0305045326592506</v>
      </c>
      <c r="AS7" s="5">
        <f t="shared" si="0"/>
        <v>-0.19239477925088977</v>
      </c>
      <c r="AV7" s="2">
        <f t="shared" si="1"/>
        <v>94.62868304715748</v>
      </c>
      <c r="AW7" s="2">
        <f t="shared" si="2"/>
        <v>97.938203706827508</v>
      </c>
      <c r="AX7" s="2">
        <f t="shared" si="3"/>
        <v>100.3844696984667</v>
      </c>
      <c r="AY7" s="2">
        <f t="shared" si="4"/>
        <v>100.79676199774507</v>
      </c>
      <c r="AZ7" s="2">
        <f t="shared" si="5"/>
        <v>98.703912008140918</v>
      </c>
      <c r="BA7" s="2">
        <f t="shared" si="6"/>
        <v>97.672075790363124</v>
      </c>
      <c r="BB7" s="2">
        <f t="shared" si="7"/>
        <v>98.340731912428623</v>
      </c>
      <c r="BC7" s="2">
        <f t="shared" si="8"/>
        <v>97.255752659673604</v>
      </c>
      <c r="BD7" s="2">
        <f t="shared" si="9"/>
        <v>95.677684258131251</v>
      </c>
      <c r="BE7" s="2">
        <f t="shared" si="10"/>
        <v>91.214797251926939</v>
      </c>
      <c r="BF7" s="2">
        <f t="shared" si="11"/>
        <v>83.685183944569616</v>
      </c>
      <c r="BG7" s="2">
        <f t="shared" si="12"/>
        <v>73.015304532659258</v>
      </c>
      <c r="BH7" s="2">
        <f t="shared" si="13"/>
        <v>62.828794779250892</v>
      </c>
      <c r="BK7" s="2">
        <f>IF(OR($B7&lt;C$229, AND($B7&gt;C$230, $B7&lt;C$231)), C7, "")</f>
        <v>92.357100000000003</v>
      </c>
      <c r="BL7" s="2">
        <f>IF(OR($B7&lt;D$229, AND($B7&gt;D$230, $B7&lt;D$231)), D7, "")</f>
        <v>95.870999999999995</v>
      </c>
      <c r="BM7" s="2">
        <f>IF(OR($B7&lt;E$229, AND($B7&gt;E$230, $B7&lt;E$231)), E7, "")</f>
        <v>98.856999999999999</v>
      </c>
      <c r="BN7" s="2">
        <f>IF(OR($B7&lt;F$229, AND($B7&gt;F$230, $B7&lt;F$231)), F7, "")</f>
        <v>97.186000000000007</v>
      </c>
      <c r="BO7" s="2">
        <f>IF(OR($B7&lt;G$229, AND($B7&gt;G$230, $B7&lt;G$231)), G7, "")</f>
        <v>96.870999999999995</v>
      </c>
      <c r="BP7" s="2">
        <f>IF(OR($B7&lt;H$229, AND($B7&gt;H$230, $B7&lt;H$231)), H7, "")</f>
        <v>96.5</v>
      </c>
      <c r="BQ7" s="2">
        <f>IF(OR($B7&lt;I$229, AND($B7&gt;I$230, $B7&lt;I$231)), I7, "")</f>
        <v>98.171000000000006</v>
      </c>
      <c r="BR7" s="2">
        <f>IF(OR($B7&lt;J$229, AND($B7&gt;J$230, $B7&lt;J$231)), J7, "")</f>
        <v>96.713999999999999</v>
      </c>
      <c r="BS7" s="2">
        <f>IF(OR($B7&lt;K$229, AND($B7&gt;K$230, $B7&lt;K$231)), K7, "")</f>
        <v>94.484999999999999</v>
      </c>
      <c r="BT7" s="2">
        <f>IF(OR($B7&lt;L$229, AND($B7&gt;L$230, $B7&lt;L$231)), L7, "")</f>
        <v>93.075800000000001</v>
      </c>
      <c r="BU7" s="2">
        <f>IF(OR($B7&lt;M$229, AND($B7&gt;M$230, $B7&lt;M$231)), M7, "")</f>
        <v>85.242400000000004</v>
      </c>
      <c r="BV7" s="2">
        <f>IF(OR($B7&lt;N$229, AND($B7&gt;N$230, $B7&lt;N$231)), N7, "")</f>
        <v>71.984800000000007</v>
      </c>
      <c r="BW7" s="2">
        <f>IF(OR($B7&lt;O$229, AND($B7&gt;O$230, $B7&lt;O$231)), O7, "")</f>
        <v>62.636400000000002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94.62804444870001</v>
      </c>
      <c r="CP7" s="2">
        <f>BL$207*$B7+BL$209</f>
        <v>97.937576245499912</v>
      </c>
      <c r="CQ7" s="2">
        <f>BM$207*$B7+BM$209</f>
        <v>100.38379258227226</v>
      </c>
      <c r="CR7" s="2">
        <f>BN$207*$B7+BN$209</f>
        <v>100.79615045002308</v>
      </c>
      <c r="CS7" s="2">
        <f>BO$207*$B7+BO$209</f>
        <v>98.70337449652547</v>
      </c>
      <c r="CT7" s="2">
        <f>BP$207*$B7+BP$209</f>
        <v>97.671298744894415</v>
      </c>
      <c r="CU7" s="2">
        <f>BQ$207*$B7+BQ$209</f>
        <v>98.339973664409328</v>
      </c>
      <c r="CV7" s="2">
        <f>BR$207*$B7+BR$209</f>
        <v>97.254927514370934</v>
      </c>
      <c r="CW7" s="2">
        <f>BS$207*$B7+BS$209</f>
        <v>95.67697585348742</v>
      </c>
      <c r="CX7" s="2">
        <f>BT$207*$B7+BT$209</f>
        <v>91.21417474756403</v>
      </c>
      <c r="CY7" s="2">
        <f>BU$207*$B7+BU$209</f>
        <v>83.684833239149853</v>
      </c>
      <c r="CZ7" s="2">
        <f>BV$207*$B7+BV$209</f>
        <v>73.014625202020184</v>
      </c>
      <c r="DA7" s="2">
        <f>BW$207*$B7+BW$209</f>
        <v>62.828354580896686</v>
      </c>
      <c r="DD7" s="2">
        <f>BZ$207*$B7+BZ$209</f>
        <v>100.00885952722498</v>
      </c>
      <c r="DE7" s="2">
        <f>CA$207*$B7+CA$209</f>
        <v>102.00528944615483</v>
      </c>
      <c r="DF7" s="2">
        <f>CB$207*$B7+CB$209</f>
        <v>104.69777953868622</v>
      </c>
      <c r="DG7" s="2">
        <f>CC$207*$B7+CC$209</f>
        <v>104.39313010670797</v>
      </c>
      <c r="DH7" s="2">
        <f>CD$207*$B7+CD$209</f>
        <v>102.00357894869332</v>
      </c>
      <c r="DI7" s="2">
        <f>CE$207*$B7+CE$209</f>
        <v>102.59967751450168</v>
      </c>
      <c r="DJ7" s="2">
        <f>CF$207*$B7+CF$209</f>
        <v>103.08863403325411</v>
      </c>
      <c r="DK7" s="2">
        <f>CG$207*$B7+CG$209</f>
        <v>102.67670662853151</v>
      </c>
      <c r="DL7" s="2">
        <f>CH$207*$B7+CH$209</f>
        <v>101.03654252475057</v>
      </c>
      <c r="DM7" s="2">
        <f>CI$207*$B7+CI$209</f>
        <v>96.603342545795272</v>
      </c>
      <c r="DN7" s="2">
        <f>CJ$207*$B7+CJ$209</f>
        <v>86.798652286922106</v>
      </c>
      <c r="DO7" s="2">
        <f>CK$207*$B7+CK$209</f>
        <v>79.44758611964977</v>
      </c>
      <c r="DP7" s="2">
        <f>CL$207*$B7+CL$209</f>
        <v>67.473121482051027</v>
      </c>
      <c r="DS7" s="2">
        <f>POWER(10,($B7-C$227)/C$228)/(1+POWER(10,($B7-C$227)/C$228))</f>
        <v>1.1868061774081705E-4</v>
      </c>
      <c r="DT7" s="2">
        <f>POWER(10,($B7-D$227)/D$228)/(1+POWER(10,($B7-D$227)/D$228))</f>
        <v>1.5425407265694813E-4</v>
      </c>
      <c r="DU7" s="2">
        <f>POWER(10,($B7-E$227)/E$228)/(1+POWER(10,($B7-E$227)/E$228))</f>
        <v>1.5695833141605027E-4</v>
      </c>
      <c r="DV7" s="2">
        <f>POWER(10,($B7-F$227)/F$228)/(1+POWER(10,($B7-F$227)/F$228))</f>
        <v>1.7001700881220803E-4</v>
      </c>
      <c r="DW7" s="2">
        <f>POWER(10,($B7-G$227)/G$228)/(1+POWER(10,($B7-G$227)/G$228))</f>
        <v>1.6287221693364452E-4</v>
      </c>
      <c r="DX7" s="2">
        <f>POWER(10,($B7-H$227)/H$228)/(1+POWER(10,($B7-H$227)/H$228))</f>
        <v>1.5766756270996966E-4</v>
      </c>
      <c r="DY7" s="2">
        <f>POWER(10,($B7-I$227)/I$228)/(1+POWER(10,($B7-I$227)/I$228))</f>
        <v>1.5967619505153897E-4</v>
      </c>
      <c r="DZ7" s="2">
        <f>POWER(10,($B7-J$227)/J$228)/(1+POWER(10,($B7-J$227)/J$228))</f>
        <v>1.5219087411790465E-4</v>
      </c>
      <c r="EA7" s="2">
        <f>POWER(10,($B7-K$227)/K$228)/(1+POWER(10,($B7-K$227)/K$228))</f>
        <v>1.3217573122596455E-4</v>
      </c>
      <c r="EB7" s="2">
        <f>POWER(10,($B7-L$227)/L$228)/(1+POWER(10,($B7-L$227)/L$228))</f>
        <v>1.1551029513459695E-4</v>
      </c>
      <c r="EC7" s="2">
        <f>POWER(10,($B7-M$227)/M$228)/(1+POWER(10,($B7-M$227)/M$228))</f>
        <v>1.1262870910912119E-4</v>
      </c>
      <c r="ED7" s="2">
        <f>POWER(10,($B7-N$227)/N$228)/(1+POWER(10,($B7-N$227)/N$228))</f>
        <v>1.0560154923591244E-4</v>
      </c>
      <c r="EE7" s="2">
        <f>POWER(10,($B7-O$227)/O$228)/(1+POWER(10,($B7-O$227)/O$228))</f>
        <v>9.4772970006018372E-5</v>
      </c>
    </row>
    <row r="8" spans="1:135" x14ac:dyDescent="0.25">
      <c r="B8" s="2">
        <v>2</v>
      </c>
      <c r="C8">
        <v>91.642899999999997</v>
      </c>
      <c r="D8">
        <v>96.228999999999999</v>
      </c>
      <c r="E8">
        <v>98.713999999999999</v>
      </c>
      <c r="F8">
        <v>98.786000000000001</v>
      </c>
      <c r="G8">
        <v>96.456999999999994</v>
      </c>
      <c r="H8">
        <v>96.213999999999999</v>
      </c>
      <c r="I8">
        <v>96.986000000000004</v>
      </c>
      <c r="J8">
        <v>95.313999999999993</v>
      </c>
      <c r="K8">
        <v>95.197000000000003</v>
      </c>
      <c r="L8">
        <v>92.393900000000002</v>
      </c>
      <c r="M8">
        <v>83.454499999999996</v>
      </c>
      <c r="N8">
        <v>71.530299999999997</v>
      </c>
      <c r="O8">
        <v>62.2121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94.632348230008262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97.933975546461923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100.3762548411691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100.78627118082102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98.706790400929833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97.698236178135645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98.371084431500677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97.284353133238767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95.700473691166991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91.236483198465962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83.700268422732861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73.056302059917599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62.856206171313751</v>
      </c>
      <c r="AE8" s="5"/>
      <c r="AG8" s="5">
        <f t="shared" si="0"/>
        <v>-2.9894482300082643</v>
      </c>
      <c r="AH8" s="5">
        <f t="shared" si="0"/>
        <v>-1.7049755464619238</v>
      </c>
      <c r="AI8" s="5">
        <f t="shared" si="0"/>
        <v>-1.6622548411691014</v>
      </c>
      <c r="AJ8" s="5">
        <f t="shared" si="0"/>
        <v>-2.0002711808210165</v>
      </c>
      <c r="AK8" s="5">
        <f t="shared" si="0"/>
        <v>-2.2497904009298395</v>
      </c>
      <c r="AL8" s="5">
        <f t="shared" si="0"/>
        <v>-1.4842361781356459</v>
      </c>
      <c r="AM8" s="5">
        <f t="shared" si="0"/>
        <v>-1.3850844315006725</v>
      </c>
      <c r="AN8" s="5">
        <f t="shared" si="0"/>
        <v>-1.970353133238774</v>
      </c>
      <c r="AO8" s="5">
        <f t="shared" si="0"/>
        <v>-0.50347369116698815</v>
      </c>
      <c r="AP8" s="5">
        <f t="shared" si="0"/>
        <v>1.1574168015340405</v>
      </c>
      <c r="AQ8" s="5">
        <f t="shared" si="0"/>
        <v>-0.24576842273286559</v>
      </c>
      <c r="AR8" s="5">
        <f t="shared" si="0"/>
        <v>-1.5260020599176016</v>
      </c>
      <c r="AS8" s="5">
        <f t="shared" si="0"/>
        <v>-0.64410617131375147</v>
      </c>
      <c r="AV8" s="2">
        <f t="shared" si="1"/>
        <v>94.632348230008262</v>
      </c>
      <c r="AW8" s="2">
        <f t="shared" si="2"/>
        <v>97.933975546461923</v>
      </c>
      <c r="AX8" s="2">
        <f t="shared" si="3"/>
        <v>100.3762548411691</v>
      </c>
      <c r="AY8" s="2">
        <f t="shared" si="4"/>
        <v>100.78627118082102</v>
      </c>
      <c r="AZ8" s="2">
        <f t="shared" si="5"/>
        <v>98.706790400929833</v>
      </c>
      <c r="BA8" s="2">
        <f t="shared" si="6"/>
        <v>97.698236178135645</v>
      </c>
      <c r="BB8" s="2">
        <f t="shared" si="7"/>
        <v>98.371084431500677</v>
      </c>
      <c r="BC8" s="2">
        <f t="shared" si="8"/>
        <v>97.284353133238767</v>
      </c>
      <c r="BD8" s="2">
        <f t="shared" si="9"/>
        <v>95.700473691166991</v>
      </c>
      <c r="BE8" s="2">
        <f t="shared" si="10"/>
        <v>91.236483198465962</v>
      </c>
      <c r="BF8" s="2">
        <f t="shared" si="11"/>
        <v>83.700268422732861</v>
      </c>
      <c r="BG8" s="2">
        <f t="shared" si="12"/>
        <v>73.056302059917599</v>
      </c>
      <c r="BH8" s="2">
        <f t="shared" si="13"/>
        <v>62.856206171313751</v>
      </c>
      <c r="BK8" s="2">
        <f>IF(OR($B8&lt;C$229, AND($B8&gt;C$230, $B8&lt;C$231)), C8, "")</f>
        <v>91.642899999999997</v>
      </c>
      <c r="BL8" s="2">
        <f>IF(OR($B8&lt;D$229, AND($B8&gt;D$230, $B8&lt;D$231)), D8, "")</f>
        <v>96.228999999999999</v>
      </c>
      <c r="BM8" s="2">
        <f>IF(OR($B8&lt;E$229, AND($B8&gt;E$230, $B8&lt;E$231)), E8, "")</f>
        <v>98.713999999999999</v>
      </c>
      <c r="BN8" s="2">
        <f>IF(OR($B8&lt;F$229, AND($B8&gt;F$230, $B8&lt;F$231)), F8, "")</f>
        <v>98.786000000000001</v>
      </c>
      <c r="BO8" s="2">
        <f>IF(OR($B8&lt;G$229, AND($B8&gt;G$230, $B8&lt;G$231)), G8, "")</f>
        <v>96.456999999999994</v>
      </c>
      <c r="BP8" s="2">
        <f>IF(OR($B8&lt;H$229, AND($B8&gt;H$230, $B8&lt;H$231)), H8, "")</f>
        <v>96.213999999999999</v>
      </c>
      <c r="BQ8" s="2">
        <f>IF(OR($B8&lt;I$229, AND($B8&gt;I$230, $B8&lt;I$231)), I8, "")</f>
        <v>96.986000000000004</v>
      </c>
      <c r="BR8" s="2">
        <f>IF(OR($B8&lt;J$229, AND($B8&gt;J$230, $B8&lt;J$231)), J8, "")</f>
        <v>95.313999999999993</v>
      </c>
      <c r="BS8" s="2">
        <f>IF(OR($B8&lt;K$229, AND($B8&gt;K$230, $B8&lt;K$231)), K8, "")</f>
        <v>95.197000000000003</v>
      </c>
      <c r="BT8" s="2">
        <f>IF(OR($B8&lt;L$229, AND($B8&gt;L$230, $B8&lt;L$231)), L8, "")</f>
        <v>92.393900000000002</v>
      </c>
      <c r="BU8" s="2">
        <f>IF(OR($B8&lt;M$229, AND($B8&gt;M$230, $B8&lt;M$231)), M8, "")</f>
        <v>83.454499999999996</v>
      </c>
      <c r="BV8" s="2">
        <f>IF(OR($B8&lt;N$229, AND($B8&gt;N$230, $B8&lt;N$231)), N8, "")</f>
        <v>71.530299999999997</v>
      </c>
      <c r="BW8" s="2">
        <f>IF(OR($B8&lt;O$229, AND($B8&gt;O$230, $B8&lt;O$231)), O8, "")</f>
        <v>62.2121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94.631655727150786</v>
      </c>
      <c r="CP8" s="2">
        <f>BL$207*$B8+BL$209</f>
        <v>97.933295762523073</v>
      </c>
      <c r="CQ8" s="2">
        <f>BM$207*$B8+BM$209</f>
        <v>100.37552093742318</v>
      </c>
      <c r="CR8" s="2">
        <f>BN$207*$B8+BN$209</f>
        <v>100.78560886919114</v>
      </c>
      <c r="CS8" s="2">
        <f>BO$207*$B8+BO$209</f>
        <v>98.706208250343025</v>
      </c>
      <c r="CT8" s="2">
        <f>BP$207*$B8+BP$209</f>
        <v>97.697393787310048</v>
      </c>
      <c r="CU8" s="2">
        <f>BQ$207*$B8+BQ$209</f>
        <v>98.370261873146546</v>
      </c>
      <c r="CV8" s="2">
        <f>BR$207*$B8+BR$209</f>
        <v>97.283458175217206</v>
      </c>
      <c r="CW8" s="2">
        <f>BS$207*$B8+BS$209</f>
        <v>95.699705358509789</v>
      </c>
      <c r="CX8" s="2">
        <f>BT$207*$B8+BT$209</f>
        <v>91.235807965250956</v>
      </c>
      <c r="CY8" s="2">
        <f>BU$207*$B8+BU$209</f>
        <v>83.699888085640296</v>
      </c>
      <c r="CZ8" s="2">
        <f>BV$207*$B8+BV$209</f>
        <v>73.055565001147826</v>
      </c>
      <c r="DA8" s="2">
        <f>BW$207*$B8+BW$209</f>
        <v>62.855728381316538</v>
      </c>
      <c r="DD8" s="2">
        <f>BZ$207*$B8+BZ$209</f>
        <v>99.95331107287403</v>
      </c>
      <c r="DE8" s="2">
        <f>CA$207*$B8+CA$209</f>
        <v>101.95250599447401</v>
      </c>
      <c r="DF8" s="2">
        <f>CB$207*$B8+CB$209</f>
        <v>104.63995405771819</v>
      </c>
      <c r="DG8" s="2">
        <f>CC$207*$B8+CC$209</f>
        <v>104.33846100825475</v>
      </c>
      <c r="DH8" s="2">
        <f>CD$207*$B8+CD$209</f>
        <v>101.96603978017193</v>
      </c>
      <c r="DI8" s="2">
        <f>CE$207*$B8+CE$209</f>
        <v>102.57018586470365</v>
      </c>
      <c r="DJ8" s="2">
        <f>CF$207*$B8+CF$209</f>
        <v>103.06848061196011</v>
      </c>
      <c r="DK8" s="2">
        <f>CG$207*$B8+CG$209</f>
        <v>102.6466141835573</v>
      </c>
      <c r="DL8" s="2">
        <f>CH$207*$B8+CH$209</f>
        <v>101.00125838052314</v>
      </c>
      <c r="DM8" s="2">
        <f>CI$207*$B8+CI$209</f>
        <v>96.567167159622642</v>
      </c>
      <c r="DN8" s="2">
        <f>CJ$207*$B8+CJ$209</f>
        <v>86.779700710210093</v>
      </c>
      <c r="DO8" s="2">
        <f>CK$207*$B8+CK$209</f>
        <v>79.421119680427395</v>
      </c>
      <c r="DP8" s="2">
        <f>CL$207*$B8+CL$209</f>
        <v>67.453596746685179</v>
      </c>
      <c r="DS8" s="2">
        <f>POWER(10,($B8-C$227)/C$228)/(1+POWER(10,($B8-C$227)/C$228))</f>
        <v>1.3012921966608368E-4</v>
      </c>
      <c r="DT8" s="2">
        <f>POWER(10,($B8-D$227)/D$228)/(1+POWER(10,($B8-D$227)/D$228))</f>
        <v>1.6913371026059293E-4</v>
      </c>
      <c r="DU8" s="2">
        <f>POWER(10,($B8-E$227)/E$228)/(1+POWER(10,($B8-E$227)/E$228))</f>
        <v>1.7209878199910374E-4</v>
      </c>
      <c r="DV8" s="2">
        <f>POWER(10,($B8-F$227)/F$228)/(1+POWER(10,($B8-F$227)/F$228))</f>
        <v>1.8641688535214252E-4</v>
      </c>
      <c r="DW8" s="2">
        <f>POWER(10,($B8-G$227)/G$228)/(1+POWER(10,($B8-G$227)/G$228))</f>
        <v>1.7858302843980916E-4</v>
      </c>
      <c r="DX8" s="2">
        <f>POWER(10,($B8-H$227)/H$228)/(1+POWER(10,($B8-H$227)/H$228))</f>
        <v>1.7287641504403728E-4</v>
      </c>
      <c r="DY8" s="2">
        <f>POWER(10,($B8-I$227)/I$228)/(1+POWER(10,($B8-I$227)/I$228))</f>
        <v>1.7507876918118674E-4</v>
      </c>
      <c r="DZ8" s="2">
        <f>POWER(10,($B8-J$227)/J$228)/(1+POWER(10,($B8-J$227)/J$228))</f>
        <v>1.6687152493079924E-4</v>
      </c>
      <c r="EA8" s="2">
        <f>POWER(10,($B8-K$227)/K$228)/(1+POWER(10,($B8-K$227)/K$228))</f>
        <v>1.4492595924168761E-4</v>
      </c>
      <c r="EB8" s="2">
        <f>POWER(10,($B8-L$227)/L$228)/(1+POWER(10,($B8-L$227)/L$228))</f>
        <v>1.2665310859442196E-4</v>
      </c>
      <c r="EC8" s="2">
        <f>POWER(10,($B8-M$227)/M$228)/(1+POWER(10,($B8-M$227)/M$228))</f>
        <v>1.2349358189013115E-4</v>
      </c>
      <c r="ED8" s="2">
        <f>POWER(10,($B8-N$227)/N$228)/(1+POWER(10,($B8-N$227)/N$228))</f>
        <v>1.1578861653309645E-4</v>
      </c>
      <c r="EE8" s="2">
        <f>POWER(10,($B8-O$227)/O$228)/(1+POWER(10,($B8-O$227)/O$228))</f>
        <v>1.0391554504092752E-4</v>
      </c>
    </row>
    <row r="9" spans="1:135" x14ac:dyDescent="0.25">
      <c r="B9" s="2">
        <v>3</v>
      </c>
      <c r="C9">
        <v>92.4</v>
      </c>
      <c r="D9">
        <v>96.414000000000001</v>
      </c>
      <c r="E9">
        <v>97.8</v>
      </c>
      <c r="F9">
        <v>97.557000000000002</v>
      </c>
      <c r="G9">
        <v>96.870999999999995</v>
      </c>
      <c r="H9">
        <v>96.543000000000006</v>
      </c>
      <c r="I9">
        <v>96.286000000000001</v>
      </c>
      <c r="J9">
        <v>97.343000000000004</v>
      </c>
      <c r="K9">
        <v>96.120999999999995</v>
      </c>
      <c r="L9">
        <v>90.621200000000002</v>
      </c>
      <c r="M9">
        <v>83.878799999999998</v>
      </c>
      <c r="N9">
        <v>71.363600000000005</v>
      </c>
      <c r="O9">
        <v>62.909100000000002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94.636017869320142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97.929751640852828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100.36804463788799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100.77578446596681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98.709672403205801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97.724401940921297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98.401442300831008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97.312959396067441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95.723268093045817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91.258173524468816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83.715355353803716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73.09730440233804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62.883620719179895</v>
      </c>
      <c r="AE9" s="5"/>
      <c r="AG9" s="5">
        <f t="shared" si="0"/>
        <v>-2.2360178693201362</v>
      </c>
      <c r="AH9" s="5">
        <f t="shared" si="0"/>
        <v>-1.5157516408528267</v>
      </c>
      <c r="AI9" s="5">
        <f t="shared" si="0"/>
        <v>-2.5680446378879935</v>
      </c>
      <c r="AJ9" s="5">
        <f t="shared" si="0"/>
        <v>-3.2187844659668059</v>
      </c>
      <c r="AK9" s="5">
        <f t="shared" si="0"/>
        <v>-1.8386724032058055</v>
      </c>
      <c r="AL9" s="5">
        <f t="shared" si="0"/>
        <v>-1.1814019409212904</v>
      </c>
      <c r="AM9" s="5">
        <f t="shared" si="0"/>
        <v>-2.1154423008310062</v>
      </c>
      <c r="AN9" s="5">
        <f t="shared" si="0"/>
        <v>3.0040603932562249E-2</v>
      </c>
      <c r="AO9" s="5">
        <f t="shared" si="0"/>
        <v>0.39773190695417782</v>
      </c>
      <c r="AP9" s="5">
        <f t="shared" si="0"/>
        <v>-0.63697352446881439</v>
      </c>
      <c r="AQ9" s="5">
        <f t="shared" si="0"/>
        <v>0.16344464619628241</v>
      </c>
      <c r="AR9" s="5">
        <f t="shared" si="0"/>
        <v>-1.7337044023380344</v>
      </c>
      <c r="AS9" s="5">
        <f t="shared" si="0"/>
        <v>2.5479280820107419E-2</v>
      </c>
      <c r="AV9" s="2">
        <f t="shared" si="1"/>
        <v>94.636017869320142</v>
      </c>
      <c r="AW9" s="2">
        <f t="shared" si="2"/>
        <v>97.929751640852828</v>
      </c>
      <c r="AX9" s="2">
        <f t="shared" si="3"/>
        <v>100.36804463788799</v>
      </c>
      <c r="AY9" s="2">
        <f t="shared" si="4"/>
        <v>100.77578446596678</v>
      </c>
      <c r="AZ9" s="2">
        <f t="shared" si="5"/>
        <v>98.709672403205801</v>
      </c>
      <c r="BA9" s="2">
        <f t="shared" si="6"/>
        <v>97.724401940921297</v>
      </c>
      <c r="BB9" s="2">
        <f t="shared" si="7"/>
        <v>98.401442300831008</v>
      </c>
      <c r="BC9" s="2">
        <f t="shared" si="8"/>
        <v>97.312959396067441</v>
      </c>
      <c r="BD9" s="2">
        <f t="shared" si="9"/>
        <v>95.723268093045817</v>
      </c>
      <c r="BE9" s="2">
        <f t="shared" si="10"/>
        <v>91.258173524468816</v>
      </c>
      <c r="BF9" s="2">
        <f t="shared" si="11"/>
        <v>83.715355353803716</v>
      </c>
      <c r="BG9" s="2">
        <f t="shared" si="12"/>
        <v>73.09730440233804</v>
      </c>
      <c r="BH9" s="2">
        <f t="shared" si="13"/>
        <v>62.883620719179895</v>
      </c>
      <c r="BK9" s="2">
        <f>IF(OR($B9&lt;C$229, AND($B9&gt;C$230, $B9&lt;C$231)), C9, "")</f>
        <v>92.4</v>
      </c>
      <c r="BL9" s="2">
        <f>IF(OR($B9&lt;D$229, AND($B9&gt;D$230, $B9&lt;D$231)), D9, "")</f>
        <v>96.414000000000001</v>
      </c>
      <c r="BM9" s="2">
        <f>IF(OR($B9&lt;E$229, AND($B9&gt;E$230, $B9&lt;E$231)), E9, "")</f>
        <v>97.8</v>
      </c>
      <c r="BN9" s="2">
        <f>IF(OR($B9&lt;F$229, AND($B9&gt;F$230, $B9&lt;F$231)), F9, "")</f>
        <v>97.557000000000002</v>
      </c>
      <c r="BO9" s="2">
        <f>IF(OR($B9&lt;G$229, AND($B9&gt;G$230, $B9&lt;G$231)), G9, "")</f>
        <v>96.870999999999995</v>
      </c>
      <c r="BP9" s="2">
        <f>IF(OR($B9&lt;H$229, AND($B9&gt;H$230, $B9&lt;H$231)), H9, "")</f>
        <v>96.543000000000006</v>
      </c>
      <c r="BQ9" s="2">
        <f>IF(OR($B9&lt;I$229, AND($B9&gt;I$230, $B9&lt;I$231)), I9, "")</f>
        <v>96.286000000000001</v>
      </c>
      <c r="BR9" s="2">
        <f>IF(OR($B9&lt;J$229, AND($B9&gt;J$230, $B9&lt;J$231)), J9, "")</f>
        <v>97.343000000000004</v>
      </c>
      <c r="BS9" s="2">
        <f>IF(OR($B9&lt;K$229, AND($B9&gt;K$230, $B9&lt;K$231)), K9, "")</f>
        <v>96.120999999999995</v>
      </c>
      <c r="BT9" s="2">
        <f>IF(OR($B9&lt;L$229, AND($B9&gt;L$230, $B9&lt;L$231)), L9, "")</f>
        <v>90.621200000000002</v>
      </c>
      <c r="BU9" s="2">
        <f>IF(OR($B9&lt;M$229, AND($B9&gt;M$230, $B9&lt;M$231)), M9, "")</f>
        <v>83.878799999999998</v>
      </c>
      <c r="BV9" s="2">
        <f>IF(OR($B9&lt;N$229, AND($B9&gt;N$230, $B9&lt;N$231)), N9, "")</f>
        <v>71.363600000000005</v>
      </c>
      <c r="BW9" s="2">
        <f>IF(OR($B9&lt;O$229, AND($B9&gt;O$230, $B9&lt;O$231)), O9, "")</f>
        <v>62.909100000000002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94.635267005601548</v>
      </c>
      <c r="CP9" s="2">
        <f>BL$207*$B9+BL$209</f>
        <v>97.929015279546221</v>
      </c>
      <c r="CQ9" s="2">
        <f>BM$207*$B9+BM$209</f>
        <v>100.36724929257409</v>
      </c>
      <c r="CR9" s="2">
        <f>BN$207*$B9+BN$209</f>
        <v>100.7750672883592</v>
      </c>
      <c r="CS9" s="2">
        <f>BO$207*$B9+BO$209</f>
        <v>98.70904200416058</v>
      </c>
      <c r="CT9" s="2">
        <f>BP$207*$B9+BP$209</f>
        <v>97.723488829725667</v>
      </c>
      <c r="CU9" s="2">
        <f>BQ$207*$B9+BQ$209</f>
        <v>98.400550081883765</v>
      </c>
      <c r="CV9" s="2">
        <f>BR$207*$B9+BR$209</f>
        <v>97.311988836063463</v>
      </c>
      <c r="CW9" s="2">
        <f>BS$207*$B9+BS$209</f>
        <v>95.722434863532143</v>
      </c>
      <c r="CX9" s="2">
        <f>BT$207*$B9+BT$209</f>
        <v>91.257441182937868</v>
      </c>
      <c r="CY9" s="2">
        <f>BU$207*$B9+BU$209</f>
        <v>83.714942932130739</v>
      </c>
      <c r="CZ9" s="2">
        <f>BV$207*$B9+BV$209</f>
        <v>73.096504800275468</v>
      </c>
      <c r="DA9" s="2">
        <f>BW$207*$B9+BW$209</f>
        <v>62.88310218173639</v>
      </c>
      <c r="DD9" s="2">
        <f>BZ$207*$B9+BZ$209</f>
        <v>99.897762618523075</v>
      </c>
      <c r="DE9" s="2">
        <f>CA$207*$B9+CA$209</f>
        <v>101.89972254279317</v>
      </c>
      <c r="DF9" s="2">
        <f>CB$207*$B9+CB$209</f>
        <v>104.58212857675016</v>
      </c>
      <c r="DG9" s="2">
        <f>CC$207*$B9+CC$209</f>
        <v>104.28379190980154</v>
      </c>
      <c r="DH9" s="2">
        <f>CD$207*$B9+CD$209</f>
        <v>101.92850061165055</v>
      </c>
      <c r="DI9" s="2">
        <f>CE$207*$B9+CE$209</f>
        <v>102.54069421490563</v>
      </c>
      <c r="DJ9" s="2">
        <f>CF$207*$B9+CF$209</f>
        <v>103.04832719066611</v>
      </c>
      <c r="DK9" s="2">
        <f>CG$207*$B9+CG$209</f>
        <v>102.61652173858309</v>
      </c>
      <c r="DL9" s="2">
        <f>CH$207*$B9+CH$209</f>
        <v>100.96597423629569</v>
      </c>
      <c r="DM9" s="2">
        <f>CI$207*$B9+CI$209</f>
        <v>96.530991773450012</v>
      </c>
      <c r="DN9" s="2">
        <f>CJ$207*$B9+CJ$209</f>
        <v>86.760749133498095</v>
      </c>
      <c r="DO9" s="2">
        <f>CK$207*$B9+CK$209</f>
        <v>79.394653241205006</v>
      </c>
      <c r="DP9" s="2">
        <f>CL$207*$B9+CL$209</f>
        <v>67.43407201131933</v>
      </c>
      <c r="DS9" s="2">
        <f>POWER(10,($B9-C$227)/C$228)/(1+POWER(10,($B9-C$227)/C$228))</f>
        <v>1.4268206072416819E-4</v>
      </c>
      <c r="DT9" s="2">
        <f>POWER(10,($B9-D$227)/D$228)/(1+POWER(10,($B9-D$227)/D$228))</f>
        <v>1.8544839943935906E-4</v>
      </c>
      <c r="DU9" s="2">
        <f>POWER(10,($B9-E$227)/E$228)/(1+POWER(10,($B9-E$227)/E$228))</f>
        <v>1.8869942892100393E-4</v>
      </c>
      <c r="DV9" s="2">
        <f>POWER(10,($B9-F$227)/F$228)/(1+POWER(10,($B9-F$227)/F$228))</f>
        <v>2.0439837404310005E-4</v>
      </c>
      <c r="DW9" s="2">
        <f>POWER(10,($B9-G$227)/G$228)/(1+POWER(10,($B9-G$227)/G$228))</f>
        <v>1.9580902321966298E-4</v>
      </c>
      <c r="DX9" s="2">
        <f>POWER(10,($B9-H$227)/H$228)/(1+POWER(10,($B9-H$227)/H$228))</f>
        <v>1.8955205822143088E-4</v>
      </c>
      <c r="DY9" s="2">
        <f>POWER(10,($B9-I$227)/I$228)/(1+POWER(10,($B9-I$227)/I$228))</f>
        <v>1.9196681044887466E-4</v>
      </c>
      <c r="DZ9" s="2">
        <f>POWER(10,($B9-J$227)/J$228)/(1+POWER(10,($B9-J$227)/J$228))</f>
        <v>1.8296804295641735E-4</v>
      </c>
      <c r="EA9" s="2">
        <f>POWER(10,($B9-K$227)/K$228)/(1+POWER(10,($B9-K$227)/K$228))</f>
        <v>1.589059325098922E-4</v>
      </c>
      <c r="EB9" s="2">
        <f>POWER(10,($B9-L$227)/L$228)/(1+POWER(10,($B9-L$227)/L$228))</f>
        <v>1.3887067515017305E-4</v>
      </c>
      <c r="EC9" s="2">
        <f>POWER(10,($B9-M$227)/M$228)/(1+POWER(10,($B9-M$227)/M$228))</f>
        <v>1.3540640661491307E-4</v>
      </c>
      <c r="ED9" s="2">
        <f>POWER(10,($B9-N$227)/N$228)/(1+POWER(10,($B9-N$227)/N$228))</f>
        <v>1.2695827512947542E-4</v>
      </c>
      <c r="EE9" s="2">
        <f>POWER(10,($B9-O$227)/O$228)/(1+POWER(10,($B9-O$227)/O$228))</f>
        <v>1.1393998706276244E-4</v>
      </c>
    </row>
    <row r="10" spans="1:135" x14ac:dyDescent="0.25">
      <c r="B10" s="2">
        <v>4</v>
      </c>
      <c r="C10">
        <v>94.442899999999995</v>
      </c>
      <c r="D10">
        <v>95.570999999999998</v>
      </c>
      <c r="E10">
        <v>98.429000000000002</v>
      </c>
      <c r="F10">
        <v>98.843000000000004</v>
      </c>
      <c r="G10">
        <v>97.442999999999998</v>
      </c>
      <c r="H10">
        <v>96.7</v>
      </c>
      <c r="I10">
        <v>97.1</v>
      </c>
      <c r="J10">
        <v>97.914000000000001</v>
      </c>
      <c r="K10">
        <v>96.03</v>
      </c>
      <c r="L10">
        <v>90.181799999999996</v>
      </c>
      <c r="M10">
        <v>83.924199999999999</v>
      </c>
      <c r="N10">
        <v>71.712100000000007</v>
      </c>
      <c r="O10">
        <v>62.848500000000001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94.639692323134042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97.925532323817649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100.35983945790352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100.76530217203813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98.712558295812556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97.750573507438489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98.431805953992452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97.341571915219376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95.746067864579345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91.279868584066065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83.730444935212148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73.138311951587454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62.911038681810098</v>
      </c>
      <c r="AE10" s="5"/>
      <c r="AG10" s="5">
        <f t="shared" si="0"/>
        <v>-0.19679232313404782</v>
      </c>
      <c r="AH10" s="5">
        <f t="shared" si="0"/>
        <v>-2.3545323238176508</v>
      </c>
      <c r="AI10" s="5">
        <f t="shared" si="0"/>
        <v>-1.9308394579035166</v>
      </c>
      <c r="AJ10" s="5">
        <f t="shared" si="0"/>
        <v>-1.9223021720381297</v>
      </c>
      <c r="AK10" s="5">
        <f t="shared" si="0"/>
        <v>-1.2695582958125584</v>
      </c>
      <c r="AL10" s="5">
        <f t="shared" si="0"/>
        <v>-1.0505735074384859</v>
      </c>
      <c r="AM10" s="5">
        <f t="shared" si="0"/>
        <v>-1.3318059539924576</v>
      </c>
      <c r="AN10" s="5">
        <f t="shared" si="0"/>
        <v>0.57242808478062557</v>
      </c>
      <c r="AO10" s="5">
        <f t="shared" si="0"/>
        <v>0.2839321354206561</v>
      </c>
      <c r="AP10" s="5">
        <f t="shared" si="0"/>
        <v>-1.0980685840660698</v>
      </c>
      <c r="AQ10" s="5">
        <f t="shared" si="0"/>
        <v>0.19375506478785098</v>
      </c>
      <c r="AR10" s="5">
        <f t="shared" si="0"/>
        <v>-1.4262119515874474</v>
      </c>
      <c r="AS10" s="5">
        <f t="shared" si="0"/>
        <v>-6.2538681810096364E-2</v>
      </c>
      <c r="AV10" s="2">
        <f t="shared" si="1"/>
        <v>94.639692323134028</v>
      </c>
      <c r="AW10" s="2">
        <f t="shared" si="2"/>
        <v>97.925532323817635</v>
      </c>
      <c r="AX10" s="2">
        <f t="shared" si="3"/>
        <v>100.35983945790349</v>
      </c>
      <c r="AY10" s="2">
        <f t="shared" si="4"/>
        <v>100.76530217203798</v>
      </c>
      <c r="AZ10" s="2">
        <f t="shared" si="5"/>
        <v>98.712558295812542</v>
      </c>
      <c r="BA10" s="2">
        <f t="shared" si="6"/>
        <v>97.750573507438489</v>
      </c>
      <c r="BB10" s="2">
        <f t="shared" si="7"/>
        <v>98.431805953992452</v>
      </c>
      <c r="BC10" s="2">
        <f t="shared" si="8"/>
        <v>97.341571915219376</v>
      </c>
      <c r="BD10" s="2">
        <f t="shared" si="9"/>
        <v>95.746067864579345</v>
      </c>
      <c r="BE10" s="2">
        <f t="shared" si="10"/>
        <v>91.279868584066065</v>
      </c>
      <c r="BF10" s="2">
        <f t="shared" si="11"/>
        <v>83.730444935212148</v>
      </c>
      <c r="BG10" s="2">
        <f t="shared" si="12"/>
        <v>73.138311951587454</v>
      </c>
      <c r="BH10" s="2">
        <f t="shared" si="13"/>
        <v>62.911038681810098</v>
      </c>
      <c r="BK10" s="2">
        <f>IF(OR($B10&lt;C$229, AND($B10&gt;C$230, $B10&lt;C$231)), C10, "")</f>
        <v>94.442899999999995</v>
      </c>
      <c r="BL10" s="2">
        <f>IF(OR($B10&lt;D$229, AND($B10&gt;D$230, $B10&lt;D$231)), D10, "")</f>
        <v>95.570999999999998</v>
      </c>
      <c r="BM10" s="2">
        <f>IF(OR($B10&lt;E$229, AND($B10&gt;E$230, $B10&lt;E$231)), E10, "")</f>
        <v>98.429000000000002</v>
      </c>
      <c r="BN10" s="2">
        <f>IF(OR($B10&lt;F$229, AND($B10&gt;F$230, $B10&lt;F$231)), F10, "")</f>
        <v>98.843000000000004</v>
      </c>
      <c r="BO10" s="2">
        <f>IF(OR($B10&lt;G$229, AND($B10&gt;G$230, $B10&lt;G$231)), G10, "")</f>
        <v>97.442999999999998</v>
      </c>
      <c r="BP10" s="2">
        <f>IF(OR($B10&lt;H$229, AND($B10&gt;H$230, $B10&lt;H$231)), H10, "")</f>
        <v>96.7</v>
      </c>
      <c r="BQ10" s="2">
        <f>IF(OR($B10&lt;I$229, AND($B10&gt;I$230, $B10&lt;I$231)), I10, "")</f>
        <v>97.1</v>
      </c>
      <c r="BR10" s="2">
        <f>IF(OR($B10&lt;J$229, AND($B10&gt;J$230, $B10&lt;J$231)), J10, "")</f>
        <v>97.914000000000001</v>
      </c>
      <c r="BS10" s="2">
        <f>IF(OR($B10&lt;K$229, AND($B10&gt;K$230, $B10&lt;K$231)), K10, "")</f>
        <v>96.03</v>
      </c>
      <c r="BT10" s="2">
        <f>IF(OR($B10&lt;L$229, AND($B10&gt;L$230, $B10&lt;L$231)), L10, "")</f>
        <v>90.181799999999996</v>
      </c>
      <c r="BU10" s="2">
        <f>IF(OR($B10&lt;M$229, AND($B10&gt;M$230, $B10&lt;M$231)), M10, "")</f>
        <v>83.924199999999999</v>
      </c>
      <c r="BV10" s="2">
        <f>IF(OR($B10&lt;N$229, AND($B10&gt;N$230, $B10&lt;N$231)), N10, "")</f>
        <v>71.712100000000007</v>
      </c>
      <c r="BW10" s="2">
        <f>IF(OR($B10&lt;O$229, AND($B10&gt;O$230, $B10&lt;O$231)), O10, "")</f>
        <v>62.848500000000001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94.638878284052325</v>
      </c>
      <c r="CP10" s="2">
        <f>BL$207*$B10+BL$209</f>
        <v>97.924734796569382</v>
      </c>
      <c r="CQ10" s="2">
        <f>BM$207*$B10+BM$209</f>
        <v>100.358977647725</v>
      </c>
      <c r="CR10" s="2">
        <f>BN$207*$B10+BN$209</f>
        <v>100.76452570752726</v>
      </c>
      <c r="CS10" s="2">
        <f>BO$207*$B10+BO$209</f>
        <v>98.711875757978135</v>
      </c>
      <c r="CT10" s="2">
        <f>BP$207*$B10+BP$209</f>
        <v>97.749583872141287</v>
      </c>
      <c r="CU10" s="2">
        <f>BQ$207*$B10+BQ$209</f>
        <v>98.430838290620983</v>
      </c>
      <c r="CV10" s="2">
        <f>BR$207*$B10+BR$209</f>
        <v>97.340519496909735</v>
      </c>
      <c r="CW10" s="2">
        <f>BS$207*$B10+BS$209</f>
        <v>95.745164368554512</v>
      </c>
      <c r="CX10" s="2">
        <f>BT$207*$B10+BT$209</f>
        <v>91.279074400624793</v>
      </c>
      <c r="CY10" s="2">
        <f>BU$207*$B10+BU$209</f>
        <v>83.729997778621183</v>
      </c>
      <c r="CZ10" s="2">
        <f>BV$207*$B10+BV$209</f>
        <v>73.137444599403096</v>
      </c>
      <c r="DA10" s="2">
        <f>BW$207*$B10+BW$209</f>
        <v>62.91047598215625</v>
      </c>
      <c r="DD10" s="2">
        <f>BZ$207*$B10+BZ$209</f>
        <v>99.84221416417212</v>
      </c>
      <c r="DE10" s="2">
        <f>CA$207*$B10+CA$209</f>
        <v>101.84693909111235</v>
      </c>
      <c r="DF10" s="2">
        <f>CB$207*$B10+CB$209</f>
        <v>104.52430309578213</v>
      </c>
      <c r="DG10" s="2">
        <f>CC$207*$B10+CC$209</f>
        <v>104.22912281134833</v>
      </c>
      <c r="DH10" s="2">
        <f>CD$207*$B10+CD$209</f>
        <v>101.89096144312916</v>
      </c>
      <c r="DI10" s="2">
        <f>CE$207*$B10+CE$209</f>
        <v>102.5112025651076</v>
      </c>
      <c r="DJ10" s="2">
        <f>CF$207*$B10+CF$209</f>
        <v>103.0281737693721</v>
      </c>
      <c r="DK10" s="2">
        <f>CG$207*$B10+CG$209</f>
        <v>102.58642929360887</v>
      </c>
      <c r="DL10" s="2">
        <f>CH$207*$B10+CH$209</f>
        <v>100.93069009206826</v>
      </c>
      <c r="DM10" s="2">
        <f>CI$207*$B10+CI$209</f>
        <v>96.494816387277382</v>
      </c>
      <c r="DN10" s="2">
        <f>CJ$207*$B10+CJ$209</f>
        <v>86.741797556786096</v>
      </c>
      <c r="DO10" s="2">
        <f>CK$207*$B10+CK$209</f>
        <v>79.368186801982617</v>
      </c>
      <c r="DP10" s="2">
        <f>CL$207*$B10+CL$209</f>
        <v>67.414547275953481</v>
      </c>
      <c r="DS10" s="2">
        <f>POWER(10,($B10-C$227)/C$228)/(1+POWER(10,($B10-C$227)/C$228))</f>
        <v>1.5644561498019978E-4</v>
      </c>
      <c r="DT10" s="2">
        <f>POWER(10,($B10-D$227)/D$228)/(1+POWER(10,($B10-D$227)/D$228))</f>
        <v>2.0333648845395773E-4</v>
      </c>
      <c r="DU10" s="2">
        <f>POWER(10,($B10-E$227)/E$228)/(1+POWER(10,($B10-E$227)/E$228))</f>
        <v>2.0690104272433991E-4</v>
      </c>
      <c r="DV10" s="2">
        <f>POWER(10,($B10-F$227)/F$228)/(1+POWER(10,($B10-F$227)/F$228))</f>
        <v>2.2411394094150628E-4</v>
      </c>
      <c r="DW10" s="2">
        <f>POWER(10,($B10-G$227)/G$228)/(1+POWER(10,($B10-G$227)/G$228))</f>
        <v>2.1469626867654459E-4</v>
      </c>
      <c r="DX10" s="2">
        <f>POWER(10,($B10-H$227)/H$228)/(1+POWER(10,($B10-H$227)/H$228))</f>
        <v>2.0783589804564427E-4</v>
      </c>
      <c r="DY10" s="2">
        <f>POWER(10,($B10-I$227)/I$228)/(1+POWER(10,($B10-I$227)/I$228))</f>
        <v>2.1048352375675286E-4</v>
      </c>
      <c r="DZ10" s="2">
        <f>POWER(10,($B10-J$227)/J$228)/(1+POWER(10,($B10-J$227)/J$228))</f>
        <v>2.0061692831707198E-4</v>
      </c>
      <c r="EA10" s="2">
        <f>POWER(10,($B10-K$227)/K$228)/(1+POWER(10,($B10-K$227)/K$228))</f>
        <v>1.7423421905745029E-4</v>
      </c>
      <c r="EB10" s="2">
        <f>POWER(10,($B10-L$227)/L$228)/(1+POWER(10,($B10-L$227)/L$228))</f>
        <v>1.5226662731875735E-4</v>
      </c>
      <c r="EC10" s="2">
        <f>POWER(10,($B10-M$227)/M$228)/(1+POWER(10,($B10-M$227)/M$228))</f>
        <v>1.4846823291711874E-4</v>
      </c>
      <c r="ED10" s="2">
        <f>POWER(10,($B10-N$227)/N$228)/(1+POWER(10,($B10-N$227)/N$228))</f>
        <v>1.3920527541501281E-4</v>
      </c>
      <c r="EE10" s="2">
        <f>POWER(10,($B10-O$227)/O$228)/(1+POWER(10,($B10-O$227)/O$228))</f>
        <v>1.2493133814738404E-4</v>
      </c>
    </row>
    <row r="11" spans="1:135" x14ac:dyDescent="0.25">
      <c r="B11" s="2">
        <v>5</v>
      </c>
      <c r="C11">
        <v>92.371399999999994</v>
      </c>
      <c r="D11">
        <v>96.3</v>
      </c>
      <c r="E11">
        <v>100.04300000000001</v>
      </c>
      <c r="F11">
        <v>98.7</v>
      </c>
      <c r="G11">
        <v>97.6</v>
      </c>
      <c r="H11">
        <v>96.486000000000004</v>
      </c>
      <c r="I11">
        <v>97.143000000000001</v>
      </c>
      <c r="J11">
        <v>96.942999999999998</v>
      </c>
      <c r="K11">
        <v>95.590999999999994</v>
      </c>
      <c r="L11">
        <v>89.954499999999996</v>
      </c>
      <c r="M11">
        <v>83.878799999999998</v>
      </c>
      <c r="N11">
        <v>71.863600000000005</v>
      </c>
      <c r="O11">
        <v>63.060600000000001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94.643371977074693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97.921317953956475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100.35163969840177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100.75482464120655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98.715448380164005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97.776751339064589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98.462175858383034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97.370191193953843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95.768873437641247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91.30156875893509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83.74553737964051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73.179325130066758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62.938460338746474</v>
      </c>
      <c r="AE11" s="5"/>
      <c r="AG11" s="5">
        <f t="shared" si="0"/>
        <v>-2.2719719770746991</v>
      </c>
      <c r="AH11" s="5">
        <f t="shared" si="0"/>
        <v>-1.6213179539564777</v>
      </c>
      <c r="AI11" s="5">
        <f t="shared" si="0"/>
        <v>-0.30863969840176253</v>
      </c>
      <c r="AJ11" s="5">
        <f t="shared" si="0"/>
        <v>-2.054824641206551</v>
      </c>
      <c r="AK11" s="5">
        <f t="shared" si="0"/>
        <v>-1.1154483801640112</v>
      </c>
      <c r="AL11" s="5">
        <f t="shared" si="0"/>
        <v>-1.2907513390645846</v>
      </c>
      <c r="AM11" s="5">
        <f t="shared" si="0"/>
        <v>-1.3191758583830335</v>
      </c>
      <c r="AN11" s="5">
        <f t="shared" si="0"/>
        <v>-0.42719119395384553</v>
      </c>
      <c r="AO11" s="5">
        <f t="shared" si="0"/>
        <v>-0.17787343764125296</v>
      </c>
      <c r="AP11" s="5">
        <f t="shared" si="0"/>
        <v>-1.3470687589350945</v>
      </c>
      <c r="AQ11" s="5">
        <f t="shared" si="0"/>
        <v>0.13326262035948844</v>
      </c>
      <c r="AR11" s="5">
        <f t="shared" si="0"/>
        <v>-1.3157251300667525</v>
      </c>
      <c r="AS11" s="5">
        <f t="shared" si="0"/>
        <v>0.12213966125352727</v>
      </c>
      <c r="AV11" s="2">
        <f t="shared" si="1"/>
        <v>94.643371977074622</v>
      </c>
      <c r="AW11" s="2">
        <f t="shared" si="2"/>
        <v>97.921317953956418</v>
      </c>
      <c r="AX11" s="2">
        <f t="shared" si="3"/>
        <v>100.35163969840166</v>
      </c>
      <c r="AY11" s="2">
        <f t="shared" si="4"/>
        <v>100.75482464120583</v>
      </c>
      <c r="AZ11" s="2">
        <f t="shared" si="5"/>
        <v>98.715448380163934</v>
      </c>
      <c r="BA11" s="2">
        <f t="shared" si="6"/>
        <v>97.77675133906456</v>
      </c>
      <c r="BB11" s="2">
        <f t="shared" si="7"/>
        <v>98.46217585838302</v>
      </c>
      <c r="BC11" s="2">
        <f t="shared" si="8"/>
        <v>97.370191193953815</v>
      </c>
      <c r="BD11" s="2">
        <f t="shared" si="9"/>
        <v>95.768873437641247</v>
      </c>
      <c r="BE11" s="2">
        <f t="shared" si="10"/>
        <v>91.30156875893509</v>
      </c>
      <c r="BF11" s="2">
        <f t="shared" si="11"/>
        <v>83.74553737964051</v>
      </c>
      <c r="BG11" s="2">
        <f t="shared" si="12"/>
        <v>73.179325130066758</v>
      </c>
      <c r="BH11" s="2">
        <f t="shared" si="13"/>
        <v>62.938460338746474</v>
      </c>
      <c r="BK11" s="2">
        <f>IF(OR($B11&lt;C$229, AND($B11&gt;C$230, $B11&lt;C$231)), C11, "")</f>
        <v>92.371399999999994</v>
      </c>
      <c r="BL11" s="2">
        <f>IF(OR($B11&lt;D$229, AND($B11&gt;D$230, $B11&lt;D$231)), D11, "")</f>
        <v>96.3</v>
      </c>
      <c r="BM11" s="2">
        <f>IF(OR($B11&lt;E$229, AND($B11&gt;E$230, $B11&lt;E$231)), E11, "")</f>
        <v>100.04300000000001</v>
      </c>
      <c r="BN11" s="2">
        <f>IF(OR($B11&lt;F$229, AND($B11&gt;F$230, $B11&lt;F$231)), F11, "")</f>
        <v>98.7</v>
      </c>
      <c r="BO11" s="2">
        <f>IF(OR($B11&lt;G$229, AND($B11&gt;G$230, $B11&lt;G$231)), G11, "")</f>
        <v>97.6</v>
      </c>
      <c r="BP11" s="2">
        <f>IF(OR($B11&lt;H$229, AND($B11&gt;H$230, $B11&lt;H$231)), H11, "")</f>
        <v>96.486000000000004</v>
      </c>
      <c r="BQ11" s="2">
        <f>IF(OR($B11&lt;I$229, AND($B11&gt;I$230, $B11&lt;I$231)), I11, "")</f>
        <v>97.143000000000001</v>
      </c>
      <c r="BR11" s="2">
        <f>IF(OR($B11&lt;J$229, AND($B11&gt;J$230, $B11&lt;J$231)), J11, "")</f>
        <v>96.942999999999998</v>
      </c>
      <c r="BS11" s="2">
        <f>IF(OR($B11&lt;K$229, AND($B11&gt;K$230, $B11&lt;K$231)), K11, "")</f>
        <v>95.590999999999994</v>
      </c>
      <c r="BT11" s="2">
        <f>IF(OR($B11&lt;L$229, AND($B11&gt;L$230, $B11&lt;L$231)), L11, "")</f>
        <v>89.954499999999996</v>
      </c>
      <c r="BU11" s="2">
        <f>IF(OR($B11&lt;M$229, AND($B11&gt;M$230, $B11&lt;M$231)), M11, "")</f>
        <v>83.878799999999998</v>
      </c>
      <c r="BV11" s="2">
        <f>IF(OR($B11&lt;N$229, AND($B11&gt;N$230, $B11&lt;N$231)), N11, "")</f>
        <v>71.863600000000005</v>
      </c>
      <c r="BW11" s="2">
        <f>IF(OR($B11&lt;O$229, AND($B11&gt;O$230, $B11&lt;O$231)), O11, "")</f>
        <v>63.060600000000001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94.642489562503101</v>
      </c>
      <c r="CP11" s="2">
        <f>BL$207*$B11+BL$209</f>
        <v>97.920454313592529</v>
      </c>
      <c r="CQ11" s="2">
        <f>BM$207*$B11+BM$209</f>
        <v>100.3507060028759</v>
      </c>
      <c r="CR11" s="2">
        <f>BN$207*$B11+BN$209</f>
        <v>100.75398412669531</v>
      </c>
      <c r="CS11" s="2">
        <f>BO$207*$B11+BO$209</f>
        <v>98.714709511795689</v>
      </c>
      <c r="CT11" s="2">
        <f>BP$207*$B11+BP$209</f>
        <v>97.77567891455692</v>
      </c>
      <c r="CU11" s="2">
        <f>BQ$207*$B11+BQ$209</f>
        <v>98.461126499358201</v>
      </c>
      <c r="CV11" s="2">
        <f>BR$207*$B11+BR$209</f>
        <v>97.369050157755993</v>
      </c>
      <c r="CW11" s="2">
        <f>BS$207*$B11+BS$209</f>
        <v>95.767893873576881</v>
      </c>
      <c r="CX11" s="2">
        <f>BT$207*$B11+BT$209</f>
        <v>91.300707618311705</v>
      </c>
      <c r="CY11" s="2">
        <f>BU$207*$B11+BU$209</f>
        <v>83.74505262511164</v>
      </c>
      <c r="CZ11" s="2">
        <f>BV$207*$B11+BV$209</f>
        <v>73.178384398530739</v>
      </c>
      <c r="DA11" s="2">
        <f>BW$207*$B11+BW$209</f>
        <v>62.937849782576102</v>
      </c>
      <c r="DD11" s="2">
        <f>BZ$207*$B11+BZ$209</f>
        <v>99.786665709821165</v>
      </c>
      <c r="DE11" s="2">
        <f>CA$207*$B11+CA$209</f>
        <v>101.79415563943152</v>
      </c>
      <c r="DF11" s="2">
        <f>CB$207*$B11+CB$209</f>
        <v>104.46647761481411</v>
      </c>
      <c r="DG11" s="2">
        <f>CC$207*$B11+CC$209</f>
        <v>104.17445371289512</v>
      </c>
      <c r="DH11" s="2">
        <f>CD$207*$B11+CD$209</f>
        <v>101.85342227460778</v>
      </c>
      <c r="DI11" s="2">
        <f>CE$207*$B11+CE$209</f>
        <v>102.48171091530958</v>
      </c>
      <c r="DJ11" s="2">
        <f>CF$207*$B11+CF$209</f>
        <v>103.00802034807811</v>
      </c>
      <c r="DK11" s="2">
        <f>CG$207*$B11+CG$209</f>
        <v>102.55633684863466</v>
      </c>
      <c r="DL11" s="2">
        <f>CH$207*$B11+CH$209</f>
        <v>100.89540594784083</v>
      </c>
      <c r="DM11" s="2">
        <f>CI$207*$B11+CI$209</f>
        <v>96.458641001104752</v>
      </c>
      <c r="DN11" s="2">
        <f>CJ$207*$B11+CJ$209</f>
        <v>86.722845980074084</v>
      </c>
      <c r="DO11" s="2">
        <f>CK$207*$B11+CK$209</f>
        <v>79.341720362760242</v>
      </c>
      <c r="DP11" s="2">
        <f>CL$207*$B11+CL$209</f>
        <v>67.395022540587632</v>
      </c>
      <c r="DS11" s="2">
        <f>POWER(10,($B11-C$227)/C$228)/(1+POWER(10,($B11-C$227)/C$228))</f>
        <v>1.7153661660451446E-4</v>
      </c>
      <c r="DT11" s="2">
        <f>POWER(10,($B11-D$227)/D$228)/(1+POWER(10,($B11-D$227)/D$228))</f>
        <v>2.2294965234689358E-4</v>
      </c>
      <c r="DU11" s="2">
        <f>POWER(10,($B11-E$227)/E$228)/(1+POWER(10,($B11-E$227)/E$228))</f>
        <v>2.2685795369523716E-4</v>
      </c>
      <c r="DV11" s="2">
        <f>POWER(10,($B11-F$227)/F$228)/(1+POWER(10,($B11-F$227)/F$228))</f>
        <v>2.4573073647737501E-4</v>
      </c>
      <c r="DW11" s="2">
        <f>POWER(10,($B11-G$227)/G$228)/(1+POWER(10,($B11-G$227)/G$228))</f>
        <v>2.3540490133565388E-4</v>
      </c>
      <c r="DX11" s="2">
        <f>POWER(10,($B11-H$227)/H$228)/(1+POWER(10,($B11-H$227)/H$228))</f>
        <v>2.2788296115748823E-4</v>
      </c>
      <c r="DY11" s="2">
        <f>POWER(10,($B11-I$227)/I$228)/(1+POWER(10,($B11-I$227)/I$228))</f>
        <v>2.3078590786092032E-4</v>
      </c>
      <c r="DZ11" s="2">
        <f>POWER(10,($B11-J$227)/J$228)/(1+POWER(10,($B11-J$227)/J$228))</f>
        <v>2.1996783016448279E-4</v>
      </c>
      <c r="EA11" s="2">
        <f>POWER(10,($B11-K$227)/K$228)/(1+POWER(10,($B11-K$227)/K$228))</f>
        <v>1.9104081086010363E-4</v>
      </c>
      <c r="EB11" s="2">
        <f>POWER(10,($B11-L$227)/L$228)/(1+POWER(10,($B11-L$227)/L$228))</f>
        <v>1.6695458422406165E-4</v>
      </c>
      <c r="EC11" s="2">
        <f>POWER(10,($B11-M$227)/M$228)/(1+POWER(10,($B11-M$227)/M$228))</f>
        <v>1.6278984842031939E-4</v>
      </c>
      <c r="ED11" s="2">
        <f>POWER(10,($B11-N$227)/N$228)/(1+POWER(10,($B11-N$227)/N$228))</f>
        <v>1.5263349937097082E-4</v>
      </c>
      <c r="EE11" s="2">
        <f>POWER(10,($B11-O$227)/O$228)/(1+POWER(10,($B11-O$227)/O$228))</f>
        <v>1.3698283721889343E-4</v>
      </c>
    </row>
    <row r="12" spans="1:135" x14ac:dyDescent="0.25">
      <c r="B12" s="2">
        <v>6</v>
      </c>
      <c r="C12">
        <v>94.357100000000003</v>
      </c>
      <c r="D12">
        <v>95.742999999999995</v>
      </c>
      <c r="E12">
        <v>98.757000000000005</v>
      </c>
      <c r="F12">
        <v>99.013999999999996</v>
      </c>
      <c r="G12">
        <v>96.843000000000004</v>
      </c>
      <c r="H12">
        <v>96.629000000000005</v>
      </c>
      <c r="I12">
        <v>97.543000000000006</v>
      </c>
      <c r="J12">
        <v>96.186000000000007</v>
      </c>
      <c r="K12">
        <v>93.924000000000007</v>
      </c>
      <c r="L12">
        <v>89.833299999999994</v>
      </c>
      <c r="M12">
        <v>83.590900000000005</v>
      </c>
      <c r="N12">
        <v>72.454499999999996</v>
      </c>
      <c r="O12">
        <v>62.454500000000003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94.647057246336786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97.917108916322604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100.34344578641718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100.74435224048671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98.718342979595505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97.802935932141011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98.492552517710877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97.398817774360779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95.791685277425415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91.323274460315474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83.760632916126852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73.220344393191723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62.965885991671151</v>
      </c>
      <c r="AE12" s="5"/>
      <c r="AG12" s="5">
        <f t="shared" si="0"/>
        <v>-0.28995724633678321</v>
      </c>
      <c r="AH12" s="5">
        <f t="shared" si="0"/>
        <v>-2.1741089163226093</v>
      </c>
      <c r="AI12" s="5">
        <f t="shared" si="0"/>
        <v>-1.5864457864171726</v>
      </c>
      <c r="AJ12" s="5">
        <f t="shared" si="0"/>
        <v>-1.7303522404867095</v>
      </c>
      <c r="AK12" s="5">
        <f t="shared" si="0"/>
        <v>-1.8753429795955014</v>
      </c>
      <c r="AL12" s="5">
        <f t="shared" si="0"/>
        <v>-1.1739359321410063</v>
      </c>
      <c r="AM12" s="5">
        <f t="shared" si="0"/>
        <v>-0.94955251771087035</v>
      </c>
      <c r="AN12" s="5">
        <f t="shared" si="0"/>
        <v>-1.2128177743607722</v>
      </c>
      <c r="AO12" s="5">
        <f t="shared" si="0"/>
        <v>-1.8676852774254087</v>
      </c>
      <c r="AP12" s="5">
        <f t="shared" si="0"/>
        <v>-1.4899744603154801</v>
      </c>
      <c r="AQ12" s="5">
        <f t="shared" si="0"/>
        <v>-0.16973291612684704</v>
      </c>
      <c r="AR12" s="5">
        <f t="shared" si="0"/>
        <v>-0.76584439319172759</v>
      </c>
      <c r="AS12" s="5">
        <f t="shared" si="0"/>
        <v>-0.51138599167114762</v>
      </c>
      <c r="AV12" s="2">
        <f t="shared" si="1"/>
        <v>94.647057246336487</v>
      </c>
      <c r="AW12" s="2">
        <f t="shared" si="2"/>
        <v>97.917108916322306</v>
      </c>
      <c r="AX12" s="2">
        <f t="shared" si="3"/>
        <v>100.34344578641662</v>
      </c>
      <c r="AY12" s="2">
        <f t="shared" si="4"/>
        <v>100.74435224048345</v>
      </c>
      <c r="AZ12" s="2">
        <f t="shared" si="5"/>
        <v>98.718342979595178</v>
      </c>
      <c r="BA12" s="2">
        <f t="shared" si="6"/>
        <v>97.802935932140869</v>
      </c>
      <c r="BB12" s="2">
        <f t="shared" si="7"/>
        <v>98.492552517710806</v>
      </c>
      <c r="BC12" s="2">
        <f t="shared" si="8"/>
        <v>97.398817774360623</v>
      </c>
      <c r="BD12" s="2">
        <f t="shared" si="9"/>
        <v>95.791685277425401</v>
      </c>
      <c r="BE12" s="2">
        <f t="shared" si="10"/>
        <v>91.323274460315474</v>
      </c>
      <c r="BF12" s="2">
        <f t="shared" si="11"/>
        <v>83.760632916126852</v>
      </c>
      <c r="BG12" s="2">
        <f t="shared" si="12"/>
        <v>73.220344393191723</v>
      </c>
      <c r="BH12" s="2">
        <f t="shared" si="13"/>
        <v>62.965885991671151</v>
      </c>
      <c r="BK12" s="2">
        <f>IF(OR($B12&lt;C$229, AND($B12&gt;C$230, $B12&lt;C$231)), C12, "")</f>
        <v>94.357100000000003</v>
      </c>
      <c r="BL12" s="2">
        <f>IF(OR($B12&lt;D$229, AND($B12&gt;D$230, $B12&lt;D$231)), D12, "")</f>
        <v>95.742999999999995</v>
      </c>
      <c r="BM12" s="2">
        <f>IF(OR($B12&lt;E$229, AND($B12&gt;E$230, $B12&lt;E$231)), E12, "")</f>
        <v>98.757000000000005</v>
      </c>
      <c r="BN12" s="2">
        <f>IF(OR($B12&lt;F$229, AND($B12&gt;F$230, $B12&lt;F$231)), F12, "")</f>
        <v>99.013999999999996</v>
      </c>
      <c r="BO12" s="2">
        <f>IF(OR($B12&lt;G$229, AND($B12&gt;G$230, $B12&lt;G$231)), G12, "")</f>
        <v>96.843000000000004</v>
      </c>
      <c r="BP12" s="2">
        <f>IF(OR($B12&lt;H$229, AND($B12&gt;H$230, $B12&lt;H$231)), H12, "")</f>
        <v>96.629000000000005</v>
      </c>
      <c r="BQ12" s="2">
        <f>IF(OR($B12&lt;I$229, AND($B12&gt;I$230, $B12&lt;I$231)), I12, "")</f>
        <v>97.543000000000006</v>
      </c>
      <c r="BR12" s="2">
        <f>IF(OR($B12&lt;J$229, AND($B12&gt;J$230, $B12&lt;J$231)), J12, "")</f>
        <v>96.186000000000007</v>
      </c>
      <c r="BS12" s="2">
        <f>IF(OR($B12&lt;K$229, AND($B12&gt;K$230, $B12&lt;K$231)), K12, "")</f>
        <v>93.924000000000007</v>
      </c>
      <c r="BT12" s="2">
        <f>IF(OR($B12&lt;L$229, AND($B12&gt;L$230, $B12&lt;L$231)), L12, "")</f>
        <v>89.833299999999994</v>
      </c>
      <c r="BU12" s="2">
        <f>IF(OR($B12&lt;M$229, AND($B12&gt;M$230, $B12&lt;M$231)), M12, "")</f>
        <v>83.590900000000005</v>
      </c>
      <c r="BV12" s="2">
        <f>IF(OR($B12&lt;N$229, AND($B12&gt;N$230, $B12&lt;N$231)), N12, "")</f>
        <v>72.454499999999996</v>
      </c>
      <c r="BW12" s="2">
        <f>IF(OR($B12&lt;O$229, AND($B12&gt;O$230, $B12&lt;O$231)), O12, "")</f>
        <v>62.454500000000003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94.646100840953878</v>
      </c>
      <c r="CP12" s="2">
        <f>BL$207*$B12+BL$209</f>
        <v>97.916173830615691</v>
      </c>
      <c r="CQ12" s="2">
        <f>BM$207*$B12+BM$209</f>
        <v>100.34243435802681</v>
      </c>
      <c r="CR12" s="2">
        <f>BN$207*$B12+BN$209</f>
        <v>100.74344254586337</v>
      </c>
      <c r="CS12" s="2">
        <f>BO$207*$B12+BO$209</f>
        <v>98.717543265613244</v>
      </c>
      <c r="CT12" s="2">
        <f>BP$207*$B12+BP$209</f>
        <v>97.801773956972539</v>
      </c>
      <c r="CU12" s="2">
        <f>BQ$207*$B12+BQ$209</f>
        <v>98.491414708095434</v>
      </c>
      <c r="CV12" s="2">
        <f>BR$207*$B12+BR$209</f>
        <v>97.39758081860225</v>
      </c>
      <c r="CW12" s="2">
        <f>BS$207*$B12+BS$209</f>
        <v>95.79062337859925</v>
      </c>
      <c r="CX12" s="2">
        <f>BT$207*$B12+BT$209</f>
        <v>91.322340835998631</v>
      </c>
      <c r="CY12" s="2">
        <f>BU$207*$B12+BU$209</f>
        <v>83.760107471602083</v>
      </c>
      <c r="CZ12" s="2">
        <f>BV$207*$B12+BV$209</f>
        <v>73.219324197658381</v>
      </c>
      <c r="DA12" s="2">
        <f>BW$207*$B12+BW$209</f>
        <v>62.965223582995954</v>
      </c>
      <c r="DD12" s="2">
        <f>BZ$207*$B12+BZ$209</f>
        <v>99.731117255470195</v>
      </c>
      <c r="DE12" s="2">
        <f>CA$207*$B12+CA$209</f>
        <v>101.7413721877507</v>
      </c>
      <c r="DF12" s="2">
        <f>CB$207*$B12+CB$209</f>
        <v>104.40865213384608</v>
      </c>
      <c r="DG12" s="2">
        <f>CC$207*$B12+CC$209</f>
        <v>104.1197846144419</v>
      </c>
      <c r="DH12" s="2">
        <f>CD$207*$B12+CD$209</f>
        <v>101.8158831060864</v>
      </c>
      <c r="DI12" s="2">
        <f>CE$207*$B12+CE$209</f>
        <v>102.45221926551156</v>
      </c>
      <c r="DJ12" s="2">
        <f>CF$207*$B12+CF$209</f>
        <v>102.98786692678411</v>
      </c>
      <c r="DK12" s="2">
        <f>CG$207*$B12+CG$209</f>
        <v>102.52624440366046</v>
      </c>
      <c r="DL12" s="2">
        <f>CH$207*$B12+CH$209</f>
        <v>100.8601218036134</v>
      </c>
      <c r="DM12" s="2">
        <f>CI$207*$B12+CI$209</f>
        <v>96.422465614932122</v>
      </c>
      <c r="DN12" s="2">
        <f>CJ$207*$B12+CJ$209</f>
        <v>86.703894403362085</v>
      </c>
      <c r="DO12" s="2">
        <f>CK$207*$B12+CK$209</f>
        <v>79.315253923537853</v>
      </c>
      <c r="DP12" s="2">
        <f>CL$207*$B12+CL$209</f>
        <v>67.375497805221784</v>
      </c>
      <c r="DS12" s="2">
        <f>POWER(10,($B12-C$227)/C$228)/(1+POWER(10,($B12-C$227)/C$228))</f>
        <v>1.8808304725848079E-4</v>
      </c>
      <c r="DT12" s="2">
        <f>POWER(10,($B12-D$227)/D$228)/(1+POWER(10,($B12-D$227)/D$228))</f>
        <v>2.4445417448048818E-4</v>
      </c>
      <c r="DU12" s="2">
        <f>POWER(10,($B12-E$227)/E$228)/(1+POWER(10,($B12-E$227)/E$228))</f>
        <v>2.4873935572847672E-4</v>
      </c>
      <c r="DV12" s="2">
        <f>POWER(10,($B12-F$227)/F$228)/(1+POWER(10,($B12-F$227)/F$228))</f>
        <v>2.6943200706771876E-4</v>
      </c>
      <c r="DW12" s="2">
        <f>POWER(10,($B12-G$227)/G$228)/(1+POWER(10,($B12-G$227)/G$228))</f>
        <v>2.581104795190501E-4</v>
      </c>
      <c r="DX12" s="2">
        <f>POWER(10,($B12-H$227)/H$228)/(1+POWER(10,($B12-H$227)/H$228))</f>
        <v>2.498632047550183E-4</v>
      </c>
      <c r="DY12" s="2">
        <f>POWER(10,($B12-I$227)/I$228)/(1+POWER(10,($B12-I$227)/I$228))</f>
        <v>2.5304608167111832E-4</v>
      </c>
      <c r="DZ12" s="2">
        <f>POWER(10,($B12-J$227)/J$228)/(1+POWER(10,($B12-J$227)/J$228))</f>
        <v>2.4118481118023092E-4</v>
      </c>
      <c r="EA12" s="2">
        <f>POWER(10,($B12-K$227)/K$228)/(1+POWER(10,($B12-K$227)/K$228))</f>
        <v>2.0946822291565374E-4</v>
      </c>
      <c r="EB12" s="2">
        <f>POWER(10,($B12-L$227)/L$228)/(1+POWER(10,($B12-L$227)/L$228))</f>
        <v>1.8305911272736394E-4</v>
      </c>
      <c r="EC12" s="2">
        <f>POWER(10,($B12-M$227)/M$228)/(1+POWER(10,($B12-M$227)/M$228))</f>
        <v>1.7849271599847412E-4</v>
      </c>
      <c r="ED12" s="2">
        <f>POWER(10,($B12-N$227)/N$228)/(1+POWER(10,($B12-N$227)/N$228))</f>
        <v>1.673568395971705E-4</v>
      </c>
      <c r="EE12" s="2">
        <f>POWER(10,($B12-O$227)/O$228)/(1+POWER(10,($B12-O$227)/O$228))</f>
        <v>1.5019670927811043E-4</v>
      </c>
    </row>
    <row r="13" spans="1:135" x14ac:dyDescent="0.25">
      <c r="B13" s="2">
        <v>7</v>
      </c>
      <c r="C13">
        <v>93.871399999999994</v>
      </c>
      <c r="D13">
        <v>95.143000000000001</v>
      </c>
      <c r="E13">
        <v>97.728999999999999</v>
      </c>
      <c r="F13">
        <v>98.471000000000004</v>
      </c>
      <c r="G13">
        <v>98.2</v>
      </c>
      <c r="H13">
        <v>98.057000000000002</v>
      </c>
      <c r="I13">
        <v>97.456999999999994</v>
      </c>
      <c r="J13">
        <v>97.257000000000005</v>
      </c>
      <c r="K13">
        <v>95.135999999999996</v>
      </c>
      <c r="L13">
        <v>90.075800000000001</v>
      </c>
      <c r="M13">
        <v>84.060599999999994</v>
      </c>
      <c r="N13">
        <v>72.5</v>
      </c>
      <c r="O13">
        <v>63.697000000000003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94.650748577797032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97.912905624183693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100.33525818088921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100.73388536334268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98.721242440783698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97.829127820418407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98.522936474642222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97.427452240161458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95.814503884849742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91.344986131156048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83.775731791238798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73.261370231827144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62.993315966073617</v>
      </c>
      <c r="AE13" s="5"/>
      <c r="AG13" s="5">
        <f t="shared" si="0"/>
        <v>-0.77934857779703748</v>
      </c>
      <c r="AH13" s="5">
        <f t="shared" si="0"/>
        <v>-2.7699056241836928</v>
      </c>
      <c r="AI13" s="5">
        <f t="shared" si="0"/>
        <v>-2.6062581808892133</v>
      </c>
      <c r="AJ13" s="5">
        <f t="shared" si="0"/>
        <v>-2.2628853633426758</v>
      </c>
      <c r="AK13" s="5">
        <f t="shared" si="0"/>
        <v>-0.52124244078369486</v>
      </c>
      <c r="AL13" s="5">
        <f t="shared" si="0"/>
        <v>0.22787217958159545</v>
      </c>
      <c r="AM13" s="5">
        <f t="shared" si="0"/>
        <v>-1.0659364746422284</v>
      </c>
      <c r="AN13" s="5">
        <f t="shared" si="0"/>
        <v>-0.17045224016145255</v>
      </c>
      <c r="AO13" s="5">
        <f t="shared" si="0"/>
        <v>-0.67850388484974644</v>
      </c>
      <c r="AP13" s="5">
        <f t="shared" si="0"/>
        <v>-1.2691861311560473</v>
      </c>
      <c r="AQ13" s="5">
        <f t="shared" si="0"/>
        <v>0.28486820876119623</v>
      </c>
      <c r="AR13" s="5">
        <f t="shared" si="0"/>
        <v>-0.76137023182714358</v>
      </c>
      <c r="AS13" s="5">
        <f t="shared" si="0"/>
        <v>0.70368403392638612</v>
      </c>
      <c r="AV13" s="2">
        <f t="shared" si="1"/>
        <v>94.650748577795667</v>
      </c>
      <c r="AW13" s="2">
        <f t="shared" si="2"/>
        <v>97.912905624182301</v>
      </c>
      <c r="AX13" s="2">
        <f t="shared" si="3"/>
        <v>100.33525818088667</v>
      </c>
      <c r="AY13" s="2">
        <f t="shared" si="4"/>
        <v>100.73388536332857</v>
      </c>
      <c r="AZ13" s="2">
        <f t="shared" si="5"/>
        <v>98.721242440782191</v>
      </c>
      <c r="BA13" s="2">
        <f t="shared" si="6"/>
        <v>97.829127820417725</v>
      </c>
      <c r="BB13" s="2">
        <f t="shared" si="7"/>
        <v>98.522936474641867</v>
      </c>
      <c r="BC13" s="2">
        <f t="shared" si="8"/>
        <v>97.427452240160719</v>
      </c>
      <c r="BD13" s="2">
        <f t="shared" si="9"/>
        <v>95.814503884849685</v>
      </c>
      <c r="BE13" s="2">
        <f t="shared" si="10"/>
        <v>91.344986131156034</v>
      </c>
      <c r="BF13" s="2">
        <f t="shared" si="11"/>
        <v>83.775731791238798</v>
      </c>
      <c r="BG13" s="2">
        <f t="shared" si="12"/>
        <v>73.261370231827115</v>
      </c>
      <c r="BH13" s="2">
        <f t="shared" si="13"/>
        <v>62.993315966073602</v>
      </c>
      <c r="BK13" s="2">
        <f>IF(OR($B13&lt;C$229, AND($B13&gt;C$230, $B13&lt;C$231)), C13, "")</f>
        <v>93.871399999999994</v>
      </c>
      <c r="BL13" s="2">
        <f>IF(OR($B13&lt;D$229, AND($B13&gt;D$230, $B13&lt;D$231)), D13, "")</f>
        <v>95.143000000000001</v>
      </c>
      <c r="BM13" s="2">
        <f>IF(OR($B13&lt;E$229, AND($B13&gt;E$230, $B13&lt;E$231)), E13, "")</f>
        <v>97.728999999999999</v>
      </c>
      <c r="BN13" s="2">
        <f>IF(OR($B13&lt;F$229, AND($B13&gt;F$230, $B13&lt;F$231)), F13, "")</f>
        <v>98.471000000000004</v>
      </c>
      <c r="BO13" s="2">
        <f>IF(OR($B13&lt;G$229, AND($B13&gt;G$230, $B13&lt;G$231)), G13, "")</f>
        <v>98.2</v>
      </c>
      <c r="BP13" s="2">
        <f>IF(OR($B13&lt;H$229, AND($B13&gt;H$230, $B13&lt;H$231)), H13, "")</f>
        <v>98.057000000000002</v>
      </c>
      <c r="BQ13" s="2">
        <f>IF(OR($B13&lt;I$229, AND($B13&gt;I$230, $B13&lt;I$231)), I13, "")</f>
        <v>97.456999999999994</v>
      </c>
      <c r="BR13" s="2">
        <f>IF(OR($B13&lt;J$229, AND($B13&gt;J$230, $B13&lt;J$231)), J13, "")</f>
        <v>97.257000000000005</v>
      </c>
      <c r="BS13" s="2">
        <f>IF(OR($B13&lt;K$229, AND($B13&gt;K$230, $B13&lt;K$231)), K13, "")</f>
        <v>95.135999999999996</v>
      </c>
      <c r="BT13" s="2">
        <f>IF(OR($B13&lt;L$229, AND($B13&gt;L$230, $B13&lt;L$231)), L13, "")</f>
        <v>90.075800000000001</v>
      </c>
      <c r="BU13" s="2">
        <f>IF(OR($B13&lt;M$229, AND($B13&gt;M$230, $B13&lt;M$231)), M13, "")</f>
        <v>84.060599999999994</v>
      </c>
      <c r="BV13" s="2">
        <f>IF(OR($B13&lt;N$229, AND($B13&gt;N$230, $B13&lt;N$231)), N13, "")</f>
        <v>72.5</v>
      </c>
      <c r="BW13" s="2">
        <f>IF(OR($B13&lt;O$229, AND($B13&gt;O$230, $B13&lt;O$231)), O13, "")</f>
        <v>63.697000000000003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94.649712119404654</v>
      </c>
      <c r="CP13" s="2">
        <f>BL$207*$B13+BL$209</f>
        <v>97.911893347638838</v>
      </c>
      <c r="CQ13" s="2">
        <f>BM$207*$B13+BM$209</f>
        <v>100.33416271317772</v>
      </c>
      <c r="CR13" s="2">
        <f>BN$207*$B13+BN$209</f>
        <v>100.73290096503143</v>
      </c>
      <c r="CS13" s="2">
        <f>BO$207*$B13+BO$209</f>
        <v>98.720377019430799</v>
      </c>
      <c r="CT13" s="2">
        <f>BP$207*$B13+BP$209</f>
        <v>97.827868999388158</v>
      </c>
      <c r="CU13" s="2">
        <f>BQ$207*$B13+BQ$209</f>
        <v>98.521702916832652</v>
      </c>
      <c r="CV13" s="2">
        <f>BR$207*$B13+BR$209</f>
        <v>97.426111479448522</v>
      </c>
      <c r="CW13" s="2">
        <f>BS$207*$B13+BS$209</f>
        <v>95.813352883621619</v>
      </c>
      <c r="CX13" s="2">
        <f>BT$207*$B13+BT$209</f>
        <v>91.343974053685542</v>
      </c>
      <c r="CY13" s="2">
        <f>BU$207*$B13+BU$209</f>
        <v>83.775162318092526</v>
      </c>
      <c r="CZ13" s="2">
        <f>BV$207*$B13+BV$209</f>
        <v>73.260263996786023</v>
      </c>
      <c r="DA13" s="2">
        <f>BW$207*$B13+BW$209</f>
        <v>62.992597383415806</v>
      </c>
      <c r="DD13" s="2">
        <f>BZ$207*$B13+BZ$209</f>
        <v>99.67556880111924</v>
      </c>
      <c r="DE13" s="2">
        <f>CA$207*$B13+CA$209</f>
        <v>101.68858873606987</v>
      </c>
      <c r="DF13" s="2">
        <f>CB$207*$B13+CB$209</f>
        <v>104.35082665287806</v>
      </c>
      <c r="DG13" s="2">
        <f>CC$207*$B13+CC$209</f>
        <v>104.06511551598868</v>
      </c>
      <c r="DH13" s="2">
        <f>CD$207*$B13+CD$209</f>
        <v>101.77834393756501</v>
      </c>
      <c r="DI13" s="2">
        <f>CE$207*$B13+CE$209</f>
        <v>102.42272761571353</v>
      </c>
      <c r="DJ13" s="2">
        <f>CF$207*$B13+CF$209</f>
        <v>102.96771350549011</v>
      </c>
      <c r="DK13" s="2">
        <f>CG$207*$B13+CG$209</f>
        <v>102.49615195868624</v>
      </c>
      <c r="DL13" s="2">
        <f>CH$207*$B13+CH$209</f>
        <v>100.82483765938596</v>
      </c>
      <c r="DM13" s="2">
        <f>CI$207*$B13+CI$209</f>
        <v>96.386290228759478</v>
      </c>
      <c r="DN13" s="2">
        <f>CJ$207*$B13+CJ$209</f>
        <v>86.684942826650087</v>
      </c>
      <c r="DO13" s="2">
        <f>CK$207*$B13+CK$209</f>
        <v>79.288787484315463</v>
      </c>
      <c r="DP13" s="2">
        <f>CL$207*$B13+CL$209</f>
        <v>67.355973069855949</v>
      </c>
      <c r="DS13" s="2">
        <f>POWER(10,($B13-C$227)/C$228)/(1+POWER(10,($B13-C$227)/C$228))</f>
        <v>2.0622521823819809E-4</v>
      </c>
      <c r="DT13" s="2">
        <f>POWER(10,($B13-D$227)/D$228)/(1+POWER(10,($B13-D$227)/D$228))</f>
        <v>2.6803235086564982E-4</v>
      </c>
      <c r="DU13" s="2">
        <f>POWER(10,($B13-E$227)/E$228)/(1+POWER(10,($B13-E$227)/E$228))</f>
        <v>2.7273073510742925E-4</v>
      </c>
      <c r="DV13" s="2">
        <f>POWER(10,($B13-F$227)/F$228)/(1+POWER(10,($B13-F$227)/F$228))</f>
        <v>2.9541864188790398E-4</v>
      </c>
      <c r="DW13" s="2">
        <f>POWER(10,($B13-G$227)/G$228)/(1+POWER(10,($B13-G$227)/G$228))</f>
        <v>2.8300546557712461E-4</v>
      </c>
      <c r="DX13" s="2">
        <f>POWER(10,($B13-H$227)/H$228)/(1+POWER(10,($B13-H$227)/H$228))</f>
        <v>2.7396295178518554E-4</v>
      </c>
      <c r="DY13" s="2">
        <f>POWER(10,($B13-I$227)/I$228)/(1+POWER(10,($B13-I$227)/I$228))</f>
        <v>2.7745273759899954E-4</v>
      </c>
      <c r="DZ13" s="2">
        <f>POWER(10,($B13-J$227)/J$228)/(1+POWER(10,($B13-J$227)/J$228))</f>
        <v>2.6444773324575818E-4</v>
      </c>
      <c r="EA13" s="2">
        <f>POWER(10,($B13-K$227)/K$228)/(1+POWER(10,($B13-K$227)/K$228))</f>
        <v>2.2967269772961597E-4</v>
      </c>
      <c r="EB13" s="2">
        <f>POWER(10,($B13-L$227)/L$228)/(1+POWER(10,($B13-L$227)/L$228))</f>
        <v>2.0071678080905671E-4</v>
      </c>
      <c r="EC13" s="2">
        <f>POWER(10,($B13-M$227)/M$228)/(1+POWER(10,($B13-M$227)/M$228))</f>
        <v>1.9571000100824552E-4</v>
      </c>
      <c r="ED13" s="2">
        <f>POWER(10,($B13-N$227)/N$228)/(1+POWER(10,($B13-N$227)/N$228))</f>
        <v>1.8350016274762171E-4</v>
      </c>
      <c r="EE13" s="2">
        <f>POWER(10,($B13-O$227)/O$228)/(1+POWER(10,($B13-O$227)/O$228))</f>
        <v>1.6468503045328611E-4</v>
      </c>
    </row>
    <row r="14" spans="1:135" x14ac:dyDescent="0.25">
      <c r="B14" s="2">
        <v>8</v>
      </c>
      <c r="C14">
        <v>93.7714</v>
      </c>
      <c r="D14">
        <v>95.3</v>
      </c>
      <c r="E14">
        <v>98.213999999999999</v>
      </c>
      <c r="F14">
        <v>99.286000000000001</v>
      </c>
      <c r="G14">
        <v>96.786000000000001</v>
      </c>
      <c r="H14">
        <v>97.614000000000004</v>
      </c>
      <c r="I14">
        <v>99.114000000000004</v>
      </c>
      <c r="J14">
        <v>96.757000000000005</v>
      </c>
      <c r="K14">
        <v>94.515000000000001</v>
      </c>
      <c r="L14">
        <v>89.454499999999996</v>
      </c>
      <c r="M14">
        <v>83.030299999999997</v>
      </c>
      <c r="N14">
        <v>73.378799999999998</v>
      </c>
      <c r="O14">
        <v>63.893900000000002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94.65444645225881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97.908708520877255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100.32707737483952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100.72342443138233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98.724147135236905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97.855327577647188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98.553328313622032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97.456095219687668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95.837329799112496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91.366704248400467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83.790834270321298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73.302403174882741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63.020750613033307</v>
      </c>
      <c r="AE14" s="5"/>
      <c r="AG14" s="5">
        <f t="shared" si="0"/>
        <v>-0.88304645225881018</v>
      </c>
      <c r="AH14" s="5">
        <f t="shared" si="0"/>
        <v>-2.6087085208772578</v>
      </c>
      <c r="AI14" s="5">
        <f t="shared" si="0"/>
        <v>-2.11307737483952</v>
      </c>
      <c r="AJ14" s="5">
        <f t="shared" si="0"/>
        <v>-1.4374244313823255</v>
      </c>
      <c r="AK14" s="5">
        <f t="shared" si="0"/>
        <v>-1.9381471352369033</v>
      </c>
      <c r="AL14" s="5">
        <f t="shared" si="0"/>
        <v>-0.24132757764718349</v>
      </c>
      <c r="AM14" s="5">
        <f t="shared" si="0"/>
        <v>0.56067168637797238</v>
      </c>
      <c r="AN14" s="5">
        <f t="shared" si="0"/>
        <v>-0.69909521968766342</v>
      </c>
      <c r="AO14" s="5">
        <f t="shared" si="0"/>
        <v>-1.3223297991124952</v>
      </c>
      <c r="AP14" s="5">
        <f t="shared" si="0"/>
        <v>-1.9122042484004709</v>
      </c>
      <c r="AQ14" s="5">
        <f t="shared" si="0"/>
        <v>-0.76053427032130116</v>
      </c>
      <c r="AR14" s="5">
        <f t="shared" si="0"/>
        <v>7.6396825117257094E-2</v>
      </c>
      <c r="AS14" s="5">
        <f t="shared" si="0"/>
        <v>0.87314938696669486</v>
      </c>
      <c r="AV14" s="2">
        <f t="shared" si="1"/>
        <v>94.654446452252941</v>
      </c>
      <c r="AW14" s="2">
        <f t="shared" si="2"/>
        <v>97.908708520871045</v>
      </c>
      <c r="AX14" s="2">
        <f t="shared" si="3"/>
        <v>100.32707737482841</v>
      </c>
      <c r="AY14" s="2">
        <f t="shared" si="4"/>
        <v>100.72342443132331</v>
      </c>
      <c r="AZ14" s="2">
        <f t="shared" si="5"/>
        <v>98.724147135230155</v>
      </c>
      <c r="BA14" s="2">
        <f t="shared" si="6"/>
        <v>97.855327577644076</v>
      </c>
      <c r="BB14" s="2">
        <f t="shared" si="7"/>
        <v>98.553328313620383</v>
      </c>
      <c r="BC14" s="2">
        <f t="shared" si="8"/>
        <v>97.456095219684343</v>
      </c>
      <c r="BD14" s="2">
        <f t="shared" si="9"/>
        <v>95.837329799112254</v>
      </c>
      <c r="BE14" s="2">
        <f t="shared" si="10"/>
        <v>91.366704248400424</v>
      </c>
      <c r="BF14" s="2">
        <f t="shared" si="11"/>
        <v>83.79083427032127</v>
      </c>
      <c r="BG14" s="2">
        <f t="shared" si="12"/>
        <v>73.302403174882613</v>
      </c>
      <c r="BH14" s="2">
        <f t="shared" si="13"/>
        <v>63.020750613033229</v>
      </c>
      <c r="BK14" s="2">
        <f>IF(OR($B14&lt;C$229, AND($B14&gt;C$230, $B14&lt;C$231)), C14, "")</f>
        <v>93.7714</v>
      </c>
      <c r="BL14" s="2">
        <f>IF(OR($B14&lt;D$229, AND($B14&gt;D$230, $B14&lt;D$231)), D14, "")</f>
        <v>95.3</v>
      </c>
      <c r="BM14" s="2">
        <f>IF(OR($B14&lt;E$229, AND($B14&gt;E$230, $B14&lt;E$231)), E14, "")</f>
        <v>98.213999999999999</v>
      </c>
      <c r="BN14" s="2">
        <f>IF(OR($B14&lt;F$229, AND($B14&gt;F$230, $B14&lt;F$231)), F14, "")</f>
        <v>99.286000000000001</v>
      </c>
      <c r="BO14" s="2">
        <f>IF(OR($B14&lt;G$229, AND($B14&gt;G$230, $B14&lt;G$231)), G14, "")</f>
        <v>96.786000000000001</v>
      </c>
      <c r="BP14" s="2">
        <f>IF(OR($B14&lt;H$229, AND($B14&gt;H$230, $B14&lt;H$231)), H14, "")</f>
        <v>97.614000000000004</v>
      </c>
      <c r="BQ14" s="2">
        <f>IF(OR($B14&lt;I$229, AND($B14&gt;I$230, $B14&lt;I$231)), I14, "")</f>
        <v>99.114000000000004</v>
      </c>
      <c r="BR14" s="2">
        <f>IF(OR($B14&lt;J$229, AND($B14&gt;J$230, $B14&lt;J$231)), J14, "")</f>
        <v>96.757000000000005</v>
      </c>
      <c r="BS14" s="2">
        <f>IF(OR($B14&lt;K$229, AND($B14&gt;K$230, $B14&lt;K$231)), K14, "")</f>
        <v>94.515000000000001</v>
      </c>
      <c r="BT14" s="2">
        <f>IF(OR($B14&lt;L$229, AND($B14&gt;L$230, $B14&lt;L$231)), L14, "")</f>
        <v>89.454499999999996</v>
      </c>
      <c r="BU14" s="2">
        <f>IF(OR($B14&lt;M$229, AND($B14&gt;M$230, $B14&lt;M$231)), M14, "")</f>
        <v>83.030299999999997</v>
      </c>
      <c r="BV14" s="2">
        <f>IF(OR($B14&lt;N$229, AND($B14&gt;N$230, $B14&lt;N$231)), N14, "")</f>
        <v>73.378799999999998</v>
      </c>
      <c r="BW14" s="2">
        <f>IF(OR($B14&lt;O$229, AND($B14&gt;O$230, $B14&lt;O$231)), O14, "")</f>
        <v>63.893900000000002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94.653323397855416</v>
      </c>
      <c r="CP14" s="2">
        <f>BL$207*$B14+BL$209</f>
        <v>97.907612864661999</v>
      </c>
      <c r="CQ14" s="2">
        <f>BM$207*$B14+BM$209</f>
        <v>100.32589106832863</v>
      </c>
      <c r="CR14" s="2">
        <f>BN$207*$B14+BN$209</f>
        <v>100.72235938419948</v>
      </c>
      <c r="CS14" s="2">
        <f>BO$207*$B14+BO$209</f>
        <v>98.723210773248354</v>
      </c>
      <c r="CT14" s="2">
        <f>BP$207*$B14+BP$209</f>
        <v>97.853964041803778</v>
      </c>
      <c r="CU14" s="2">
        <f>BQ$207*$B14+BQ$209</f>
        <v>98.55199112556987</v>
      </c>
      <c r="CV14" s="2">
        <f>BR$207*$B14+BR$209</f>
        <v>97.45464214029478</v>
      </c>
      <c r="CW14" s="2">
        <f>BS$207*$B14+BS$209</f>
        <v>95.836082388643973</v>
      </c>
      <c r="CX14" s="2">
        <f>BT$207*$B14+BT$209</f>
        <v>91.365607271372468</v>
      </c>
      <c r="CY14" s="2">
        <f>BU$207*$B14+BU$209</f>
        <v>83.79021716458297</v>
      </c>
      <c r="CZ14" s="2">
        <f>BV$207*$B14+BV$209</f>
        <v>73.301203795913665</v>
      </c>
      <c r="DA14" s="2">
        <f>BW$207*$B14+BW$209</f>
        <v>63.019971183835658</v>
      </c>
      <c r="DD14" s="2">
        <f>BZ$207*$B14+BZ$209</f>
        <v>99.620020346768285</v>
      </c>
      <c r="DE14" s="2">
        <f>CA$207*$B14+CA$209</f>
        <v>101.63580528438905</v>
      </c>
      <c r="DF14" s="2">
        <f>CB$207*$B14+CB$209</f>
        <v>104.29300117191002</v>
      </c>
      <c r="DG14" s="2">
        <f>CC$207*$B14+CC$209</f>
        <v>104.01044641753546</v>
      </c>
      <c r="DH14" s="2">
        <f>CD$207*$B14+CD$209</f>
        <v>101.74080476904363</v>
      </c>
      <c r="DI14" s="2">
        <f>CE$207*$B14+CE$209</f>
        <v>102.39323596591551</v>
      </c>
      <c r="DJ14" s="2">
        <f>CF$207*$B14+CF$209</f>
        <v>102.94756008419611</v>
      </c>
      <c r="DK14" s="2">
        <f>CG$207*$B14+CG$209</f>
        <v>102.46605951371203</v>
      </c>
      <c r="DL14" s="2">
        <f>CH$207*$B14+CH$209</f>
        <v>100.78955351515852</v>
      </c>
      <c r="DM14" s="2">
        <f>CI$207*$B14+CI$209</f>
        <v>96.350114842586848</v>
      </c>
      <c r="DN14" s="2">
        <f>CJ$207*$B14+CJ$209</f>
        <v>86.665991249938074</v>
      </c>
      <c r="DO14" s="2">
        <f>CK$207*$B14+CK$209</f>
        <v>79.262321045093088</v>
      </c>
      <c r="DP14" s="2">
        <f>CL$207*$B14+CL$209</f>
        <v>67.3364483344901</v>
      </c>
      <c r="DS14" s="2">
        <f>POWER(10,($B14-C$227)/C$228)/(1+POWER(10,($B14-C$227)/C$228))</f>
        <v>2.2611695641648705E-4</v>
      </c>
      <c r="DT14" s="2">
        <f>POWER(10,($B14-D$227)/D$228)/(1+POWER(10,($B14-D$227)/D$228))</f>
        <v>2.9388402895646283E-4</v>
      </c>
      <c r="DU14" s="2">
        <f>POWER(10,($B14-E$227)/E$228)/(1+POWER(10,($B14-E$227)/E$228))</f>
        <v>2.9903543607274721E-4</v>
      </c>
      <c r="DV14" s="2">
        <f>POWER(10,($B14-F$227)/F$228)/(1+POWER(10,($B14-F$227)/F$228))</f>
        <v>3.2391086763243417E-4</v>
      </c>
      <c r="DW14" s="2">
        <f>POWER(10,($B14-G$227)/G$228)/(1+POWER(10,($B14-G$227)/G$228))</f>
        <v>3.103008499846899E-4</v>
      </c>
      <c r="DX14" s="2">
        <f>POWER(10,($B14-H$227)/H$228)/(1+POWER(10,($B14-H$227)/H$228))</f>
        <v>3.0038646353327088E-4</v>
      </c>
      <c r="DY14" s="2">
        <f>POWER(10,($B14-I$227)/I$228)/(1+POWER(10,($B14-I$227)/I$228))</f>
        <v>3.0421273402859506E-4</v>
      </c>
      <c r="DZ14" s="2">
        <f>POWER(10,($B14-J$227)/J$228)/(1+POWER(10,($B14-J$227)/J$228))</f>
        <v>2.8995377580512074E-4</v>
      </c>
      <c r="EA14" s="2">
        <f>POWER(10,($B14-K$227)/K$228)/(1+POWER(10,($B14-K$227)/K$228))</f>
        <v>2.518255252572805E-4</v>
      </c>
      <c r="EB14" s="2">
        <f>POWER(10,($B14-L$227)/L$228)/(1+POWER(10,($B14-L$227)/L$228))</f>
        <v>2.2007731200560188E-4</v>
      </c>
      <c r="EC14" s="2">
        <f>POWER(10,($B14-M$227)/M$228)/(1+POWER(10,($B14-M$227)/M$228))</f>
        <v>2.145876970819108E-4</v>
      </c>
      <c r="ED14" s="2">
        <f>POWER(10,($B14-N$227)/N$228)/(1+POWER(10,($B14-N$227)/N$228))</f>
        <v>2.0120036543756732E-4</v>
      </c>
      <c r="EE14" s="2">
        <f>POWER(10,($B14-O$227)/O$228)/(1+POWER(10,($B14-O$227)/O$228))</f>
        <v>1.8057067612336835E-4</v>
      </c>
    </row>
    <row r="15" spans="1:135" x14ac:dyDescent="0.25">
      <c r="B15" s="2">
        <v>9</v>
      </c>
      <c r="C15">
        <v>92.7714</v>
      </c>
      <c r="D15">
        <v>96.213999999999999</v>
      </c>
      <c r="E15">
        <v>99.914000000000001</v>
      </c>
      <c r="F15">
        <v>100.157</v>
      </c>
      <c r="G15">
        <v>97.528999999999996</v>
      </c>
      <c r="H15">
        <v>97.713999999999999</v>
      </c>
      <c r="I15">
        <v>100.014</v>
      </c>
      <c r="J15">
        <v>96.4</v>
      </c>
      <c r="K15">
        <v>94.152000000000001</v>
      </c>
      <c r="L15">
        <v>90.424199999999999</v>
      </c>
      <c r="M15">
        <v>82.590900000000005</v>
      </c>
      <c r="N15">
        <v>72.984800000000007</v>
      </c>
      <c r="O15">
        <v>63.181800000000003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94.658151386838313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97.904518081764905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100.31890389767888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100.71296989616937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98.727057460860252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97.881535820321162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98.583728663875604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97.484747389049303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95.86016360040864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91.388429325417547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83.805940638821497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73.343443792079029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63.048190311123932</v>
      </c>
      <c r="AE15" s="5"/>
      <c r="AG15" s="5">
        <f t="shared" si="0"/>
        <v>-1.8867513868383128</v>
      </c>
      <c r="AH15" s="5">
        <f t="shared" si="0"/>
        <v>-1.6905180817649068</v>
      </c>
      <c r="AI15" s="5">
        <f t="shared" si="0"/>
        <v>-0.40490389767887791</v>
      </c>
      <c r="AJ15" s="5">
        <f t="shared" si="0"/>
        <v>-0.55596989616937265</v>
      </c>
      <c r="AK15" s="5">
        <f t="shared" si="0"/>
        <v>-1.1980574608602552</v>
      </c>
      <c r="AL15" s="5">
        <f t="shared" si="0"/>
        <v>-0.16753582032116299</v>
      </c>
      <c r="AM15" s="5">
        <f t="shared" si="0"/>
        <v>1.4302713361243917</v>
      </c>
      <c r="AN15" s="5">
        <f t="shared" si="0"/>
        <v>-1.0847473890492978</v>
      </c>
      <c r="AO15" s="5">
        <f t="shared" si="0"/>
        <v>-1.7081636004086391</v>
      </c>
      <c r="AP15" s="5">
        <f t="shared" si="0"/>
        <v>-0.96422932541754847</v>
      </c>
      <c r="AQ15" s="5">
        <f t="shared" si="0"/>
        <v>-1.2150406388214918</v>
      </c>
      <c r="AR15" s="5">
        <f t="shared" si="0"/>
        <v>-0.35864379207902175</v>
      </c>
      <c r="AS15" s="5">
        <f t="shared" si="0"/>
        <v>0.13360968887607072</v>
      </c>
      <c r="AV15" s="2">
        <f t="shared" si="1"/>
        <v>94.658151386813842</v>
      </c>
      <c r="AW15" s="2">
        <f t="shared" si="2"/>
        <v>97.904518081738217</v>
      </c>
      <c r="AX15" s="2">
        <f t="shared" si="3"/>
        <v>100.31890389763193</v>
      </c>
      <c r="AY15" s="2">
        <f t="shared" si="4"/>
        <v>100.71296989593111</v>
      </c>
      <c r="AZ15" s="2">
        <f t="shared" si="5"/>
        <v>98.727057460831148</v>
      </c>
      <c r="BA15" s="2">
        <f t="shared" si="6"/>
        <v>97.881535820307462</v>
      </c>
      <c r="BB15" s="2">
        <f t="shared" si="7"/>
        <v>98.583728663868186</v>
      </c>
      <c r="BC15" s="2">
        <f t="shared" si="8"/>
        <v>97.484747389034723</v>
      </c>
      <c r="BD15" s="2">
        <f t="shared" si="9"/>
        <v>95.860163600407517</v>
      </c>
      <c r="BE15" s="2">
        <f t="shared" si="10"/>
        <v>91.388429325417334</v>
      </c>
      <c r="BF15" s="2">
        <f t="shared" si="11"/>
        <v>83.805940638821383</v>
      </c>
      <c r="BG15" s="2">
        <f t="shared" si="12"/>
        <v>73.34344379207846</v>
      </c>
      <c r="BH15" s="2">
        <f t="shared" si="13"/>
        <v>63.04819031112357</v>
      </c>
      <c r="BK15" s="2">
        <f>IF(OR($B15&lt;C$229, AND($B15&gt;C$230, $B15&lt;C$231)), C15, "")</f>
        <v>92.7714</v>
      </c>
      <c r="BL15" s="2">
        <f>IF(OR($B15&lt;D$229, AND($B15&gt;D$230, $B15&lt;D$231)), D15, "")</f>
        <v>96.213999999999999</v>
      </c>
      <c r="BM15" s="2">
        <f>IF(OR($B15&lt;E$229, AND($B15&gt;E$230, $B15&lt;E$231)), E15, "")</f>
        <v>99.914000000000001</v>
      </c>
      <c r="BN15" s="2">
        <f>IF(OR($B15&lt;F$229, AND($B15&gt;F$230, $B15&lt;F$231)), F15, "")</f>
        <v>100.157</v>
      </c>
      <c r="BO15" s="2">
        <f>IF(OR($B15&lt;G$229, AND($B15&gt;G$230, $B15&lt;G$231)), G15, "")</f>
        <v>97.528999999999996</v>
      </c>
      <c r="BP15" s="2">
        <f>IF(OR($B15&lt;H$229, AND($B15&gt;H$230, $B15&lt;H$231)), H15, "")</f>
        <v>97.713999999999999</v>
      </c>
      <c r="BQ15" s="2">
        <f>IF(OR($B15&lt;I$229, AND($B15&gt;I$230, $B15&lt;I$231)), I15, "")</f>
        <v>100.014</v>
      </c>
      <c r="BR15" s="2">
        <f>IF(OR($B15&lt;J$229, AND($B15&gt;J$230, $B15&lt;J$231)), J15, "")</f>
        <v>96.4</v>
      </c>
      <c r="BS15" s="2">
        <f>IF(OR($B15&lt;K$229, AND($B15&gt;K$230, $B15&lt;K$231)), K15, "")</f>
        <v>94.152000000000001</v>
      </c>
      <c r="BT15" s="2">
        <f>IF(OR($B15&lt;L$229, AND($B15&gt;L$230, $B15&lt;L$231)), L15, "")</f>
        <v>90.424199999999999</v>
      </c>
      <c r="BU15" s="2">
        <f>IF(OR($B15&lt;M$229, AND($B15&gt;M$230, $B15&lt;M$231)), M15, "")</f>
        <v>82.590900000000005</v>
      </c>
      <c r="BV15" s="2">
        <f>IF(OR($B15&lt;N$229, AND($B15&gt;N$230, $B15&lt;N$231)), N15, "")</f>
        <v>72.984800000000007</v>
      </c>
      <c r="BW15" s="2">
        <f>IF(OR($B15&lt;O$229, AND($B15&gt;O$230, $B15&lt;O$231)), O15, "")</f>
        <v>63.181800000000003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94.656934676306193</v>
      </c>
      <c r="CP15" s="2">
        <f>BL$207*$B15+BL$209</f>
        <v>97.903332381685146</v>
      </c>
      <c r="CQ15" s="2">
        <f>BM$207*$B15+BM$209</f>
        <v>100.31761942347954</v>
      </c>
      <c r="CR15" s="2">
        <f>BN$207*$B15+BN$209</f>
        <v>100.71181780336754</v>
      </c>
      <c r="CS15" s="2">
        <f>BO$207*$B15+BO$209</f>
        <v>98.726044527065909</v>
      </c>
      <c r="CT15" s="2">
        <f>BP$207*$B15+BP$209</f>
        <v>97.880059084219411</v>
      </c>
      <c r="CU15" s="2">
        <f>BQ$207*$B15+BQ$209</f>
        <v>98.582279334307088</v>
      </c>
      <c r="CV15" s="2">
        <f>BR$207*$B15+BR$209</f>
        <v>97.483172801141052</v>
      </c>
      <c r="CW15" s="2">
        <f>BS$207*$B15+BS$209</f>
        <v>95.858811893666342</v>
      </c>
      <c r="CX15" s="2">
        <f>BT$207*$B15+BT$209</f>
        <v>91.38724048905938</v>
      </c>
      <c r="CY15" s="2">
        <f>BU$207*$B15+BU$209</f>
        <v>83.805272011073413</v>
      </c>
      <c r="CZ15" s="2">
        <f>BV$207*$B15+BV$209</f>
        <v>73.342143595041307</v>
      </c>
      <c r="DA15" s="2">
        <f>BW$207*$B15+BW$209</f>
        <v>63.04734498425551</v>
      </c>
      <c r="DD15" s="2">
        <f>BZ$207*$B15+BZ$209</f>
        <v>99.56447189241733</v>
      </c>
      <c r="DE15" s="2">
        <f>CA$207*$B15+CA$209</f>
        <v>101.58302183270821</v>
      </c>
      <c r="DF15" s="2">
        <f>CB$207*$B15+CB$209</f>
        <v>104.235175690942</v>
      </c>
      <c r="DG15" s="2">
        <f>CC$207*$B15+CC$209</f>
        <v>103.95577731908224</v>
      </c>
      <c r="DH15" s="2">
        <f>CD$207*$B15+CD$209</f>
        <v>101.70326560052224</v>
      </c>
      <c r="DI15" s="2">
        <f>CE$207*$B15+CE$209</f>
        <v>102.36374431611748</v>
      </c>
      <c r="DJ15" s="2">
        <f>CF$207*$B15+CF$209</f>
        <v>102.92740666290211</v>
      </c>
      <c r="DK15" s="2">
        <f>CG$207*$B15+CG$209</f>
        <v>102.43596706873782</v>
      </c>
      <c r="DL15" s="2">
        <f>CH$207*$B15+CH$209</f>
        <v>100.75426937093108</v>
      </c>
      <c r="DM15" s="2">
        <f>CI$207*$B15+CI$209</f>
        <v>96.313939456414218</v>
      </c>
      <c r="DN15" s="2">
        <f>CJ$207*$B15+CJ$209</f>
        <v>86.647039673226075</v>
      </c>
      <c r="DO15" s="2">
        <f>CK$207*$B15+CK$209</f>
        <v>79.235854605870699</v>
      </c>
      <c r="DP15" s="2">
        <f>CL$207*$B15+CL$209</f>
        <v>67.316923599124252</v>
      </c>
      <c r="DS15" s="2">
        <f>POWER(10,($B15-C$227)/C$228)/(1+POWER(10,($B15-C$227)/C$228))</f>
        <v>2.4792690387524883E-4</v>
      </c>
      <c r="DT15" s="2">
        <f>POWER(10,($B15-D$227)/D$228)/(1+POWER(10,($B15-D$227)/D$228))</f>
        <v>3.222282936774531E-4</v>
      </c>
      <c r="DU15" s="2">
        <f>POWER(10,($B15-E$227)/E$228)/(1+POWER(10,($B15-E$227)/E$228))</f>
        <v>3.2787637616351218E-4</v>
      </c>
      <c r="DV15" s="2">
        <f>POWER(10,($B15-F$227)/F$228)/(1+POWER(10,($B15-F$227)/F$228))</f>
        <v>3.5515010529258621E-4</v>
      </c>
      <c r="DW15" s="2">
        <f>POWER(10,($B15-G$227)/G$228)/(1+POWER(10,($B15-G$227)/G$228))</f>
        <v>3.4022793075875465E-4</v>
      </c>
      <c r="DX15" s="2">
        <f>POWER(10,($B15-H$227)/H$228)/(1+POWER(10,($B15-H$227)/H$228))</f>
        <v>3.2935766265063696E-4</v>
      </c>
      <c r="DY15" s="2">
        <f>POWER(10,($B15-I$227)/I$228)/(1+POWER(10,($B15-I$227)/I$228))</f>
        <v>3.335528401103516E-4</v>
      </c>
      <c r="DZ15" s="2">
        <f>POWER(10,($B15-J$227)/J$228)/(1+POWER(10,($B15-J$227)/J$228))</f>
        <v>3.1791909952174474E-4</v>
      </c>
      <c r="EA15" s="2">
        <f>POWER(10,($B15-K$227)/K$228)/(1+POWER(10,($B15-K$227)/K$228))</f>
        <v>2.7611448928973134E-4</v>
      </c>
      <c r="EB15" s="2">
        <f>POWER(10,($B15-L$227)/L$228)/(1+POWER(10,($B15-L$227)/L$228))</f>
        <v>2.4130485053559485E-4</v>
      </c>
      <c r="EC15" s="2">
        <f>POWER(10,($B15-M$227)/M$228)/(1+POWER(10,($B15-M$227)/M$228))</f>
        <v>2.3528585987975354E-4</v>
      </c>
      <c r="ED15" s="2">
        <f>POWER(10,($B15-N$227)/N$228)/(1+POWER(10,($B15-N$227)/N$228))</f>
        <v>2.2060753144663754E-4</v>
      </c>
      <c r="EE15" s="2">
        <f>POWER(10,($B15-O$227)/O$228)/(1+POWER(10,($B15-O$227)/O$228))</f>
        <v>1.9798836005053175E-4</v>
      </c>
    </row>
    <row r="16" spans="1:135" x14ac:dyDescent="0.25">
      <c r="B16" s="2">
        <v>10</v>
      </c>
      <c r="C16">
        <v>92.514300000000006</v>
      </c>
      <c r="D16">
        <v>97.057000000000002</v>
      </c>
      <c r="E16">
        <v>99.971000000000004</v>
      </c>
      <c r="F16">
        <v>98.986000000000004</v>
      </c>
      <c r="G16">
        <v>97.043000000000006</v>
      </c>
      <c r="H16">
        <v>98.013999999999996</v>
      </c>
      <c r="I16">
        <v>99.4</v>
      </c>
      <c r="J16">
        <v>97.543000000000006</v>
      </c>
      <c r="K16">
        <v>94.561000000000007</v>
      </c>
      <c r="L16">
        <v>89.651499999999999</v>
      </c>
      <c r="M16">
        <v>80.939400000000006</v>
      </c>
      <c r="N16">
        <v>73.939400000000006</v>
      </c>
      <c r="O16">
        <v>62.863599999999998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94.661863937509693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97.900334816301736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100.31073831767186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100.70252224125751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98.72997384361075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97.907753210586435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98.614138202604849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97.51340947550662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95.883005912813474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91.410161914583497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83.821051203693941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73.384492696892181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63.075635468446961</v>
      </c>
      <c r="AE16" s="5"/>
      <c r="AG16" s="5">
        <f t="shared" si="0"/>
        <v>-2.1475639375096875</v>
      </c>
      <c r="AH16" s="5">
        <f t="shared" si="0"/>
        <v>-0.84333481630173424</v>
      </c>
      <c r="AI16" s="5">
        <f t="shared" si="0"/>
        <v>-0.33973831767185914</v>
      </c>
      <c r="AJ16" s="5">
        <f t="shared" si="0"/>
        <v>-1.7165222412575076</v>
      </c>
      <c r="AK16" s="5">
        <f t="shared" si="0"/>
        <v>-1.686973843610744</v>
      </c>
      <c r="AL16" s="5">
        <f t="shared" si="0"/>
        <v>0.1062467894135608</v>
      </c>
      <c r="AM16" s="5">
        <f t="shared" si="0"/>
        <v>0.78586179739515671</v>
      </c>
      <c r="AN16" s="5">
        <f t="shared" si="0"/>
        <v>2.9590524493386283E-2</v>
      </c>
      <c r="AO16" s="5">
        <f t="shared" si="0"/>
        <v>-1.3220059128134665</v>
      </c>
      <c r="AP16" s="5">
        <f t="shared" si="0"/>
        <v>-1.7586619145834987</v>
      </c>
      <c r="AQ16" s="5">
        <f t="shared" si="0"/>
        <v>-2.8816512036939343</v>
      </c>
      <c r="AR16" s="5">
        <f t="shared" si="0"/>
        <v>0.5549073031078251</v>
      </c>
      <c r="AS16" s="5">
        <f t="shared" si="0"/>
        <v>-0.21203546844696319</v>
      </c>
      <c r="AV16" s="2">
        <f t="shared" si="1"/>
        <v>94.661863937411056</v>
      </c>
      <c r="AW16" s="2">
        <f t="shared" si="2"/>
        <v>97.900334816190963</v>
      </c>
      <c r="AX16" s="2">
        <f t="shared" si="3"/>
        <v>100.31073831748044</v>
      </c>
      <c r="AY16" s="2">
        <f t="shared" si="4"/>
        <v>100.70252224032919</v>
      </c>
      <c r="AZ16" s="2">
        <f t="shared" si="5"/>
        <v>98.729973843489859</v>
      </c>
      <c r="BA16" s="2">
        <f t="shared" si="6"/>
        <v>97.907753210528327</v>
      </c>
      <c r="BB16" s="2">
        <f t="shared" si="7"/>
        <v>98.614138202572676</v>
      </c>
      <c r="BC16" s="2">
        <f t="shared" si="8"/>
        <v>97.513409475445116</v>
      </c>
      <c r="BD16" s="2">
        <f t="shared" si="9"/>
        <v>95.8830059128084</v>
      </c>
      <c r="BE16" s="2">
        <f t="shared" si="10"/>
        <v>91.410161914582474</v>
      </c>
      <c r="BF16" s="2">
        <f t="shared" si="11"/>
        <v>83.821051203693401</v>
      </c>
      <c r="BG16" s="2">
        <f t="shared" si="12"/>
        <v>73.38449269688968</v>
      </c>
      <c r="BH16" s="2">
        <f t="shared" si="13"/>
        <v>63.075635468445341</v>
      </c>
      <c r="BK16" s="2">
        <f>IF(OR($B16&lt;C$229, AND($B16&gt;C$230, $B16&lt;C$231)), C16, "")</f>
        <v>92.514300000000006</v>
      </c>
      <c r="BL16" s="2">
        <f>IF(OR($B16&lt;D$229, AND($B16&gt;D$230, $B16&lt;D$231)), D16, "")</f>
        <v>97.057000000000002</v>
      </c>
      <c r="BM16" s="2">
        <f>IF(OR($B16&lt;E$229, AND($B16&gt;E$230, $B16&lt;E$231)), E16, "")</f>
        <v>99.971000000000004</v>
      </c>
      <c r="BN16" s="2">
        <f>IF(OR($B16&lt;F$229, AND($B16&gt;F$230, $B16&lt;F$231)), F16, "")</f>
        <v>98.986000000000004</v>
      </c>
      <c r="BO16" s="2">
        <f>IF(OR($B16&lt;G$229, AND($B16&gt;G$230, $B16&lt;G$231)), G16, "")</f>
        <v>97.043000000000006</v>
      </c>
      <c r="BP16" s="2">
        <f>IF(OR($B16&lt;H$229, AND($B16&gt;H$230, $B16&lt;H$231)), H16, "")</f>
        <v>98.013999999999996</v>
      </c>
      <c r="BQ16" s="2">
        <f>IF(OR($B16&lt;I$229, AND($B16&gt;I$230, $B16&lt;I$231)), I16, "")</f>
        <v>99.4</v>
      </c>
      <c r="BR16" s="2">
        <f>IF(OR($B16&lt;J$229, AND($B16&gt;J$230, $B16&lt;J$231)), J16, "")</f>
        <v>97.543000000000006</v>
      </c>
      <c r="BS16" s="2">
        <f>IF(OR($B16&lt;K$229, AND($B16&gt;K$230, $B16&lt;K$231)), K16, "")</f>
        <v>94.561000000000007</v>
      </c>
      <c r="BT16" s="2">
        <f>IF(OR($B16&lt;L$229, AND($B16&gt;L$230, $B16&lt;L$231)), L16, "")</f>
        <v>89.651499999999999</v>
      </c>
      <c r="BU16" s="2">
        <f>IF(OR($B16&lt;M$229, AND($B16&gt;M$230, $B16&lt;M$231)), M16, "")</f>
        <v>80.939400000000006</v>
      </c>
      <c r="BV16" s="2">
        <f>IF(OR($B16&lt;N$229, AND($B16&gt;N$230, $B16&lt;N$231)), N16, "")</f>
        <v>73.939400000000006</v>
      </c>
      <c r="BW16" s="2">
        <f>IF(OR($B16&lt;O$229, AND($B16&gt;O$230, $B16&lt;O$231)), O16, "")</f>
        <v>62.863599999999998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94.660545954756969</v>
      </c>
      <c r="CP16" s="2">
        <f>BL$207*$B16+BL$209</f>
        <v>97.899051898708308</v>
      </c>
      <c r="CQ16" s="2">
        <f>BM$207*$B16+BM$209</f>
        <v>100.30934777863045</v>
      </c>
      <c r="CR16" s="2">
        <f>BN$207*$B16+BN$209</f>
        <v>100.7012762225356</v>
      </c>
      <c r="CS16" s="2">
        <f>BO$207*$B16+BO$209</f>
        <v>98.72887828088345</v>
      </c>
      <c r="CT16" s="2">
        <f>BP$207*$B16+BP$209</f>
        <v>97.90615412663503</v>
      </c>
      <c r="CU16" s="2">
        <f>BQ$207*$B16+BQ$209</f>
        <v>98.612567543044307</v>
      </c>
      <c r="CV16" s="2">
        <f>BR$207*$B16+BR$209</f>
        <v>97.51170346198731</v>
      </c>
      <c r="CW16" s="2">
        <f>BS$207*$B16+BS$209</f>
        <v>95.881541398688711</v>
      </c>
      <c r="CX16" s="2">
        <f>BT$207*$B16+BT$209</f>
        <v>91.408873706746292</v>
      </c>
      <c r="CY16" s="2">
        <f>BU$207*$B16+BU$209</f>
        <v>83.820326857563856</v>
      </c>
      <c r="CZ16" s="2">
        <f>BV$207*$B16+BV$209</f>
        <v>73.383083394168949</v>
      </c>
      <c r="DA16" s="2">
        <f>BW$207*$B16+BW$209</f>
        <v>63.074718784675362</v>
      </c>
      <c r="DD16" s="2">
        <f>BZ$207*$B16+BZ$209</f>
        <v>99.508923438066375</v>
      </c>
      <c r="DE16" s="2">
        <f>CA$207*$B16+CA$209</f>
        <v>101.53023838102739</v>
      </c>
      <c r="DF16" s="2">
        <f>CB$207*$B16+CB$209</f>
        <v>104.17735020997397</v>
      </c>
      <c r="DG16" s="2">
        <f>CC$207*$B16+CC$209</f>
        <v>103.90110822062903</v>
      </c>
      <c r="DH16" s="2">
        <f>CD$207*$B16+CD$209</f>
        <v>101.66572643200087</v>
      </c>
      <c r="DI16" s="2">
        <f>CE$207*$B16+CE$209</f>
        <v>102.33425266631946</v>
      </c>
      <c r="DJ16" s="2">
        <f>CF$207*$B16+CF$209</f>
        <v>102.90725324160812</v>
      </c>
      <c r="DK16" s="2">
        <f>CG$207*$B16+CG$209</f>
        <v>102.40587462376361</v>
      </c>
      <c r="DL16" s="2">
        <f>CH$207*$B16+CH$209</f>
        <v>100.71898522670365</v>
      </c>
      <c r="DM16" s="2">
        <f>CI$207*$B16+CI$209</f>
        <v>96.277764070241588</v>
      </c>
      <c r="DN16" s="2">
        <f>CJ$207*$B16+CJ$209</f>
        <v>86.628088096514077</v>
      </c>
      <c r="DO16" s="2">
        <f>CK$207*$B16+CK$209</f>
        <v>79.20938816664831</v>
      </c>
      <c r="DP16" s="2">
        <f>CL$207*$B16+CL$209</f>
        <v>67.297398863758403</v>
      </c>
      <c r="DS16" s="2">
        <f>POWER(10,($B16-C$227)/C$228)/(1+POWER(10,($B16-C$227)/C$228))</f>
        <v>2.7183994205000523E-4</v>
      </c>
      <c r="DT16" s="2">
        <f>POWER(10,($B16-D$227)/D$228)/(1+POWER(10,($B16-D$227)/D$228))</f>
        <v>3.5330531464053156E-4</v>
      </c>
      <c r="DU16" s="2">
        <f>POWER(10,($B16-E$227)/E$228)/(1+POWER(10,($B16-E$227)/E$228))</f>
        <v>3.5949792552413597E-4</v>
      </c>
      <c r="DV16" s="2">
        <f>POWER(10,($B16-F$227)/F$228)/(1+POWER(10,($B16-F$227)/F$228))</f>
        <v>3.8940100428121898E-4</v>
      </c>
      <c r="DW16" s="2">
        <f>POWER(10,($B16-G$227)/G$228)/(1+POWER(10,($B16-G$227)/G$228))</f>
        <v>3.7304026290703977E-4</v>
      </c>
      <c r="DX16" s="2">
        <f>POWER(10,($B16-H$227)/H$228)/(1+POWER(10,($B16-H$227)/H$228))</f>
        <v>3.6112202087601382E-4</v>
      </c>
      <c r="DY16" s="2">
        <f>POWER(10,($B16-I$227)/I$228)/(1+POWER(10,($B16-I$227)/I$228))</f>
        <v>3.6572164730924711E-4</v>
      </c>
      <c r="DZ16" s="2">
        <f>POWER(10,($B16-J$227)/J$228)/(1+POWER(10,($B16-J$227)/J$228))</f>
        <v>3.4858066900572487E-4</v>
      </c>
      <c r="EA16" s="2">
        <f>POWER(10,($B16-K$227)/K$228)/(1+POWER(10,($B16-K$227)/K$228))</f>
        <v>3.0274545230086412E-4</v>
      </c>
      <c r="EB16" s="2">
        <f>POWER(10,($B16-L$227)/L$228)/(1+POWER(10,($B16-L$227)/L$228))</f>
        <v>2.6457934765490706E-4</v>
      </c>
      <c r="EC16" s="2">
        <f>POWER(10,($B16-M$227)/M$228)/(1+POWER(10,($B16-M$227)/M$228))</f>
        <v>2.5797995908540103E-4</v>
      </c>
      <c r="ED16" s="2">
        <f>POWER(10,($B16-N$227)/N$228)/(1+POWER(10,($B16-N$227)/N$228))</f>
        <v>2.4188619987467212E-4</v>
      </c>
      <c r="EE16" s="2">
        <f>POWER(10,($B16-O$227)/O$228)/(1+POWER(10,($B16-O$227)/O$228))</f>
        <v>2.1708577320866807E-4</v>
      </c>
    </row>
    <row r="17" spans="2:135" x14ac:dyDescent="0.25">
      <c r="B17" s="2">
        <v>11</v>
      </c>
      <c r="C17">
        <v>92.628600000000006</v>
      </c>
      <c r="D17">
        <v>97.471000000000004</v>
      </c>
      <c r="E17">
        <v>101.286</v>
      </c>
      <c r="F17">
        <v>98.629000000000005</v>
      </c>
      <c r="G17">
        <v>97.286000000000001</v>
      </c>
      <c r="H17">
        <v>96.986000000000004</v>
      </c>
      <c r="I17">
        <v>98.543000000000006</v>
      </c>
      <c r="J17">
        <v>96.486000000000004</v>
      </c>
      <c r="K17">
        <v>94.697000000000003</v>
      </c>
      <c r="L17">
        <v>90.106099999999998</v>
      </c>
      <c r="M17">
        <v>81.848500000000001</v>
      </c>
      <c r="N17">
        <v>74</v>
      </c>
      <c r="O17">
        <v>62.909100000000002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94.665584701858663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97.896159270274126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100.30258124464913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100.69208198480575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98.732896739300884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97.933980459351034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98.644557658405262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97.542082261087089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95.905857407343561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91.431902610022661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83.836166294889708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73.425550549687856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63.103086524801675</v>
      </c>
      <c r="AE17" s="5"/>
      <c r="AG17" s="5">
        <f t="shared" si="0"/>
        <v>-2.0369847018586569</v>
      </c>
      <c r="AH17" s="5">
        <f t="shared" si="0"/>
        <v>-0.42515927027412204</v>
      </c>
      <c r="AI17" s="5">
        <f t="shared" si="0"/>
        <v>0.98341875535086842</v>
      </c>
      <c r="AJ17" s="5">
        <f t="shared" si="0"/>
        <v>-2.0630819848057484</v>
      </c>
      <c r="AK17" s="5">
        <f t="shared" si="0"/>
        <v>-1.4468967393008825</v>
      </c>
      <c r="AL17" s="5">
        <f t="shared" si="0"/>
        <v>-0.94798045935102948</v>
      </c>
      <c r="AM17" s="5">
        <f t="shared" si="0"/>
        <v>-0.10155765840525532</v>
      </c>
      <c r="AN17" s="5">
        <f t="shared" si="0"/>
        <v>-1.0560822610870844</v>
      </c>
      <c r="AO17" s="5">
        <f t="shared" si="0"/>
        <v>-1.2088574073435581</v>
      </c>
      <c r="AP17" s="5">
        <f t="shared" si="0"/>
        <v>-1.325802610022663</v>
      </c>
      <c r="AQ17" s="5">
        <f t="shared" si="0"/>
        <v>-1.9876662948897064</v>
      </c>
      <c r="AR17" s="5">
        <f t="shared" si="0"/>
        <v>0.57444945031214445</v>
      </c>
      <c r="AS17" s="5">
        <f t="shared" si="0"/>
        <v>-0.193986524801673</v>
      </c>
      <c r="AV17" s="2">
        <f t="shared" si="1"/>
        <v>94.665584701474586</v>
      </c>
      <c r="AW17" s="2">
        <f t="shared" si="2"/>
        <v>97.896159269830491</v>
      </c>
      <c r="AX17" s="2">
        <f t="shared" si="3"/>
        <v>100.30258124389623</v>
      </c>
      <c r="AY17" s="2">
        <f t="shared" si="4"/>
        <v>100.6920819813151</v>
      </c>
      <c r="AZ17" s="2">
        <f t="shared" si="5"/>
        <v>98.73289673881645</v>
      </c>
      <c r="BA17" s="2">
        <f t="shared" si="6"/>
        <v>97.933980459113329</v>
      </c>
      <c r="BB17" s="2">
        <f t="shared" si="7"/>
        <v>98.64455765827077</v>
      </c>
      <c r="BC17" s="2">
        <f t="shared" si="8"/>
        <v>97.542082260836764</v>
      </c>
      <c r="BD17" s="2">
        <f t="shared" si="9"/>
        <v>95.905857407321548</v>
      </c>
      <c r="BE17" s="2">
        <f t="shared" si="10"/>
        <v>91.431902610018099</v>
      </c>
      <c r="BF17" s="2">
        <f t="shared" si="11"/>
        <v>83.836166294887235</v>
      </c>
      <c r="BG17" s="2">
        <f t="shared" si="12"/>
        <v>73.425550549677112</v>
      </c>
      <c r="BH17" s="2">
        <f t="shared" si="13"/>
        <v>63.103086524794755</v>
      </c>
      <c r="BK17" s="2">
        <f>IF(OR($B17&lt;C$229, AND($B17&gt;C$230, $B17&lt;C$231)), C17, "")</f>
        <v>92.628600000000006</v>
      </c>
      <c r="BL17" s="2">
        <f>IF(OR($B17&lt;D$229, AND($B17&gt;D$230, $B17&lt;D$231)), D17, "")</f>
        <v>97.471000000000004</v>
      </c>
      <c r="BM17" s="2">
        <f>IF(OR($B17&lt;E$229, AND($B17&gt;E$230, $B17&lt;E$231)), E17, "")</f>
        <v>101.286</v>
      </c>
      <c r="BN17" s="2">
        <f>IF(OR($B17&lt;F$229, AND($B17&gt;F$230, $B17&lt;F$231)), F17, "")</f>
        <v>98.629000000000005</v>
      </c>
      <c r="BO17" s="2">
        <f>IF(OR($B17&lt;G$229, AND($B17&gt;G$230, $B17&lt;G$231)), G17, "")</f>
        <v>97.286000000000001</v>
      </c>
      <c r="BP17" s="2">
        <f>IF(OR($B17&lt;H$229, AND($B17&gt;H$230, $B17&lt;H$231)), H17, "")</f>
        <v>96.986000000000004</v>
      </c>
      <c r="BQ17" s="2">
        <f>IF(OR($B17&lt;I$229, AND($B17&gt;I$230, $B17&lt;I$231)), I17, "")</f>
        <v>98.543000000000006</v>
      </c>
      <c r="BR17" s="2">
        <f>IF(OR($B17&lt;J$229, AND($B17&gt;J$230, $B17&lt;J$231)), J17, "")</f>
        <v>96.486000000000004</v>
      </c>
      <c r="BS17" s="2">
        <f>IF(OR($B17&lt;K$229, AND($B17&gt;K$230, $B17&lt;K$231)), K17, "")</f>
        <v>94.697000000000003</v>
      </c>
      <c r="BT17" s="2">
        <f>IF(OR($B17&lt;L$229, AND($B17&gt;L$230, $B17&lt;L$231)), L17, "")</f>
        <v>90.106099999999998</v>
      </c>
      <c r="BU17" s="2">
        <f>IF(OR($B17&lt;M$229, AND($B17&gt;M$230, $B17&lt;M$231)), M17, "")</f>
        <v>81.848500000000001</v>
      </c>
      <c r="BV17" s="2">
        <f>IF(OR($B17&lt;N$229, AND($B17&gt;N$230, $B17&lt;N$231)), N17, "")</f>
        <v>74</v>
      </c>
      <c r="BW17" s="2">
        <f>IF(OR($B17&lt;O$229, AND($B17&gt;O$230, $B17&lt;O$231)), O17, "")</f>
        <v>62.909100000000002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94.664157233207746</v>
      </c>
      <c r="CP17" s="2">
        <f>BL$207*$B17+BL$209</f>
        <v>97.894771415731455</v>
      </c>
      <c r="CQ17" s="2">
        <f>BM$207*$B17+BM$209</f>
        <v>100.30107613378136</v>
      </c>
      <c r="CR17" s="2">
        <f>BN$207*$B17+BN$209</f>
        <v>100.69073464170366</v>
      </c>
      <c r="CS17" s="2">
        <f>BO$207*$B17+BO$209</f>
        <v>98.731712034701005</v>
      </c>
      <c r="CT17" s="2">
        <f>BP$207*$B17+BP$209</f>
        <v>97.93224916905065</v>
      </c>
      <c r="CU17" s="2">
        <f>BQ$207*$B17+BQ$209</f>
        <v>98.642855751781525</v>
      </c>
      <c r="CV17" s="2">
        <f>BR$207*$B17+BR$209</f>
        <v>97.540234122833581</v>
      </c>
      <c r="CW17" s="2">
        <f>BS$207*$B17+BS$209</f>
        <v>95.90427090371108</v>
      </c>
      <c r="CX17" s="2">
        <f>BT$207*$B17+BT$209</f>
        <v>91.430506924433217</v>
      </c>
      <c r="CY17" s="2">
        <f>BU$207*$B17+BU$209</f>
        <v>83.835381704054299</v>
      </c>
      <c r="CZ17" s="2">
        <f>BV$207*$B17+BV$209</f>
        <v>73.424023193296577</v>
      </c>
      <c r="DA17" s="2">
        <f>BW$207*$B17+BW$209</f>
        <v>63.102092585095221</v>
      </c>
      <c r="DD17" s="2">
        <f>BZ$207*$B17+BZ$209</f>
        <v>99.45337498371542</v>
      </c>
      <c r="DE17" s="2">
        <f>CA$207*$B17+CA$209</f>
        <v>101.47745492934656</v>
      </c>
      <c r="DF17" s="2">
        <f>CB$207*$B17+CB$209</f>
        <v>104.11952472900595</v>
      </c>
      <c r="DG17" s="2">
        <f>CC$207*$B17+CC$209</f>
        <v>103.84643912217582</v>
      </c>
      <c r="DH17" s="2">
        <f>CD$207*$B17+CD$209</f>
        <v>101.62818726347949</v>
      </c>
      <c r="DI17" s="2">
        <f>CE$207*$B17+CE$209</f>
        <v>102.30476101652144</v>
      </c>
      <c r="DJ17" s="2">
        <f>CF$207*$B17+CF$209</f>
        <v>102.88709982031412</v>
      </c>
      <c r="DK17" s="2">
        <f>CG$207*$B17+CG$209</f>
        <v>102.37578217878939</v>
      </c>
      <c r="DL17" s="2">
        <f>CH$207*$B17+CH$209</f>
        <v>100.68370108247622</v>
      </c>
      <c r="DM17" s="2">
        <f>CI$207*$B17+CI$209</f>
        <v>96.241588684068958</v>
      </c>
      <c r="DN17" s="2">
        <f>CJ$207*$B17+CJ$209</f>
        <v>86.609136519802064</v>
      </c>
      <c r="DO17" s="2">
        <f>CK$207*$B17+CK$209</f>
        <v>79.182921727425935</v>
      </c>
      <c r="DP17" s="2">
        <f>CL$207*$B17+CL$209</f>
        <v>67.277874128392554</v>
      </c>
      <c r="DS17" s="2">
        <f>POWER(10,($B17-C$227)/C$228)/(1+POWER(10,($B17-C$227)/C$228))</f>
        <v>2.9805875222286475E-4</v>
      </c>
      <c r="DT17" s="2">
        <f>POWER(10,($B17-D$227)/D$228)/(1+POWER(10,($B17-D$227)/D$228))</f>
        <v>3.8737836980523392E-4</v>
      </c>
      <c r="DU17" s="2">
        <f>POWER(10,($B17-E$227)/E$228)/(1+POWER(10,($B17-E$227)/E$228))</f>
        <v>3.9416796568796759E-4</v>
      </c>
      <c r="DV17" s="2">
        <f>POWER(10,($B17-F$227)/F$228)/(1+POWER(10,($B17-F$227)/F$228))</f>
        <v>4.2695367065348667E-4</v>
      </c>
      <c r="DW17" s="2">
        <f>POWER(10,($B17-G$227)/G$228)/(1+POWER(10,($B17-G$227)/G$228))</f>
        <v>4.0901579397973497E-4</v>
      </c>
      <c r="DX17" s="2">
        <f>POWER(10,($B17-H$227)/H$228)/(1+POWER(10,($B17-H$227)/H$228))</f>
        <v>3.9594862702870806E-4</v>
      </c>
      <c r="DY17" s="2">
        <f>POWER(10,($B17-I$227)/I$228)/(1+POWER(10,($B17-I$227)/I$228))</f>
        <v>4.0099166347621099E-4</v>
      </c>
      <c r="DZ17" s="2">
        <f>POWER(10,($B17-J$227)/J$228)/(1+POWER(10,($B17-J$227)/J$228))</f>
        <v>3.8219824966871202E-4</v>
      </c>
      <c r="EA17" s="2">
        <f>POWER(10,($B17-K$227)/K$228)/(1+POWER(10,($B17-K$227)/K$228))</f>
        <v>3.3194409189512414E-4</v>
      </c>
      <c r="EB17" s="2">
        <f>POWER(10,($B17-L$227)/L$228)/(1+POWER(10,($B17-L$227)/L$228))</f>
        <v>2.9009808076969266E-4</v>
      </c>
      <c r="EC17" s="2">
        <f>POWER(10,($B17-M$227)/M$228)/(1+POWER(10,($B17-M$227)/M$228))</f>
        <v>2.8286235989300899E-4</v>
      </c>
      <c r="ED17" s="2">
        <f>POWER(10,($B17-N$227)/N$228)/(1+POWER(10,($B17-N$227)/N$228))</f>
        <v>2.6521675481493612E-4</v>
      </c>
      <c r="EE17" s="2">
        <f>POWER(10,($B17-O$227)/O$228)/(1+POWER(10,($B17-O$227)/O$228))</f>
        <v>2.3802483181368408E-4</v>
      </c>
    </row>
    <row r="18" spans="2:135" x14ac:dyDescent="0.25">
      <c r="B18" s="2">
        <v>12</v>
      </c>
      <c r="C18">
        <v>92.128600000000006</v>
      </c>
      <c r="D18">
        <v>98.043000000000006</v>
      </c>
      <c r="E18">
        <v>100.729</v>
      </c>
      <c r="F18">
        <v>99.057000000000002</v>
      </c>
      <c r="G18">
        <v>98.286000000000001</v>
      </c>
      <c r="H18">
        <v>97.242999999999995</v>
      </c>
      <c r="I18">
        <v>98.486000000000004</v>
      </c>
      <c r="J18">
        <v>96.742999999999995</v>
      </c>
      <c r="K18">
        <v>95.667000000000002</v>
      </c>
      <c r="L18">
        <v>89.681799999999996</v>
      </c>
      <c r="M18">
        <v>82.818200000000004</v>
      </c>
      <c r="N18">
        <v>74.545500000000004</v>
      </c>
      <c r="O18">
        <v>62.151499999999999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94.669314322198787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97.891992028396587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100.29443333327245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100.68164968395139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98.735826635755757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97.960218329708169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98.674987814978877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97.570766586567728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95.928718805213805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91.453652050516567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83.851286266933855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73.466618061058469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63.130543954003244</v>
      </c>
      <c r="AE18" s="5"/>
      <c r="AG18" s="5">
        <f t="shared" si="0"/>
        <v>-2.5407143221987809</v>
      </c>
      <c r="AH18" s="5">
        <f t="shared" si="0"/>
        <v>0.15100797160341983</v>
      </c>
      <c r="AI18" s="5">
        <f t="shared" si="0"/>
        <v>0.43456666672754807</v>
      </c>
      <c r="AJ18" s="5">
        <f t="shared" si="0"/>
        <v>-1.6246496839513895</v>
      </c>
      <c r="AK18" s="5">
        <f t="shared" si="0"/>
        <v>-0.44982663575575543</v>
      </c>
      <c r="AL18" s="5">
        <f t="shared" si="0"/>
        <v>-0.71721832970817445</v>
      </c>
      <c r="AM18" s="5">
        <f t="shared" si="0"/>
        <v>-0.18898781497887285</v>
      </c>
      <c r="AN18" s="5">
        <f t="shared" si="0"/>
        <v>-0.8277665865677335</v>
      </c>
      <c r="AO18" s="5">
        <f t="shared" si="0"/>
        <v>-0.26171880521380331</v>
      </c>
      <c r="AP18" s="5">
        <f t="shared" si="0"/>
        <v>-1.7718520505165714</v>
      </c>
      <c r="AQ18" s="5">
        <f t="shared" si="0"/>
        <v>-1.0330862669338501</v>
      </c>
      <c r="AR18" s="5">
        <f t="shared" si="0"/>
        <v>1.0788819389415352</v>
      </c>
      <c r="AS18" s="5">
        <f t="shared" si="0"/>
        <v>-0.97904395400324518</v>
      </c>
      <c r="AV18" s="2">
        <f t="shared" si="1"/>
        <v>94.669314320753728</v>
      </c>
      <c r="AW18" s="2">
        <f t="shared" si="2"/>
        <v>97.89199202668253</v>
      </c>
      <c r="AX18" s="2">
        <f t="shared" si="3"/>
        <v>100.29443333041493</v>
      </c>
      <c r="AY18" s="2">
        <f t="shared" si="4"/>
        <v>100.68164967128419</v>
      </c>
      <c r="AZ18" s="2">
        <f t="shared" si="5"/>
        <v>98.735826633883391</v>
      </c>
      <c r="BA18" s="2">
        <f t="shared" si="6"/>
        <v>97.960218328770296</v>
      </c>
      <c r="BB18" s="2">
        <f t="shared" si="7"/>
        <v>98.674987814436903</v>
      </c>
      <c r="BC18" s="2">
        <f t="shared" si="8"/>
        <v>97.570766585584778</v>
      </c>
      <c r="BD18" s="2">
        <f t="shared" si="9"/>
        <v>95.928718805121605</v>
      </c>
      <c r="BE18" s="2">
        <f t="shared" si="10"/>
        <v>91.453652050496842</v>
      </c>
      <c r="BF18" s="2">
        <f t="shared" si="11"/>
        <v>83.85128626692304</v>
      </c>
      <c r="BG18" s="2">
        <f t="shared" si="12"/>
        <v>73.466618061013961</v>
      </c>
      <c r="BH18" s="2">
        <f t="shared" si="13"/>
        <v>63.130543953974637</v>
      </c>
      <c r="BK18" s="2">
        <f>IF(OR($B18&lt;C$229, AND($B18&gt;C$230, $B18&lt;C$231)), C18, "")</f>
        <v>92.128600000000006</v>
      </c>
      <c r="BL18" s="2">
        <f>IF(OR($B18&lt;D$229, AND($B18&gt;D$230, $B18&lt;D$231)), D18, "")</f>
        <v>98.043000000000006</v>
      </c>
      <c r="BM18" s="2">
        <f>IF(OR($B18&lt;E$229, AND($B18&gt;E$230, $B18&lt;E$231)), E18, "")</f>
        <v>100.729</v>
      </c>
      <c r="BN18" s="2">
        <f>IF(OR($B18&lt;F$229, AND($B18&gt;F$230, $B18&lt;F$231)), F18, "")</f>
        <v>99.057000000000002</v>
      </c>
      <c r="BO18" s="2">
        <f>IF(OR($B18&lt;G$229, AND($B18&gt;G$230, $B18&lt;G$231)), G18, "")</f>
        <v>98.286000000000001</v>
      </c>
      <c r="BP18" s="2">
        <f>IF(OR($B18&lt;H$229, AND($B18&gt;H$230, $B18&lt;H$231)), H18, "")</f>
        <v>97.242999999999995</v>
      </c>
      <c r="BQ18" s="2">
        <f>IF(OR($B18&lt;I$229, AND($B18&gt;I$230, $B18&lt;I$231)), I18, "")</f>
        <v>98.486000000000004</v>
      </c>
      <c r="BR18" s="2">
        <f>IF(OR($B18&lt;J$229, AND($B18&gt;J$230, $B18&lt;J$231)), J18, "")</f>
        <v>96.742999999999995</v>
      </c>
      <c r="BS18" s="2">
        <f>IF(OR($B18&lt;K$229, AND($B18&gt;K$230, $B18&lt;K$231)), K18, "")</f>
        <v>95.667000000000002</v>
      </c>
      <c r="BT18" s="2">
        <f>IF(OR($B18&lt;L$229, AND($B18&gt;L$230, $B18&lt;L$231)), L18, "")</f>
        <v>89.681799999999996</v>
      </c>
      <c r="BU18" s="2">
        <f>IF(OR($B18&lt;M$229, AND($B18&gt;M$230, $B18&lt;M$231)), M18, "")</f>
        <v>82.818200000000004</v>
      </c>
      <c r="BV18" s="2">
        <f>IF(OR($B18&lt;N$229, AND($B18&gt;N$230, $B18&lt;N$231)), N18, "")</f>
        <v>74.545500000000004</v>
      </c>
      <c r="BW18" s="2">
        <f>IF(OR($B18&lt;O$229, AND($B18&gt;O$230, $B18&lt;O$231)), O18, "")</f>
        <v>62.151499999999999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94.667768511658522</v>
      </c>
      <c r="CP18" s="2">
        <f>BL$207*$B18+BL$209</f>
        <v>97.890490932754616</v>
      </c>
      <c r="CQ18" s="2">
        <f>BM$207*$B18+BM$209</f>
        <v>100.29280448893228</v>
      </c>
      <c r="CR18" s="2">
        <f>BN$207*$B18+BN$209</f>
        <v>100.68019306087172</v>
      </c>
      <c r="CS18" s="2">
        <f>BO$207*$B18+BO$209</f>
        <v>98.73454578851856</v>
      </c>
      <c r="CT18" s="2">
        <f>BP$207*$B18+BP$209</f>
        <v>97.958344211466283</v>
      </c>
      <c r="CU18" s="2">
        <f>BQ$207*$B18+BQ$209</f>
        <v>98.673143960518743</v>
      </c>
      <c r="CV18" s="2">
        <f>BR$207*$B18+BR$209</f>
        <v>97.568764783679839</v>
      </c>
      <c r="CW18" s="2">
        <f>BS$207*$B18+BS$209</f>
        <v>95.927000408733448</v>
      </c>
      <c r="CX18" s="2">
        <f>BT$207*$B18+BT$209</f>
        <v>91.452140142120129</v>
      </c>
      <c r="CY18" s="2">
        <f>BU$207*$B18+BU$209</f>
        <v>83.850436550544742</v>
      </c>
      <c r="CZ18" s="2">
        <f>BV$207*$B18+BV$209</f>
        <v>73.464962992424219</v>
      </c>
      <c r="DA18" s="2">
        <f>BW$207*$B18+BW$209</f>
        <v>63.129466385515073</v>
      </c>
      <c r="DD18" s="2">
        <f>BZ$207*$B18+BZ$209</f>
        <v>99.397826529364465</v>
      </c>
      <c r="DE18" s="2">
        <f>CA$207*$B18+CA$209</f>
        <v>101.42467147766574</v>
      </c>
      <c r="DF18" s="2">
        <f>CB$207*$B18+CB$209</f>
        <v>104.06169924803791</v>
      </c>
      <c r="DG18" s="2">
        <f>CC$207*$B18+CC$209</f>
        <v>103.79177002372261</v>
      </c>
      <c r="DH18" s="2">
        <f>CD$207*$B18+CD$209</f>
        <v>101.5906480949581</v>
      </c>
      <c r="DI18" s="2">
        <f>CE$207*$B18+CE$209</f>
        <v>102.27526936672341</v>
      </c>
      <c r="DJ18" s="2">
        <f>CF$207*$B18+CF$209</f>
        <v>102.86694639902011</v>
      </c>
      <c r="DK18" s="2">
        <f>CG$207*$B18+CG$209</f>
        <v>102.34568973381518</v>
      </c>
      <c r="DL18" s="2">
        <f>CH$207*$B18+CH$209</f>
        <v>100.64841693824877</v>
      </c>
      <c r="DM18" s="2">
        <f>CI$207*$B18+CI$209</f>
        <v>96.205413297896328</v>
      </c>
      <c r="DN18" s="2">
        <f>CJ$207*$B18+CJ$209</f>
        <v>86.590184943090065</v>
      </c>
      <c r="DO18" s="2">
        <f>CK$207*$B18+CK$209</f>
        <v>79.156455288203546</v>
      </c>
      <c r="DP18" s="2">
        <f>CL$207*$B18+CL$209</f>
        <v>67.258349393026705</v>
      </c>
      <c r="DS18" s="2">
        <f>POWER(10,($B18-C$227)/C$228)/(1+POWER(10,($B18-C$227)/C$228))</f>
        <v>3.2680552530652435E-4</v>
      </c>
      <c r="DT18" s="2">
        <f>POWER(10,($B18-D$227)/D$228)/(1+POWER(10,($B18-D$227)/D$228))</f>
        <v>4.2473606224752988E-4</v>
      </c>
      <c r="DU18" s="2">
        <f>POWER(10,($B18-E$227)/E$228)/(1+POWER(10,($B18-E$227)/E$228))</f>
        <v>4.3218014478293472E-4</v>
      </c>
      <c r="DV18" s="2">
        <f>POWER(10,($B18-F$227)/F$228)/(1+POWER(10,($B18-F$227)/F$228))</f>
        <v>4.6812610771530106E-4</v>
      </c>
      <c r="DW18" s="2">
        <f>POWER(10,($B18-G$227)/G$228)/(1+POWER(10,($B18-G$227)/G$228))</f>
        <v>4.4845920328081613E-4</v>
      </c>
      <c r="DX18" s="2">
        <f>POWER(10,($B18-H$227)/H$228)/(1+POWER(10,($B18-H$227)/H$228))</f>
        <v>4.3413245229244031E-4</v>
      </c>
      <c r="DY18" s="2">
        <f>POWER(10,($B18-I$227)/I$228)/(1+POWER(10,($B18-I$227)/I$228))</f>
        <v>4.396616066692187E-4</v>
      </c>
      <c r="DZ18" s="2">
        <f>POWER(10,($B18-J$227)/J$228)/(1+POWER(10,($B18-J$227)/J$228))</f>
        <v>4.1905659515771836E-4</v>
      </c>
      <c r="EA18" s="2">
        <f>POWER(10,($B18-K$227)/K$228)/(1+POWER(10,($B18-K$227)/K$228))</f>
        <v>3.6395780321925775E-4</v>
      </c>
      <c r="EB18" s="2">
        <f>POWER(10,($B18-L$227)/L$228)/(1+POWER(10,($B18-L$227)/L$228))</f>
        <v>3.1807731791459509E-4</v>
      </c>
      <c r="EC18" s="2">
        <f>POWER(10,($B18-M$227)/M$228)/(1+POWER(10,($B18-M$227)/M$228))</f>
        <v>3.1014394628841511E-4</v>
      </c>
      <c r="ED18" s="2">
        <f>POWER(10,($B18-N$227)/N$228)/(1+POWER(10,($B18-N$227)/N$228))</f>
        <v>2.90796948100528E-4</v>
      </c>
      <c r="EE18" s="2">
        <f>POWER(10,($B18-O$227)/O$228)/(1+POWER(10,($B18-O$227)/O$228))</f>
        <v>2.6098304495583962E-4</v>
      </c>
    </row>
    <row r="19" spans="2:135" x14ac:dyDescent="0.25">
      <c r="B19" s="2">
        <v>13</v>
      </c>
      <c r="C19">
        <v>92.7286</v>
      </c>
      <c r="D19">
        <v>98.028999999999996</v>
      </c>
      <c r="E19">
        <v>100.95699999999999</v>
      </c>
      <c r="F19">
        <v>100.929</v>
      </c>
      <c r="G19">
        <v>98.986000000000004</v>
      </c>
      <c r="H19">
        <v>98.513999999999996</v>
      </c>
      <c r="I19">
        <v>98.8</v>
      </c>
      <c r="J19">
        <v>97.9</v>
      </c>
      <c r="K19">
        <v>94.682000000000002</v>
      </c>
      <c r="L19">
        <v>89.984800000000007</v>
      </c>
      <c r="M19">
        <v>81.969700000000003</v>
      </c>
      <c r="N19">
        <v>73.878799999999998</v>
      </c>
      <c r="O19">
        <v>63.560600000000001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94.673053489549105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97.887833717908464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100.28629528785348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100.6712259446363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98.73876405602357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97.986467641056635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98.705429515387948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97.59946335622206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95.951590881343094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91.475410922597575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83.866411500600321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73.507695995393846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63.158008266369571</v>
      </c>
      <c r="AE19" s="5"/>
      <c r="AG19" s="5">
        <f t="shared" si="0"/>
        <v>-1.9444534895491046</v>
      </c>
      <c r="AH19" s="5">
        <f t="shared" si="0"/>
        <v>0.14116628209153248</v>
      </c>
      <c r="AI19" s="5">
        <f t="shared" si="0"/>
        <v>0.67070471214651661</v>
      </c>
      <c r="AJ19" s="5">
        <f t="shared" si="0"/>
        <v>0.25777405536369713</v>
      </c>
      <c r="AK19" s="5">
        <f t="shared" si="0"/>
        <v>0.24723594397643467</v>
      </c>
      <c r="AL19" s="5">
        <f t="shared" si="0"/>
        <v>0.52753235894336115</v>
      </c>
      <c r="AM19" s="5">
        <f t="shared" si="0"/>
        <v>9.4570484612049199E-2</v>
      </c>
      <c r="AN19" s="5">
        <f t="shared" si="0"/>
        <v>0.30053664377794576</v>
      </c>
      <c r="AO19" s="5">
        <f t="shared" si="0"/>
        <v>-1.2695908813430918</v>
      </c>
      <c r="AP19" s="5">
        <f t="shared" si="0"/>
        <v>-1.4906109225975683</v>
      </c>
      <c r="AQ19" s="5">
        <f t="shared" si="0"/>
        <v>-1.8967115006003183</v>
      </c>
      <c r="AR19" s="5">
        <f t="shared" si="0"/>
        <v>0.37110400460615267</v>
      </c>
      <c r="AS19" s="5">
        <f t="shared" si="0"/>
        <v>0.40259173363043033</v>
      </c>
      <c r="AV19" s="2">
        <f t="shared" si="1"/>
        <v>94.673053484295934</v>
      </c>
      <c r="AW19" s="2">
        <f t="shared" si="2"/>
        <v>97.887833711519065</v>
      </c>
      <c r="AX19" s="2">
        <f t="shared" si="3"/>
        <v>100.28629527738867</v>
      </c>
      <c r="AY19" s="2">
        <f t="shared" si="4"/>
        <v>100.67122590027365</v>
      </c>
      <c r="AZ19" s="2">
        <f t="shared" si="5"/>
        <v>98.738764049043425</v>
      </c>
      <c r="BA19" s="2">
        <f t="shared" si="6"/>
        <v>97.986467637487735</v>
      </c>
      <c r="BB19" s="2">
        <f t="shared" si="7"/>
        <v>98.705429513282255</v>
      </c>
      <c r="BC19" s="2">
        <f t="shared" si="8"/>
        <v>97.599463352498717</v>
      </c>
      <c r="BD19" s="2">
        <f t="shared" si="9"/>
        <v>95.951590880970599</v>
      </c>
      <c r="BE19" s="2">
        <f t="shared" si="10"/>
        <v>91.475410922515238</v>
      </c>
      <c r="BF19" s="2">
        <f t="shared" si="11"/>
        <v>83.866411500554577</v>
      </c>
      <c r="BG19" s="2">
        <f t="shared" si="12"/>
        <v>73.507695995215798</v>
      </c>
      <c r="BH19" s="2">
        <f t="shared" si="13"/>
        <v>63.158008266255365</v>
      </c>
      <c r="BK19" s="2">
        <f>IF(OR($B19&lt;C$229, AND($B19&gt;C$230, $B19&lt;C$231)), C19, "")</f>
        <v>92.7286</v>
      </c>
      <c r="BL19" s="2">
        <f>IF(OR($B19&lt;D$229, AND($B19&gt;D$230, $B19&lt;D$231)), D19, "")</f>
        <v>98.028999999999996</v>
      </c>
      <c r="BM19" s="2">
        <f>IF(OR($B19&lt;E$229, AND($B19&gt;E$230, $B19&lt;E$231)), E19, "")</f>
        <v>100.95699999999999</v>
      </c>
      <c r="BN19" s="2">
        <f>IF(OR($B19&lt;F$229, AND($B19&gt;F$230, $B19&lt;F$231)), F19, "")</f>
        <v>100.929</v>
      </c>
      <c r="BO19" s="2">
        <f>IF(OR($B19&lt;G$229, AND($B19&gt;G$230, $B19&lt;G$231)), G19, "")</f>
        <v>98.986000000000004</v>
      </c>
      <c r="BP19" s="2">
        <f>IF(OR($B19&lt;H$229, AND($B19&gt;H$230, $B19&lt;H$231)), H19, "")</f>
        <v>98.513999999999996</v>
      </c>
      <c r="BQ19" s="2">
        <f>IF(OR($B19&lt;I$229, AND($B19&gt;I$230, $B19&lt;I$231)), I19, "")</f>
        <v>98.8</v>
      </c>
      <c r="BR19" s="2">
        <f>IF(OR($B19&lt;J$229, AND($B19&gt;J$230, $B19&lt;J$231)), J19, "")</f>
        <v>97.9</v>
      </c>
      <c r="BS19" s="2">
        <f>IF(OR($B19&lt;K$229, AND($B19&gt;K$230, $B19&lt;K$231)), K19, "")</f>
        <v>94.682000000000002</v>
      </c>
      <c r="BT19" s="2">
        <f>IF(OR($B19&lt;L$229, AND($B19&gt;L$230, $B19&lt;L$231)), L19, "")</f>
        <v>89.984800000000007</v>
      </c>
      <c r="BU19" s="2">
        <f>IF(OR($B19&lt;M$229, AND($B19&gt;M$230, $B19&lt;M$231)), M19, "")</f>
        <v>81.969700000000003</v>
      </c>
      <c r="BV19" s="2">
        <f>IF(OR($B19&lt;N$229, AND($B19&gt;N$230, $B19&lt;N$231)), N19, "")</f>
        <v>73.878799999999998</v>
      </c>
      <c r="BW19" s="2">
        <f>IF(OR($B19&lt;O$229, AND($B19&gt;O$230, $B19&lt;O$231)), O19, "")</f>
        <v>63.560600000000001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94.671379790109285</v>
      </c>
      <c r="CP19" s="2">
        <f>BL$207*$B19+BL$209</f>
        <v>97.886210449777764</v>
      </c>
      <c r="CQ19" s="2">
        <f>BM$207*$B19+BM$209</f>
        <v>100.28453284408319</v>
      </c>
      <c r="CR19" s="2">
        <f>BN$207*$B19+BN$209</f>
        <v>100.66965148003978</v>
      </c>
      <c r="CS19" s="2">
        <f>BO$207*$B19+BO$209</f>
        <v>98.737379542336114</v>
      </c>
      <c r="CT19" s="2">
        <f>BP$207*$B19+BP$209</f>
        <v>97.984439253881902</v>
      </c>
      <c r="CU19" s="2">
        <f>BQ$207*$B19+BQ$209</f>
        <v>98.703432169255962</v>
      </c>
      <c r="CV19" s="2">
        <f>BR$207*$B19+BR$209</f>
        <v>97.597295444526097</v>
      </c>
      <c r="CW19" s="2">
        <f>BS$207*$B19+BS$209</f>
        <v>95.949729913755803</v>
      </c>
      <c r="CX19" s="2">
        <f>BT$207*$B19+BT$209</f>
        <v>91.473773359807055</v>
      </c>
      <c r="CY19" s="2">
        <f>BU$207*$B19+BU$209</f>
        <v>83.865491397035186</v>
      </c>
      <c r="CZ19" s="2">
        <f>BV$207*$B19+BV$209</f>
        <v>73.505902791551861</v>
      </c>
      <c r="DA19" s="2">
        <f>BW$207*$B19+BW$209</f>
        <v>63.156840185934925</v>
      </c>
      <c r="DD19" s="2">
        <f>BZ$207*$B19+BZ$209</f>
        <v>99.34227807501351</v>
      </c>
      <c r="DE19" s="2">
        <f>CA$207*$B19+CA$209</f>
        <v>101.37188802598492</v>
      </c>
      <c r="DF19" s="2">
        <f>CB$207*$B19+CB$209</f>
        <v>104.00387376706989</v>
      </c>
      <c r="DG19" s="2">
        <f>CC$207*$B19+CC$209</f>
        <v>103.73710092526939</v>
      </c>
      <c r="DH19" s="2">
        <f>CD$207*$B19+CD$209</f>
        <v>101.55310892643672</v>
      </c>
      <c r="DI19" s="2">
        <f>CE$207*$B19+CE$209</f>
        <v>102.24577771692539</v>
      </c>
      <c r="DJ19" s="2">
        <f>CF$207*$B19+CF$209</f>
        <v>102.84679297772611</v>
      </c>
      <c r="DK19" s="2">
        <f>CG$207*$B19+CG$209</f>
        <v>102.31559728884098</v>
      </c>
      <c r="DL19" s="2">
        <f>CH$207*$B19+CH$209</f>
        <v>100.61313279402134</v>
      </c>
      <c r="DM19" s="2">
        <f>CI$207*$B19+CI$209</f>
        <v>96.169237911723698</v>
      </c>
      <c r="DN19" s="2">
        <f>CJ$207*$B19+CJ$209</f>
        <v>86.571233366378067</v>
      </c>
      <c r="DO19" s="2">
        <f>CK$207*$B19+CK$209</f>
        <v>79.129988848981156</v>
      </c>
      <c r="DP19" s="2">
        <f>CL$207*$B19+CL$209</f>
        <v>67.238824657660857</v>
      </c>
      <c r="DS19" s="2">
        <f>POWER(10,($B19-C$227)/C$228)/(1+POWER(10,($B19-C$227)/C$228))</f>
        <v>3.5832383506782106E-4</v>
      </c>
      <c r="DT19" s="2">
        <f>POWER(10,($B19-D$227)/D$228)/(1+POWER(10,($B19-D$227)/D$228))</f>
        <v>4.6569474823825597E-4</v>
      </c>
      <c r="DU19" s="2">
        <f>POWER(10,($B19-E$227)/E$228)/(1+POWER(10,($B19-E$227)/E$228))</f>
        <v>4.7385634766480567E-4</v>
      </c>
      <c r="DV19" s="2">
        <f>POWER(10,($B19-F$227)/F$228)/(1+POWER(10,($B19-F$227)/F$228))</f>
        <v>5.1326688898870791E-4</v>
      </c>
      <c r="DW19" s="2">
        <f>POWER(10,($B19-G$227)/G$228)/(1+POWER(10,($B19-G$227)/G$228))</f>
        <v>4.9170446390877363E-4</v>
      </c>
      <c r="DX19" s="2">
        <f>POWER(10,($B19-H$227)/H$228)/(1+POWER(10,($B19-H$227)/H$228))</f>
        <v>4.759968313751873E-4</v>
      </c>
      <c r="DY19" s="2">
        <f>POWER(10,($B19-I$227)/I$228)/(1+POWER(10,($B19-I$227)/I$228))</f>
        <v>4.8205891753522439E-4</v>
      </c>
      <c r="DZ19" s="2">
        <f>POWER(10,($B19-J$227)/J$228)/(1+POWER(10,($B19-J$227)/J$228))</f>
        <v>4.594678433362245E-4</v>
      </c>
      <c r="EA19" s="2">
        <f>POWER(10,($B19-K$227)/K$228)/(1+POWER(10,($B19-K$227)/K$228))</f>
        <v>3.9905778303415642E-4</v>
      </c>
      <c r="EB19" s="2">
        <f>POWER(10,($B19-L$227)/L$228)/(1+POWER(10,($B19-L$227)/L$228))</f>
        <v>3.4875414137932318E-4</v>
      </c>
      <c r="EC19" s="2">
        <f>POWER(10,($B19-M$227)/M$228)/(1+POWER(10,($B19-M$227)/M$228))</f>
        <v>3.4005589957473211E-4</v>
      </c>
      <c r="ED19" s="2">
        <f>POWER(10,($B19-N$227)/N$228)/(1+POWER(10,($B19-N$227)/N$228))</f>
        <v>3.1884356776077115E-4</v>
      </c>
      <c r="EE19" s="2">
        <f>POWER(10,($B19-O$227)/O$228)/(1+POWER(10,($B19-O$227)/O$228))</f>
        <v>2.8615501321043737E-4</v>
      </c>
    </row>
    <row r="20" spans="2:135" x14ac:dyDescent="0.25">
      <c r="B20" s="2">
        <v>14</v>
      </c>
      <c r="C20">
        <v>95.6571</v>
      </c>
      <c r="D20">
        <v>97.757000000000005</v>
      </c>
      <c r="E20">
        <v>100.643</v>
      </c>
      <c r="F20">
        <v>100.31399999999999</v>
      </c>
      <c r="G20">
        <v>98.643000000000001</v>
      </c>
      <c r="H20">
        <v>97.956999999999994</v>
      </c>
      <c r="I20">
        <v>98.429000000000002</v>
      </c>
      <c r="J20">
        <v>96.3</v>
      </c>
      <c r="K20">
        <v>94.864000000000004</v>
      </c>
      <c r="L20">
        <v>91.318200000000004</v>
      </c>
      <c r="M20">
        <v>83.197000000000003</v>
      </c>
      <c r="N20">
        <v>72.787899999999993</v>
      </c>
      <c r="O20">
        <v>62.333300000000001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94.676802950037029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97.88368501524711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100.27816787189737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100.66081144800727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98.741709564902578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98.01272927517816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98.735883667660104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97.628173544628936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95.974474468278913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91.497179963874473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83.881542404710572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73.548785174770089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63.185480011433157</v>
      </c>
      <c r="AE20" s="5"/>
      <c r="AG20" s="5">
        <f t="shared" si="0"/>
        <v>0.98029704996297085</v>
      </c>
      <c r="AH20" s="5">
        <f t="shared" si="0"/>
        <v>-0.12668501524710507</v>
      </c>
      <c r="AI20" s="5">
        <f t="shared" si="0"/>
        <v>0.3648321281026341</v>
      </c>
      <c r="AJ20" s="5">
        <f t="shared" si="0"/>
        <v>-0.34681144800727282</v>
      </c>
      <c r="AK20" s="5">
        <f t="shared" si="0"/>
        <v>-9.870956490257754E-2</v>
      </c>
      <c r="AL20" s="5">
        <f t="shared" si="0"/>
        <v>-5.5729275178165949E-2</v>
      </c>
      <c r="AM20" s="5">
        <f t="shared" si="0"/>
        <v>-0.30688366766010233</v>
      </c>
      <c r="AN20" s="5">
        <f t="shared" si="0"/>
        <v>-1.3281735446289389</v>
      </c>
      <c r="AO20" s="5">
        <f t="shared" si="0"/>
        <v>-1.1104744682789089</v>
      </c>
      <c r="AP20" s="5">
        <f t="shared" si="0"/>
        <v>-0.17897996387446824</v>
      </c>
      <c r="AQ20" s="5">
        <f t="shared" si="0"/>
        <v>-0.68454240471056949</v>
      </c>
      <c r="AR20" s="5">
        <f t="shared" si="0"/>
        <v>-0.76088517477009532</v>
      </c>
      <c r="AS20" s="5">
        <f t="shared" si="0"/>
        <v>-0.85218001143315547</v>
      </c>
      <c r="AV20" s="2">
        <f t="shared" si="1"/>
        <v>94.676802931585669</v>
      </c>
      <c r="AW20" s="2">
        <f t="shared" si="2"/>
        <v>97.883684992268087</v>
      </c>
      <c r="AX20" s="2">
        <f t="shared" si="3"/>
        <v>100.27816783491754</v>
      </c>
      <c r="AY20" s="2">
        <f t="shared" si="4"/>
        <v>100.66081129806715</v>
      </c>
      <c r="AZ20" s="2">
        <f t="shared" si="5"/>
        <v>98.741709539803225</v>
      </c>
      <c r="BA20" s="2">
        <f t="shared" si="6"/>
        <v>98.012729262080057</v>
      </c>
      <c r="BB20" s="2">
        <f t="shared" si="7"/>
        <v>98.735883659772199</v>
      </c>
      <c r="BC20" s="2">
        <f t="shared" si="8"/>
        <v>97.628173531023535</v>
      </c>
      <c r="BD20" s="2">
        <f t="shared" si="9"/>
        <v>95.974474466827303</v>
      </c>
      <c r="BE20" s="2">
        <f t="shared" si="10"/>
        <v>91.497179963542933</v>
      </c>
      <c r="BF20" s="2">
        <f t="shared" si="11"/>
        <v>83.881542404523941</v>
      </c>
      <c r="BG20" s="2">
        <f t="shared" si="12"/>
        <v>73.548785174082269</v>
      </c>
      <c r="BH20" s="2">
        <f t="shared" si="13"/>
        <v>63.185480010992677</v>
      </c>
      <c r="BK20" s="2">
        <f>IF(OR($B20&lt;C$229, AND($B20&gt;C$230, $B20&lt;C$231)), C20, "")</f>
        <v>95.6571</v>
      </c>
      <c r="BL20" s="2">
        <f>IF(OR($B20&lt;D$229, AND($B20&gt;D$230, $B20&lt;D$231)), D20, "")</f>
        <v>97.757000000000005</v>
      </c>
      <c r="BM20" s="2">
        <f>IF(OR($B20&lt;E$229, AND($B20&gt;E$230, $B20&lt;E$231)), E20, "")</f>
        <v>100.643</v>
      </c>
      <c r="BN20" s="2">
        <f>IF(OR($B20&lt;F$229, AND($B20&gt;F$230, $B20&lt;F$231)), F20, "")</f>
        <v>100.31399999999999</v>
      </c>
      <c r="BO20" s="2">
        <f>IF(OR($B20&lt;G$229, AND($B20&gt;G$230, $B20&lt;G$231)), G20, "")</f>
        <v>98.643000000000001</v>
      </c>
      <c r="BP20" s="2">
        <f>IF(OR($B20&lt;H$229, AND($B20&gt;H$230, $B20&lt;H$231)), H20, "")</f>
        <v>97.956999999999994</v>
      </c>
      <c r="BQ20" s="2">
        <f>IF(OR($B20&lt;I$229, AND($B20&gt;I$230, $B20&lt;I$231)), I20, "")</f>
        <v>98.429000000000002</v>
      </c>
      <c r="BR20" s="2">
        <f>IF(OR($B20&lt;J$229, AND($B20&gt;J$230, $B20&lt;J$231)), J20, "")</f>
        <v>96.3</v>
      </c>
      <c r="BS20" s="2">
        <f>IF(OR($B20&lt;K$229, AND($B20&gt;K$230, $B20&lt;K$231)), K20, "")</f>
        <v>94.864000000000004</v>
      </c>
      <c r="BT20" s="2">
        <f>IF(OR($B20&lt;L$229, AND($B20&gt;L$230, $B20&lt;L$231)), L20, "")</f>
        <v>91.318200000000004</v>
      </c>
      <c r="BU20" s="2">
        <f>IF(OR($B20&lt;M$229, AND($B20&gt;M$230, $B20&lt;M$231)), M20, "")</f>
        <v>83.197000000000003</v>
      </c>
      <c r="BV20" s="2">
        <f>IF(OR($B20&lt;N$229, AND($B20&gt;N$230, $B20&lt;N$231)), N20, "")</f>
        <v>72.787899999999993</v>
      </c>
      <c r="BW20" s="2">
        <f>IF(OR($B20&lt;O$229, AND($B20&gt;O$230, $B20&lt;O$231)), O20, "")</f>
        <v>62.333300000000001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94.674991068560061</v>
      </c>
      <c r="CP20" s="2">
        <f>BL$207*$B20+BL$209</f>
        <v>97.881929966800911</v>
      </c>
      <c r="CQ20" s="2">
        <f>BM$207*$B20+BM$209</f>
        <v>100.2762611992341</v>
      </c>
      <c r="CR20" s="2">
        <f>BN$207*$B20+BN$209</f>
        <v>100.65910989920783</v>
      </c>
      <c r="CS20" s="2">
        <f>BO$207*$B20+BO$209</f>
        <v>98.740213296153669</v>
      </c>
      <c r="CT20" s="2">
        <f>BP$207*$B20+BP$209</f>
        <v>98.010534296297521</v>
      </c>
      <c r="CU20" s="2">
        <f>BQ$207*$B20+BQ$209</f>
        <v>98.73372037799318</v>
      </c>
      <c r="CV20" s="2">
        <f>BR$207*$B20+BR$209</f>
        <v>97.625826105372369</v>
      </c>
      <c r="CW20" s="2">
        <f>BS$207*$B20+BS$209</f>
        <v>95.972459418778172</v>
      </c>
      <c r="CX20" s="2">
        <f>BT$207*$B20+BT$209</f>
        <v>91.495406577493966</v>
      </c>
      <c r="CY20" s="2">
        <f>BU$207*$B20+BU$209</f>
        <v>83.880546243525629</v>
      </c>
      <c r="CZ20" s="2">
        <f>BV$207*$B20+BV$209</f>
        <v>73.546842590679503</v>
      </c>
      <c r="DA20" s="2">
        <f>BW$207*$B20+BW$209</f>
        <v>63.184213986354777</v>
      </c>
      <c r="DD20" s="2">
        <f>BZ$207*$B20+BZ$209</f>
        <v>99.286729620662555</v>
      </c>
      <c r="DE20" s="2">
        <f>CA$207*$B20+CA$209</f>
        <v>101.31910457430409</v>
      </c>
      <c r="DF20" s="2">
        <f>CB$207*$B20+CB$209</f>
        <v>103.94604828610187</v>
      </c>
      <c r="DG20" s="2">
        <f>CC$207*$B20+CC$209</f>
        <v>103.68243182681617</v>
      </c>
      <c r="DH20" s="2">
        <f>CD$207*$B20+CD$209</f>
        <v>101.51556975791534</v>
      </c>
      <c r="DI20" s="2">
        <f>CE$207*$B20+CE$209</f>
        <v>102.21628606712737</v>
      </c>
      <c r="DJ20" s="2">
        <f>CF$207*$B20+CF$209</f>
        <v>102.82663955643211</v>
      </c>
      <c r="DK20" s="2">
        <f>CG$207*$B20+CG$209</f>
        <v>102.28550484386676</v>
      </c>
      <c r="DL20" s="2">
        <f>CH$207*$B20+CH$209</f>
        <v>100.57784864979391</v>
      </c>
      <c r="DM20" s="2">
        <f>CI$207*$B20+CI$209</f>
        <v>96.133062525551068</v>
      </c>
      <c r="DN20" s="2">
        <f>CJ$207*$B20+CJ$209</f>
        <v>86.552281789666068</v>
      </c>
      <c r="DO20" s="2">
        <f>CK$207*$B20+CK$209</f>
        <v>79.103522409758781</v>
      </c>
      <c r="DP20" s="2">
        <f>CL$207*$B20+CL$209</f>
        <v>67.219299922295008</v>
      </c>
      <c r="DS20" s="2">
        <f>POWER(10,($B20-C$227)/C$228)/(1+POWER(10,($B20-C$227)/C$228))</f>
        <v>3.9288069025302658E-4</v>
      </c>
      <c r="DT20" s="2">
        <f>POWER(10,($B20-D$227)/D$228)/(1+POWER(10,($B20-D$227)/D$228))</f>
        <v>5.1060119650172186E-4</v>
      </c>
      <c r="DU20" s="2">
        <f>POWER(10,($B20-E$227)/E$228)/(1+POWER(10,($B20-E$227)/E$228))</f>
        <v>5.1954940117950315E-4</v>
      </c>
      <c r="DV20" s="2">
        <f>POWER(10,($B20-F$227)/F$228)/(1+POWER(10,($B20-F$227)/F$228))</f>
        <v>5.627580853249498E-4</v>
      </c>
      <c r="DW20" s="2">
        <f>POWER(10,($B20-G$227)/G$228)/(1+POWER(10,($B20-G$227)/G$228))</f>
        <v>5.3911764854965699E-4</v>
      </c>
      <c r="DX20" s="2">
        <f>POWER(10,($B20-H$227)/H$228)/(1+POWER(10,($B20-H$227)/H$228))</f>
        <v>5.218961798331282E-4</v>
      </c>
      <c r="DY20" s="2">
        <f>POWER(10,($B20-I$227)/I$228)/(1+POWER(10,($B20-I$227)/I$228))</f>
        <v>5.2854251078627852E-4</v>
      </c>
      <c r="DZ20" s="2">
        <f>POWER(10,($B20-J$227)/J$228)/(1+POWER(10,($B20-J$227)/J$228))</f>
        <v>5.0377414043027756E-4</v>
      </c>
      <c r="EA20" s="2">
        <f>POWER(10,($B20-K$227)/K$228)/(1+POWER(10,($B20-K$227)/K$228))</f>
        <v>4.3754131259354974E-4</v>
      </c>
      <c r="EB20" s="2">
        <f>POWER(10,($B20-L$227)/L$228)/(1+POWER(10,($B20-L$227)/L$228))</f>
        <v>3.8238844554785696E-4</v>
      </c>
      <c r="EC20" s="2">
        <f>POWER(10,($B20-M$227)/M$228)/(1+POWER(10,($B20-M$227)/M$228))</f>
        <v>3.7285164684426007E-4</v>
      </c>
      <c r="ED20" s="2">
        <f>POWER(10,($B20-N$227)/N$228)/(1+POWER(10,($B20-N$227)/N$228))</f>
        <v>3.4959426600286031E-4</v>
      </c>
      <c r="EE20" s="2">
        <f>POWER(10,($B20-O$227)/O$228)/(1+POWER(10,($B20-O$227)/O$228))</f>
        <v>3.1375407066793718E-4</v>
      </c>
    </row>
    <row r="21" spans="2:135" x14ac:dyDescent="0.25">
      <c r="B21" s="2">
        <v>15</v>
      </c>
      <c r="C21">
        <v>95.328599999999994</v>
      </c>
      <c r="D21">
        <v>97.313999999999993</v>
      </c>
      <c r="E21">
        <v>101</v>
      </c>
      <c r="F21">
        <v>99.856999999999999</v>
      </c>
      <c r="G21">
        <v>98.328999999999994</v>
      </c>
      <c r="H21">
        <v>98.057000000000002</v>
      </c>
      <c r="I21">
        <v>97.771000000000001</v>
      </c>
      <c r="J21">
        <v>97.257000000000005</v>
      </c>
      <c r="K21">
        <v>94.257999999999996</v>
      </c>
      <c r="L21">
        <v>91.515199999999993</v>
      </c>
      <c r="M21">
        <v>84.348500000000001</v>
      </c>
      <c r="N21">
        <v>74.030299999999997</v>
      </c>
      <c r="O21">
        <v>62.7273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94.680563518465192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97.879546662239335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100.27005193200058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100.65040702543423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98.744663785799602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98.039004188260918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98.766351254357346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97.656898209624643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95.997370461107778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91.518959966740141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83.896679418143705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73.589886483423896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63.212959781051126</v>
      </c>
      <c r="AE21" s="5"/>
      <c r="AG21" s="5">
        <f t="shared" si="0"/>
        <v>0.64803648153480253</v>
      </c>
      <c r="AH21" s="5">
        <f t="shared" si="0"/>
        <v>-0.56554666223934191</v>
      </c>
      <c r="AI21" s="5">
        <f t="shared" si="0"/>
        <v>0.72994806799941614</v>
      </c>
      <c r="AJ21" s="5">
        <f t="shared" si="0"/>
        <v>-0.79340702543423447</v>
      </c>
      <c r="AK21" s="5">
        <f t="shared" si="0"/>
        <v>-0.41566378579960883</v>
      </c>
      <c r="AL21" s="5">
        <f t="shared" si="0"/>
        <v>1.7995811739083933E-2</v>
      </c>
      <c r="AM21" s="5">
        <f t="shared" si="0"/>
        <v>-0.99535125435734528</v>
      </c>
      <c r="AN21" s="5">
        <f t="shared" si="0"/>
        <v>-0.39989820962463796</v>
      </c>
      <c r="AO21" s="5">
        <f t="shared" si="0"/>
        <v>-1.7393704611077823</v>
      </c>
      <c r="AP21" s="5">
        <f t="shared" si="0"/>
        <v>-3.7599667401480019E-3</v>
      </c>
      <c r="AQ21" s="5">
        <f t="shared" si="0"/>
        <v>0.45182058185629614</v>
      </c>
      <c r="AR21" s="5">
        <f t="shared" si="0"/>
        <v>0.44041351657610051</v>
      </c>
      <c r="AS21" s="5">
        <f t="shared" si="0"/>
        <v>-0.48565978105112606</v>
      </c>
      <c r="AV21" s="2">
        <f t="shared" si="1"/>
        <v>94.680563455846098</v>
      </c>
      <c r="AW21" s="2">
        <f t="shared" si="2"/>
        <v>97.87954658250645</v>
      </c>
      <c r="AX21" s="2">
        <f t="shared" si="3"/>
        <v>100.27005180590785</v>
      </c>
      <c r="AY21" s="2">
        <f t="shared" si="4"/>
        <v>100.65040653635239</v>
      </c>
      <c r="AZ21" s="2">
        <f t="shared" si="5"/>
        <v>98.744663698746422</v>
      </c>
      <c r="BA21" s="2">
        <f t="shared" si="6"/>
        <v>98.039004141898516</v>
      </c>
      <c r="BB21" s="2">
        <f t="shared" si="7"/>
        <v>98.766351225868263</v>
      </c>
      <c r="BC21" s="2">
        <f t="shared" si="8"/>
        <v>97.656898161665723</v>
      </c>
      <c r="BD21" s="2">
        <f t="shared" si="9"/>
        <v>95.99737045565135</v>
      </c>
      <c r="BE21" s="2">
        <f t="shared" si="10"/>
        <v>91.518959965452026</v>
      </c>
      <c r="BF21" s="2">
        <f t="shared" si="11"/>
        <v>83.896679417409132</v>
      </c>
      <c r="BG21" s="2">
        <f t="shared" si="12"/>
        <v>73.589886480858084</v>
      </c>
      <c r="BH21" s="2">
        <f t="shared" si="13"/>
        <v>63.21295977940985</v>
      </c>
      <c r="BK21" s="2">
        <f>IF(OR($B21&lt;C$229, AND($B21&gt;C$230, $B21&lt;C$231)), C21, "")</f>
        <v>95.328599999999994</v>
      </c>
      <c r="BL21" s="2">
        <f>IF(OR($B21&lt;D$229, AND($B21&gt;D$230, $B21&lt;D$231)), D21, "")</f>
        <v>97.313999999999993</v>
      </c>
      <c r="BM21" s="2">
        <f>IF(OR($B21&lt;E$229, AND($B21&gt;E$230, $B21&lt;E$231)), E21, "")</f>
        <v>101</v>
      </c>
      <c r="BN21" s="2">
        <f>IF(OR($B21&lt;F$229, AND($B21&gt;F$230, $B21&lt;F$231)), F21, "")</f>
        <v>99.856999999999999</v>
      </c>
      <c r="BO21" s="2">
        <f>IF(OR($B21&lt;G$229, AND($B21&gt;G$230, $B21&lt;G$231)), G21, "")</f>
        <v>98.328999999999994</v>
      </c>
      <c r="BP21" s="2">
        <f>IF(OR($B21&lt;H$229, AND($B21&gt;H$230, $B21&lt;H$231)), H21, "")</f>
        <v>98.057000000000002</v>
      </c>
      <c r="BQ21" s="2">
        <f>IF(OR($B21&lt;I$229, AND($B21&gt;I$230, $B21&lt;I$231)), I21, "")</f>
        <v>97.771000000000001</v>
      </c>
      <c r="BR21" s="2">
        <f>IF(OR($B21&lt;J$229, AND($B21&gt;J$230, $B21&lt;J$231)), J21, "")</f>
        <v>97.257000000000005</v>
      </c>
      <c r="BS21" s="2">
        <f>IF(OR($B21&lt;K$229, AND($B21&gt;K$230, $B21&lt;K$231)), K21, "")</f>
        <v>94.257999999999996</v>
      </c>
      <c r="BT21" s="2">
        <f>IF(OR($B21&lt;L$229, AND($B21&gt;L$230, $B21&lt;L$231)), L21, "")</f>
        <v>91.515199999999993</v>
      </c>
      <c r="BU21" s="2">
        <f>IF(OR($B21&lt;M$229, AND($B21&gt;M$230, $B21&lt;M$231)), M21, "")</f>
        <v>84.348500000000001</v>
      </c>
      <c r="BV21" s="2">
        <f>IF(OR($B21&lt;N$229, AND($B21&gt;N$230, $B21&lt;N$231)), N21, "")</f>
        <v>74.030299999999997</v>
      </c>
      <c r="BW21" s="2">
        <f>IF(OR($B21&lt;O$229, AND($B21&gt;O$230, $B21&lt;O$231)), O21, "")</f>
        <v>62.7273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94.678602347010838</v>
      </c>
      <c r="CP21" s="2">
        <f>BL$207*$B21+BL$209</f>
        <v>97.877649483824072</v>
      </c>
      <c r="CQ21" s="2">
        <f>BM$207*$B21+BM$209</f>
        <v>100.267989554385</v>
      </c>
      <c r="CR21" s="2">
        <f>BN$207*$B21+BN$209</f>
        <v>100.64856831837589</v>
      </c>
      <c r="CS21" s="2">
        <f>BO$207*$B21+BO$209</f>
        <v>98.743047049971224</v>
      </c>
      <c r="CT21" s="2">
        <f>BP$207*$B21+BP$209</f>
        <v>98.036629338713155</v>
      </c>
      <c r="CU21" s="2">
        <f>BQ$207*$B21+BQ$209</f>
        <v>98.764008586730398</v>
      </c>
      <c r="CV21" s="2">
        <f>BR$207*$B21+BR$209</f>
        <v>97.654356766218626</v>
      </c>
      <c r="CW21" s="2">
        <f>BS$207*$B21+BS$209</f>
        <v>95.995188923800541</v>
      </c>
      <c r="CX21" s="2">
        <f>BT$207*$B21+BT$209</f>
        <v>91.517039795180892</v>
      </c>
      <c r="CY21" s="2">
        <f>BU$207*$B21+BU$209</f>
        <v>83.895601090016086</v>
      </c>
      <c r="CZ21" s="2">
        <f>BV$207*$B21+BV$209</f>
        <v>73.587782389807145</v>
      </c>
      <c r="DA21" s="2">
        <f>BW$207*$B21+BW$209</f>
        <v>63.211587786774629</v>
      </c>
      <c r="DD21" s="2">
        <f>BZ$207*$B21+BZ$209</f>
        <v>99.2311811663116</v>
      </c>
      <c r="DE21" s="2">
        <f>CA$207*$B21+CA$209</f>
        <v>101.26632112262325</v>
      </c>
      <c r="DF21" s="2">
        <f>CB$207*$B21+CB$209</f>
        <v>103.88822280513384</v>
      </c>
      <c r="DG21" s="2">
        <f>CC$207*$B21+CC$209</f>
        <v>103.62776272836295</v>
      </c>
      <c r="DH21" s="2">
        <f>CD$207*$B21+CD$209</f>
        <v>101.47803058939395</v>
      </c>
      <c r="DI21" s="2">
        <f>CE$207*$B21+CE$209</f>
        <v>102.18679441732934</v>
      </c>
      <c r="DJ21" s="2">
        <f>CF$207*$B21+CF$209</f>
        <v>102.80648613513812</v>
      </c>
      <c r="DK21" s="2">
        <f>CG$207*$B21+CG$209</f>
        <v>102.25541239889255</v>
      </c>
      <c r="DL21" s="2">
        <f>CH$207*$B21+CH$209</f>
        <v>100.54256450556647</v>
      </c>
      <c r="DM21" s="2">
        <f>CI$207*$B21+CI$209</f>
        <v>96.096887139378438</v>
      </c>
      <c r="DN21" s="2">
        <f>CJ$207*$B21+CJ$209</f>
        <v>86.533330212954056</v>
      </c>
      <c r="DO21" s="2">
        <f>CK$207*$B21+CK$209</f>
        <v>79.077055970536392</v>
      </c>
      <c r="DP21" s="2">
        <f>CL$207*$B21+CL$209</f>
        <v>67.199775186929159</v>
      </c>
      <c r="DS21" s="2">
        <f>POWER(10,($B21-C$227)/C$228)/(1+POWER(10,($B21-C$227)/C$228))</f>
        <v>4.3076878250714561E-4</v>
      </c>
      <c r="DT21" s="2">
        <f>POWER(10,($B21-D$227)/D$228)/(1+POWER(10,($B21-D$227)/D$228))</f>
        <v>5.5983550033818609E-4</v>
      </c>
      <c r="DU21" s="2">
        <f>POWER(10,($B21-E$227)/E$228)/(1+POWER(10,($B21-E$227)/E$228))</f>
        <v>5.6964603659730704E-4</v>
      </c>
      <c r="DV21" s="2">
        <f>POWER(10,($B21-F$227)/F$228)/(1+POWER(10,($B21-F$227)/F$228))</f>
        <v>6.1701846993228329E-4</v>
      </c>
      <c r="DW21" s="2">
        <f>POWER(10,($B21-G$227)/G$228)/(1+POWER(10,($B21-G$227)/G$228))</f>
        <v>5.9110000184821733E-4</v>
      </c>
      <c r="DX21" s="2">
        <f>POWER(10,($B21-H$227)/H$228)/(1+POWER(10,($B21-H$227)/H$228))</f>
        <v>5.7221896969562652E-4</v>
      </c>
      <c r="DY21" s="2">
        <f>POWER(10,($B21-I$227)/I$228)/(1+POWER(10,($B21-I$227)/I$228))</f>
        <v>5.7950578817293275E-4</v>
      </c>
      <c r="DZ21" s="2">
        <f>POWER(10,($B21-J$227)/J$228)/(1+POWER(10,($B21-J$227)/J$228))</f>
        <v>5.523505147488056E-4</v>
      </c>
      <c r="EA21" s="2">
        <f>POWER(10,($B21-K$227)/K$228)/(1+POWER(10,($B21-K$227)/K$228))</f>
        <v>4.797342580541566E-4</v>
      </c>
      <c r="EB21" s="2">
        <f>POWER(10,($B21-L$227)/L$228)/(1+POWER(10,($B21-L$227)/L$228))</f>
        <v>4.192651254094827E-4</v>
      </c>
      <c r="EC21" s="2">
        <f>POWER(10,($B21-M$227)/M$228)/(1+POWER(10,($B21-M$227)/M$228))</f>
        <v>4.0880899546142041E-4</v>
      </c>
      <c r="ED21" s="2">
        <f>POWER(10,($B21-N$227)/N$228)/(1+POWER(10,($B21-N$227)/N$228))</f>
        <v>3.8330956181799124E-4</v>
      </c>
      <c r="EE21" s="2">
        <f>POWER(10,($B21-O$227)/O$228)/(1+POWER(10,($B21-O$227)/O$228))</f>
        <v>3.4401408398542361E-4</v>
      </c>
    </row>
    <row r="22" spans="2:135" x14ac:dyDescent="0.25">
      <c r="B22" s="2">
        <v>16</v>
      </c>
      <c r="C22">
        <v>94.4</v>
      </c>
      <c r="D22">
        <v>97.2</v>
      </c>
      <c r="E22">
        <v>100.95699999999999</v>
      </c>
      <c r="F22">
        <v>102.571</v>
      </c>
      <c r="G22">
        <v>98.942999999999998</v>
      </c>
      <c r="H22">
        <v>97.129000000000005</v>
      </c>
      <c r="I22">
        <v>97.728999999999999</v>
      </c>
      <c r="J22">
        <v>97.885999999999996</v>
      </c>
      <c r="K22">
        <v>94.364000000000004</v>
      </c>
      <c r="L22">
        <v>90.530299999999997</v>
      </c>
      <c r="M22">
        <v>84.363600000000005</v>
      </c>
      <c r="N22">
        <v>73.590900000000005</v>
      </c>
      <c r="O22">
        <v>62.242400000000004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94.684336112837869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97.875419510946728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100.26194846411866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100.64001387052441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98.747627448724273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98.065293440979175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98.796833354206839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97.685638523730603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96.020279825188354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91.540751782959063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83.911823012355612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73.631000873662757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63.240448213459217</v>
      </c>
      <c r="AE22" s="5"/>
      <c r="AG22" s="5">
        <f t="shared" si="0"/>
        <v>-0.2843361128378632</v>
      </c>
      <c r="AH22" s="5">
        <f t="shared" si="0"/>
        <v>-0.6754195109467247</v>
      </c>
      <c r="AI22" s="5">
        <f t="shared" si="0"/>
        <v>0.69505153588133339</v>
      </c>
      <c r="AJ22" s="5">
        <f t="shared" si="0"/>
        <v>1.9309861294755848</v>
      </c>
      <c r="AK22" s="5">
        <f t="shared" si="0"/>
        <v>0.1953725512757245</v>
      </c>
      <c r="AL22" s="5">
        <f t="shared" si="0"/>
        <v>-0.93629344097917055</v>
      </c>
      <c r="AM22" s="5">
        <f t="shared" si="0"/>
        <v>-1.0678333542068401</v>
      </c>
      <c r="AN22" s="5">
        <f t="shared" si="0"/>
        <v>0.20036147626939282</v>
      </c>
      <c r="AO22" s="5">
        <f t="shared" si="0"/>
        <v>-1.6562798251883493</v>
      </c>
      <c r="AP22" s="5">
        <f t="shared" si="0"/>
        <v>-1.0104517829590662</v>
      </c>
      <c r="AQ22" s="5">
        <f t="shared" si="0"/>
        <v>0.45177698764439356</v>
      </c>
      <c r="AR22" s="5">
        <f t="shared" si="0"/>
        <v>-4.0100873662751724E-2</v>
      </c>
      <c r="AS22" s="5">
        <f t="shared" si="0"/>
        <v>-0.99804821345921368</v>
      </c>
      <c r="AV22" s="2">
        <f t="shared" si="1"/>
        <v>94.684335907505684</v>
      </c>
      <c r="AW22" s="2">
        <f t="shared" si="2"/>
        <v>97.875419244028649</v>
      </c>
      <c r="AX22" s="2">
        <f t="shared" si="3"/>
        <v>100.26194804925373</v>
      </c>
      <c r="AY22" s="2">
        <f t="shared" si="4"/>
        <v>100.64001233092203</v>
      </c>
      <c r="AZ22" s="2">
        <f t="shared" si="5"/>
        <v>98.747627157498044</v>
      </c>
      <c r="BA22" s="2">
        <f t="shared" si="6"/>
        <v>98.065293282706151</v>
      </c>
      <c r="BB22" s="2">
        <f t="shared" si="7"/>
        <v>98.796833254999484</v>
      </c>
      <c r="BC22" s="2">
        <f t="shared" si="8"/>
        <v>97.685638360648611</v>
      </c>
      <c r="BD22" s="2">
        <f t="shared" si="9"/>
        <v>96.020279805405139</v>
      </c>
      <c r="BE22" s="2">
        <f t="shared" si="10"/>
        <v>91.540751778130769</v>
      </c>
      <c r="BF22" s="2">
        <f t="shared" si="11"/>
        <v>83.911823009566305</v>
      </c>
      <c r="BG22" s="2">
        <f t="shared" si="12"/>
        <v>73.631000864420301</v>
      </c>
      <c r="BH22" s="2">
        <f t="shared" si="13"/>
        <v>63.240448207550976</v>
      </c>
      <c r="BK22" s="2">
        <f>IF(OR($B22&lt;C$229, AND($B22&gt;C$230, $B22&lt;C$231)), C22, "")</f>
        <v>94.4</v>
      </c>
      <c r="BL22" s="2">
        <f>IF(OR($B22&lt;D$229, AND($B22&gt;D$230, $B22&lt;D$231)), D22, "")</f>
        <v>97.2</v>
      </c>
      <c r="BM22" s="2">
        <f>IF(OR($B22&lt;E$229, AND($B22&gt;E$230, $B22&lt;E$231)), E22, "")</f>
        <v>100.95699999999999</v>
      </c>
      <c r="BN22" s="2">
        <f>IF(OR($B22&lt;F$229, AND($B22&gt;F$230, $B22&lt;F$231)), F22, "")</f>
        <v>102.571</v>
      </c>
      <c r="BO22" s="2">
        <f>IF(OR($B22&lt;G$229, AND($B22&gt;G$230, $B22&lt;G$231)), G22, "")</f>
        <v>98.942999999999998</v>
      </c>
      <c r="BP22" s="2">
        <f>IF(OR($B22&lt;H$229, AND($B22&gt;H$230, $B22&lt;H$231)), H22, "")</f>
        <v>97.129000000000005</v>
      </c>
      <c r="BQ22" s="2">
        <f>IF(OR($B22&lt;I$229, AND($B22&gt;I$230, $B22&lt;I$231)), I22, "")</f>
        <v>97.728999999999999</v>
      </c>
      <c r="BR22" s="2">
        <f>IF(OR($B22&lt;J$229, AND($B22&gt;J$230, $B22&lt;J$231)), J22, "")</f>
        <v>97.885999999999996</v>
      </c>
      <c r="BS22" s="2">
        <f>IF(OR($B22&lt;K$229, AND($B22&gt;K$230, $B22&lt;K$231)), K22, "")</f>
        <v>94.364000000000004</v>
      </c>
      <c r="BT22" s="2">
        <f>IF(OR($B22&lt;L$229, AND($B22&gt;L$230, $B22&lt;L$231)), L22, "")</f>
        <v>90.530299999999997</v>
      </c>
      <c r="BU22" s="2">
        <f>IF(OR($B22&lt;M$229, AND($B22&gt;M$230, $B22&lt;M$231)), M22, "")</f>
        <v>84.363600000000005</v>
      </c>
      <c r="BV22" s="2">
        <f>IF(OR($B22&lt;N$229, AND($B22&gt;N$230, $B22&lt;N$231)), N22, "")</f>
        <v>73.590900000000005</v>
      </c>
      <c r="BW22" s="2">
        <f>IF(OR($B22&lt;O$229, AND($B22&gt;O$230, $B22&lt;O$231)), O22, "")</f>
        <v>62.242400000000004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94.682213625461614</v>
      </c>
      <c r="CP22" s="2">
        <f>BL$207*$B22+BL$209</f>
        <v>97.873369000847219</v>
      </c>
      <c r="CQ22" s="2">
        <f>BM$207*$B22+BM$209</f>
        <v>100.25971790953591</v>
      </c>
      <c r="CR22" s="2">
        <f>BN$207*$B22+BN$209</f>
        <v>100.63802673754395</v>
      </c>
      <c r="CS22" s="2">
        <f>BO$207*$B22+BO$209</f>
        <v>98.745880803788779</v>
      </c>
      <c r="CT22" s="2">
        <f>BP$207*$B22+BP$209</f>
        <v>98.062724381128774</v>
      </c>
      <c r="CU22" s="2">
        <f>BQ$207*$B22+BQ$209</f>
        <v>98.794296795467616</v>
      </c>
      <c r="CV22" s="2">
        <f>BR$207*$B22+BR$209</f>
        <v>97.682887427064898</v>
      </c>
      <c r="CW22" s="2">
        <f>BS$207*$B22+BS$209</f>
        <v>96.01791842882291</v>
      </c>
      <c r="CX22" s="2">
        <f>BT$207*$B22+BT$209</f>
        <v>91.538673012867804</v>
      </c>
      <c r="CY22" s="2">
        <f>BU$207*$B22+BU$209</f>
        <v>83.910655936506529</v>
      </c>
      <c r="CZ22" s="2">
        <f>BV$207*$B22+BV$209</f>
        <v>73.628722188934788</v>
      </c>
      <c r="DA22" s="2">
        <f>BW$207*$B22+BW$209</f>
        <v>63.238961587194481</v>
      </c>
      <c r="DD22" s="2">
        <f>BZ$207*$B22+BZ$209</f>
        <v>99.175632711960631</v>
      </c>
      <c r="DE22" s="2">
        <f>CA$207*$B22+CA$209</f>
        <v>101.21353767094243</v>
      </c>
      <c r="DF22" s="2">
        <f>CB$207*$B22+CB$209</f>
        <v>103.83039732416582</v>
      </c>
      <c r="DG22" s="2">
        <f>CC$207*$B22+CC$209</f>
        <v>103.57309362990974</v>
      </c>
      <c r="DH22" s="2">
        <f>CD$207*$B22+CD$209</f>
        <v>101.44049142087258</v>
      </c>
      <c r="DI22" s="2">
        <f>CE$207*$B22+CE$209</f>
        <v>102.15730276753132</v>
      </c>
      <c r="DJ22" s="2">
        <f>CF$207*$B22+CF$209</f>
        <v>102.78633271384412</v>
      </c>
      <c r="DK22" s="2">
        <f>CG$207*$B22+CG$209</f>
        <v>102.22531995391834</v>
      </c>
      <c r="DL22" s="2">
        <f>CH$207*$B22+CH$209</f>
        <v>100.50728036133904</v>
      </c>
      <c r="DM22" s="2">
        <f>CI$207*$B22+CI$209</f>
        <v>96.060711753205808</v>
      </c>
      <c r="DN22" s="2">
        <f>CJ$207*$B22+CJ$209</f>
        <v>86.514378636242057</v>
      </c>
      <c r="DO22" s="2">
        <f>CK$207*$B22+CK$209</f>
        <v>79.050589531314003</v>
      </c>
      <c r="DP22" s="2">
        <f>CL$207*$B22+CL$209</f>
        <v>67.18025045156331</v>
      </c>
      <c r="DS22" s="2">
        <f>POWER(10,($B22-C$227)/C$228)/(1+POWER(10,($B22-C$227)/C$228))</f>
        <v>4.7230894853511049E-4</v>
      </c>
      <c r="DT22" s="2">
        <f>POWER(10,($B22-D$227)/D$228)/(1+POWER(10,($B22-D$227)/D$228))</f>
        <v>6.1381426626117301E-4</v>
      </c>
      <c r="DU22" s="2">
        <f>POWER(10,($B22-E$227)/E$228)/(1+POWER(10,($B22-E$227)/E$228))</f>
        <v>6.2457013325934612E-4</v>
      </c>
      <c r="DV22" s="2">
        <f>POWER(10,($B22-F$227)/F$228)/(1+POWER(10,($B22-F$227)/F$228))</f>
        <v>6.7650702722726018E-4</v>
      </c>
      <c r="DW22" s="2">
        <f>POWER(10,($B22-G$227)/G$228)/(1+POWER(10,($B22-G$227)/G$228))</f>
        <v>6.4809130424612065E-4</v>
      </c>
      <c r="DX22" s="2">
        <f>POWER(10,($B22-H$227)/H$228)/(1+POWER(10,($B22-H$227)/H$228))</f>
        <v>6.2739098753360309E-4</v>
      </c>
      <c r="DY22" s="2">
        <f>POWER(10,($B22-I$227)/I$228)/(1+POWER(10,($B22-I$227)/I$228))</f>
        <v>6.3537993738579978E-4</v>
      </c>
      <c r="DZ22" s="2">
        <f>POWER(10,($B22-J$227)/J$228)/(1+POWER(10,($B22-J$227)/J$228))</f>
        <v>6.0560802333141199E-4</v>
      </c>
      <c r="EA22" s="2">
        <f>POWER(10,($B22-K$227)/K$228)/(1+POWER(10,($B22-K$227)/K$228))</f>
        <v>5.2599380885664637E-4</v>
      </c>
      <c r="EB22" s="2">
        <f>POWER(10,($B22-L$227)/L$228)/(1+POWER(10,($B22-L$227)/L$228))</f>
        <v>4.5969647371857408E-4</v>
      </c>
      <c r="EC22" s="2">
        <f>POWER(10,($B22-M$227)/M$228)/(1+POWER(10,($B22-M$227)/M$228))</f>
        <v>4.4823247110452373E-4</v>
      </c>
      <c r="ED22" s="2">
        <f>POWER(10,($B22-N$227)/N$228)/(1+POWER(10,($B22-N$227)/N$228))</f>
        <v>4.2027503470922552E-4</v>
      </c>
      <c r="EE22" s="2">
        <f>POWER(10,($B22-O$227)/O$228)/(1+POWER(10,($B22-O$227)/O$228))</f>
        <v>3.7719142332630617E-4</v>
      </c>
    </row>
    <row r="23" spans="2:135" x14ac:dyDescent="0.25">
      <c r="B23" s="2">
        <v>17</v>
      </c>
      <c r="C23">
        <v>94.171400000000006</v>
      </c>
      <c r="D23">
        <v>97.257000000000005</v>
      </c>
      <c r="E23">
        <v>99.813999999999993</v>
      </c>
      <c r="F23">
        <v>103.271</v>
      </c>
      <c r="G23">
        <v>98.286000000000001</v>
      </c>
      <c r="H23">
        <v>97.956999999999994</v>
      </c>
      <c r="I23">
        <v>98.570999999999998</v>
      </c>
      <c r="J23">
        <v>98.085999999999999</v>
      </c>
      <c r="K23">
        <v>96.438999999999993</v>
      </c>
      <c r="L23">
        <v>90.878799999999998</v>
      </c>
      <c r="M23">
        <v>83.712100000000007</v>
      </c>
      <c r="N23">
        <v>73.136399999999995</v>
      </c>
      <c r="O23">
        <v>63.136400000000002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94.688121848377861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97.871304651573851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100.25385880022492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100.62963412124559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98.750601528442687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98.091598281825128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98.827331199854939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97.714395859758596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96.0432036124418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91.562556330746077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83.926973695385485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73.672129375847092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63.267945999959821</v>
      </c>
      <c r="AE23" s="5"/>
      <c r="AG23" s="5">
        <f t="shared" si="0"/>
        <v>-0.51672184837785551</v>
      </c>
      <c r="AH23" s="5">
        <f t="shared" si="0"/>
        <v>-0.61430465157384617</v>
      </c>
      <c r="AI23" s="5">
        <f t="shared" si="0"/>
        <v>-0.43985880022492552</v>
      </c>
      <c r="AJ23" s="5">
        <f t="shared" si="0"/>
        <v>2.6413658787544136</v>
      </c>
      <c r="AK23" s="5">
        <f t="shared" si="0"/>
        <v>-0.46460152844268521</v>
      </c>
      <c r="AL23" s="5">
        <f t="shared" si="0"/>
        <v>-0.13459828182513434</v>
      </c>
      <c r="AM23" s="5">
        <f t="shared" si="0"/>
        <v>-0.25633119985494091</v>
      </c>
      <c r="AN23" s="5">
        <f t="shared" si="0"/>
        <v>0.37160414024140209</v>
      </c>
      <c r="AO23" s="5">
        <f t="shared" si="0"/>
        <v>0.39579638755819246</v>
      </c>
      <c r="AP23" s="5">
        <f t="shared" si="0"/>
        <v>-0.68375633074607833</v>
      </c>
      <c r="AQ23" s="5">
        <f t="shared" si="0"/>
        <v>-0.21487369538547796</v>
      </c>
      <c r="AR23" s="5">
        <f t="shared" si="0"/>
        <v>-0.53572937584709734</v>
      </c>
      <c r="AS23" s="5">
        <f t="shared" si="0"/>
        <v>-0.13154599995981897</v>
      </c>
      <c r="AV23" s="2">
        <f t="shared" si="1"/>
        <v>94.688121197830142</v>
      </c>
      <c r="AW23" s="2">
        <f t="shared" si="2"/>
        <v>97.871303789482837</v>
      </c>
      <c r="AX23" s="2">
        <f t="shared" si="3"/>
        <v>100.25385748313666</v>
      </c>
      <c r="AY23" s="2">
        <f t="shared" si="4"/>
        <v>100.62962944390533</v>
      </c>
      <c r="AZ23" s="2">
        <f t="shared" si="5"/>
        <v>98.750600588719337</v>
      </c>
      <c r="BA23" s="2">
        <f t="shared" si="6"/>
        <v>98.091597760713299</v>
      </c>
      <c r="BB23" s="2">
        <f t="shared" si="7"/>
        <v>98.827330866767397</v>
      </c>
      <c r="BC23" s="2">
        <f t="shared" si="8"/>
        <v>97.714395324798531</v>
      </c>
      <c r="BD23" s="2">
        <f t="shared" si="9"/>
        <v>96.043203543256055</v>
      </c>
      <c r="BE23" s="2">
        <f t="shared" si="10"/>
        <v>91.562556313285143</v>
      </c>
      <c r="BF23" s="2">
        <f t="shared" si="11"/>
        <v>83.926973685167226</v>
      </c>
      <c r="BG23" s="2">
        <f t="shared" si="12"/>
        <v>73.672129343698231</v>
      </c>
      <c r="BH23" s="2">
        <f t="shared" si="13"/>
        <v>63.267945979412254</v>
      </c>
      <c r="BK23" s="2">
        <f>IF(OR($B23&lt;C$229, AND($B23&gt;C$230, $B23&lt;C$231)), C23, "")</f>
        <v>94.171400000000006</v>
      </c>
      <c r="BL23" s="2">
        <f>IF(OR($B23&lt;D$229, AND($B23&gt;D$230, $B23&lt;D$231)), D23, "")</f>
        <v>97.257000000000005</v>
      </c>
      <c r="BM23" s="2">
        <f>IF(OR($B23&lt;E$229, AND($B23&gt;E$230, $B23&lt;E$231)), E23, "")</f>
        <v>99.813999999999993</v>
      </c>
      <c r="BN23" s="2">
        <f>IF(OR($B23&lt;F$229, AND($B23&gt;F$230, $B23&lt;F$231)), F23, "")</f>
        <v>103.271</v>
      </c>
      <c r="BO23" s="2">
        <f>IF(OR($B23&lt;G$229, AND($B23&gt;G$230, $B23&lt;G$231)), G23, "")</f>
        <v>98.286000000000001</v>
      </c>
      <c r="BP23" s="2">
        <f>IF(OR($B23&lt;H$229, AND($B23&gt;H$230, $B23&lt;H$231)), H23, "")</f>
        <v>97.956999999999994</v>
      </c>
      <c r="BQ23" s="2">
        <f>IF(OR($B23&lt;I$229, AND($B23&gt;I$230, $B23&lt;I$231)), I23, "")</f>
        <v>98.570999999999998</v>
      </c>
      <c r="BR23" s="2">
        <f>IF(OR($B23&lt;J$229, AND($B23&gt;J$230, $B23&lt;J$231)), J23, "")</f>
        <v>98.085999999999999</v>
      </c>
      <c r="BS23" s="2">
        <f>IF(OR($B23&lt;K$229, AND($B23&gt;K$230, $B23&lt;K$231)), K23, "")</f>
        <v>96.438999999999993</v>
      </c>
      <c r="BT23" s="2">
        <f>IF(OR($B23&lt;L$229, AND($B23&gt;L$230, $B23&lt;L$231)), L23, "")</f>
        <v>90.878799999999998</v>
      </c>
      <c r="BU23" s="2">
        <f>IF(OR($B23&lt;M$229, AND($B23&gt;M$230, $B23&lt;M$231)), M23, "")</f>
        <v>83.712100000000007</v>
      </c>
      <c r="BV23" s="2">
        <f>IF(OR($B23&lt;N$229, AND($B23&gt;N$230, $B23&lt;N$231)), N23, "")</f>
        <v>73.136399999999995</v>
      </c>
      <c r="BW23" s="2">
        <f>IF(OR($B23&lt;O$229, AND($B23&gt;O$230, $B23&lt;O$231)), O23, "")</f>
        <v>63.136400000000002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94.68582490391239</v>
      </c>
      <c r="CP23" s="2">
        <f>BL$207*$B23+BL$209</f>
        <v>97.869088517870381</v>
      </c>
      <c r="CQ23" s="2">
        <f>BM$207*$B23+BM$209</f>
        <v>100.25144626468682</v>
      </c>
      <c r="CR23" s="2">
        <f>BN$207*$B23+BN$209</f>
        <v>100.62748515671201</v>
      </c>
      <c r="CS23" s="2">
        <f>BO$207*$B23+BO$209</f>
        <v>98.748714557606334</v>
      </c>
      <c r="CT23" s="2">
        <f>BP$207*$B23+BP$209</f>
        <v>98.088819423544393</v>
      </c>
      <c r="CU23" s="2">
        <f>BQ$207*$B23+BQ$209</f>
        <v>98.824585004204835</v>
      </c>
      <c r="CV23" s="2">
        <f>BR$207*$B23+BR$209</f>
        <v>97.711418087911156</v>
      </c>
      <c r="CW23" s="2">
        <f>BS$207*$B23+BS$209</f>
        <v>96.040647933845264</v>
      </c>
      <c r="CX23" s="2">
        <f>BT$207*$B23+BT$209</f>
        <v>91.56030623055473</v>
      </c>
      <c r="CY23" s="2">
        <f>BU$207*$B23+BU$209</f>
        <v>83.925710782996973</v>
      </c>
      <c r="CZ23" s="2">
        <f>BV$207*$B23+BV$209</f>
        <v>73.669661988062416</v>
      </c>
      <c r="DA23" s="2">
        <f>BW$207*$B23+BW$209</f>
        <v>63.266335387614333</v>
      </c>
      <c r="DD23" s="2">
        <f>BZ$207*$B23+BZ$209</f>
        <v>99.120084257609676</v>
      </c>
      <c r="DE23" s="2">
        <f>CA$207*$B23+CA$209</f>
        <v>101.16075421926161</v>
      </c>
      <c r="DF23" s="2">
        <f>CB$207*$B23+CB$209</f>
        <v>103.77257184319778</v>
      </c>
      <c r="DG23" s="2">
        <f>CC$207*$B23+CC$209</f>
        <v>103.51842453145652</v>
      </c>
      <c r="DH23" s="2">
        <f>CD$207*$B23+CD$209</f>
        <v>101.40295225235118</v>
      </c>
      <c r="DI23" s="2">
        <f>CE$207*$B23+CE$209</f>
        <v>102.12781111773329</v>
      </c>
      <c r="DJ23" s="2">
        <f>CF$207*$B23+CF$209</f>
        <v>102.76617929255012</v>
      </c>
      <c r="DK23" s="2">
        <f>CG$207*$B23+CG$209</f>
        <v>102.19522750894413</v>
      </c>
      <c r="DL23" s="2">
        <f>CH$207*$B23+CH$209</f>
        <v>100.4719962171116</v>
      </c>
      <c r="DM23" s="2">
        <f>CI$207*$B23+CI$209</f>
        <v>96.024536367033178</v>
      </c>
      <c r="DN23" s="2">
        <f>CJ$207*$B23+CJ$209</f>
        <v>86.495427059530059</v>
      </c>
      <c r="DO23" s="2">
        <f>CK$207*$B23+CK$209</f>
        <v>79.024123092091628</v>
      </c>
      <c r="DP23" s="2">
        <f>CL$207*$B23+CL$209</f>
        <v>67.160725716197462</v>
      </c>
      <c r="DS23" s="2">
        <f>POWER(10,($B23-C$227)/C$228)/(1+POWER(10,($B23-C$227)/C$228))</f>
        <v>5.1785286664359832E-4</v>
      </c>
      <c r="DT23" s="2">
        <f>POWER(10,($B23-D$227)/D$228)/(1+POWER(10,($B23-D$227)/D$228))</f>
        <v>6.7299410493260005E-4</v>
      </c>
      <c r="DU23" s="2">
        <f>POWER(10,($B23-E$227)/E$228)/(1+POWER(10,($B23-E$227)/E$228))</f>
        <v>6.8478626964107406E-4</v>
      </c>
      <c r="DV23" s="2">
        <f>POWER(10,($B23-F$227)/F$228)/(1+POWER(10,($B23-F$227)/F$228))</f>
        <v>7.4172679373618188E-4</v>
      </c>
      <c r="DW23" s="2">
        <f>POWER(10,($B23-G$227)/G$228)/(1+POWER(10,($B23-G$227)/G$228))</f>
        <v>7.1057355441063886E-4</v>
      </c>
      <c r="DX23" s="2">
        <f>POWER(10,($B23-H$227)/H$228)/(1+POWER(10,($B23-H$227)/H$228))</f>
        <v>6.8787890128646923E-4</v>
      </c>
      <c r="DY23" s="2">
        <f>POWER(10,($B23-I$227)/I$228)/(1+POWER(10,($B23-I$227)/I$228))</f>
        <v>6.9663754351282053E-4</v>
      </c>
      <c r="DZ23" s="2">
        <f>POWER(10,($B23-J$227)/J$228)/(1+POWER(10,($B23-J$227)/J$228))</f>
        <v>6.639971969841865E-4</v>
      </c>
      <c r="EA23" s="2">
        <f>POWER(10,($B23-K$227)/K$228)/(1+POWER(10,($B23-K$227)/K$228))</f>
        <v>5.7671147637846992E-4</v>
      </c>
      <c r="EB23" s="2">
        <f>POWER(10,($B23-L$227)/L$228)/(1+POWER(10,($B23-L$227)/L$228))</f>
        <v>5.0402480643011805E-4</v>
      </c>
      <c r="EC23" s="2">
        <f>POWER(10,($B23-M$227)/M$228)/(1+POWER(10,($B23-M$227)/M$228))</f>
        <v>4.9145587852698859E-4</v>
      </c>
      <c r="ED23" s="2">
        <f>POWER(10,($B23-N$227)/N$228)/(1+POWER(10,($B23-N$227)/N$228))</f>
        <v>4.6080372755941438E-4</v>
      </c>
      <c r="EE23" s="2">
        <f>POWER(10,($B23-O$227)/O$228)/(1+POWER(10,($B23-O$227)/O$228))</f>
        <v>4.1356712143256078E-4</v>
      </c>
    </row>
    <row r="24" spans="2:135" x14ac:dyDescent="0.25">
      <c r="B24" s="2">
        <v>18</v>
      </c>
      <c r="C24">
        <v>92.2286</v>
      </c>
      <c r="D24">
        <v>97.328999999999994</v>
      </c>
      <c r="E24">
        <v>99.771000000000001</v>
      </c>
      <c r="F24">
        <v>101.54300000000001</v>
      </c>
      <c r="G24">
        <v>98.471000000000004</v>
      </c>
      <c r="H24">
        <v>96.028999999999996</v>
      </c>
      <c r="I24">
        <v>98.686000000000007</v>
      </c>
      <c r="J24">
        <v>97.043000000000006</v>
      </c>
      <c r="K24">
        <v>97.182000000000002</v>
      </c>
      <c r="L24">
        <v>91.348500000000001</v>
      </c>
      <c r="M24">
        <v>83.802999999999997</v>
      </c>
      <c r="N24">
        <v>72.7727</v>
      </c>
      <c r="O24">
        <v>62.2273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94.691922294186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97.867203771413813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100.24578512316594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100.61927239965468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98.753587632901187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98.117920381539179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98.857846340143197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97.743172029501011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96.066143003361688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91.584374609351585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83.942132020445754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73.713273120314796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63.295453899295893</v>
      </c>
      <c r="AE24" s="5"/>
      <c r="AG24" s="5">
        <f t="shared" si="0"/>
        <v>-2.4633222941859998</v>
      </c>
      <c r="AH24" s="5">
        <f t="shared" si="0"/>
        <v>-0.53820377141381925</v>
      </c>
      <c r="AI24" s="5">
        <f t="shared" si="0"/>
        <v>-0.4747851231659439</v>
      </c>
      <c r="AJ24" s="5">
        <f t="shared" si="0"/>
        <v>0.9237276003453303</v>
      </c>
      <c r="AK24" s="5">
        <f t="shared" si="0"/>
        <v>-0.28258763290118338</v>
      </c>
      <c r="AL24" s="5">
        <f t="shared" si="0"/>
        <v>-2.0889203815391824</v>
      </c>
      <c r="AM24" s="5">
        <f t="shared" si="0"/>
        <v>-0.17184634014319045</v>
      </c>
      <c r="AN24" s="5">
        <f t="shared" si="0"/>
        <v>-0.70017202950100454</v>
      </c>
      <c r="AO24" s="5">
        <f t="shared" si="0"/>
        <v>1.1158569966383141</v>
      </c>
      <c r="AP24" s="5">
        <f t="shared" si="0"/>
        <v>-0.23587460935158333</v>
      </c>
      <c r="AQ24" s="5">
        <f t="shared" si="0"/>
        <v>-0.13913202044575712</v>
      </c>
      <c r="AR24" s="5">
        <f t="shared" si="0"/>
        <v>-0.94057312031479512</v>
      </c>
      <c r="AS24" s="5">
        <f t="shared" si="0"/>
        <v>-1.0681538992958934</v>
      </c>
      <c r="AV24" s="2">
        <f t="shared" si="1"/>
        <v>94.6919203027187</v>
      </c>
      <c r="AW24" s="2">
        <f t="shared" si="2"/>
        <v>97.867201085062391</v>
      </c>
      <c r="AX24" s="2">
        <f t="shared" si="3"/>
        <v>100.24578108843561</v>
      </c>
      <c r="AY24" s="2">
        <f t="shared" si="4"/>
        <v>100.6192586860157</v>
      </c>
      <c r="AZ24" s="2">
        <f t="shared" si="5"/>
        <v>98.753584708120911</v>
      </c>
      <c r="BA24" s="2">
        <f t="shared" si="6"/>
        <v>98.1179187267674</v>
      </c>
      <c r="BB24" s="2">
        <f t="shared" si="7"/>
        <v>98.857845261887107</v>
      </c>
      <c r="BC24" s="2">
        <f t="shared" si="8"/>
        <v>97.743170336662743</v>
      </c>
      <c r="BD24" s="2">
        <f t="shared" si="9"/>
        <v>96.066142769979606</v>
      </c>
      <c r="BE24" s="2">
        <f t="shared" si="10"/>
        <v>91.584374548429722</v>
      </c>
      <c r="BF24" s="2">
        <f t="shared" si="11"/>
        <v>83.942131984331994</v>
      </c>
      <c r="BG24" s="2">
        <f t="shared" si="12"/>
        <v>73.713273012331257</v>
      </c>
      <c r="BH24" s="2">
        <f t="shared" si="13"/>
        <v>63.295453830258047</v>
      </c>
      <c r="BK24" s="2">
        <f>IF(OR($B24&lt;C$229, AND($B24&gt;C$230, $B24&lt;C$231)), C24, "")</f>
        <v>92.2286</v>
      </c>
      <c r="BL24" s="2">
        <f>IF(OR($B24&lt;D$229, AND($B24&gt;D$230, $B24&lt;D$231)), D24, "")</f>
        <v>97.328999999999994</v>
      </c>
      <c r="BM24" s="2">
        <f>IF(OR($B24&lt;E$229, AND($B24&gt;E$230, $B24&lt;E$231)), E24, "")</f>
        <v>99.771000000000001</v>
      </c>
      <c r="BN24" s="2">
        <f>IF(OR($B24&lt;F$229, AND($B24&gt;F$230, $B24&lt;F$231)), F24, "")</f>
        <v>101.54300000000001</v>
      </c>
      <c r="BO24" s="2">
        <f>IF(OR($B24&lt;G$229, AND($B24&gt;G$230, $B24&lt;G$231)), G24, "")</f>
        <v>98.471000000000004</v>
      </c>
      <c r="BP24" s="2">
        <f>IF(OR($B24&lt;H$229, AND($B24&gt;H$230, $B24&lt;H$231)), H24, "")</f>
        <v>96.028999999999996</v>
      </c>
      <c r="BQ24" s="2">
        <f>IF(OR($B24&lt;I$229, AND($B24&gt;I$230, $B24&lt;I$231)), I24, "")</f>
        <v>98.686000000000007</v>
      </c>
      <c r="BR24" s="2">
        <f>IF(OR($B24&lt;J$229, AND($B24&gt;J$230, $B24&lt;J$231)), J24, "")</f>
        <v>97.043000000000006</v>
      </c>
      <c r="BS24" s="2">
        <f>IF(OR($B24&lt;K$229, AND($B24&gt;K$230, $B24&lt;K$231)), K24, "")</f>
        <v>97.182000000000002</v>
      </c>
      <c r="BT24" s="2">
        <f>IF(OR($B24&lt;L$229, AND($B24&gt;L$230, $B24&lt;L$231)), L24, "")</f>
        <v>91.348500000000001</v>
      </c>
      <c r="BU24" s="2">
        <f>IF(OR($B24&lt;M$229, AND($B24&gt;M$230, $B24&lt;M$231)), M24, "")</f>
        <v>83.802999999999997</v>
      </c>
      <c r="BV24" s="2">
        <f>IF(OR($B24&lt;N$229, AND($B24&gt;N$230, $B24&lt;N$231)), N24, "")</f>
        <v>72.7727</v>
      </c>
      <c r="BW24" s="2">
        <f>IF(OR($B24&lt;O$229, AND($B24&gt;O$230, $B24&lt;O$231)), O24, "")</f>
        <v>62.2273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94.689436182363167</v>
      </c>
      <c r="CP24" s="2">
        <f>BL$207*$B24+BL$209</f>
        <v>97.864808034893528</v>
      </c>
      <c r="CQ24" s="2">
        <f>BM$207*$B24+BM$209</f>
        <v>100.24317461983773</v>
      </c>
      <c r="CR24" s="2">
        <f>BN$207*$B24+BN$209</f>
        <v>100.61694357588007</v>
      </c>
      <c r="CS24" s="2">
        <f>BO$207*$B24+BO$209</f>
        <v>98.751548311423889</v>
      </c>
      <c r="CT24" s="2">
        <f>BP$207*$B24+BP$209</f>
        <v>98.114914465960013</v>
      </c>
      <c r="CU24" s="2">
        <f>BQ$207*$B24+BQ$209</f>
        <v>98.854873212942067</v>
      </c>
      <c r="CV24" s="2">
        <f>BR$207*$B24+BR$209</f>
        <v>97.739948748757413</v>
      </c>
      <c r="CW24" s="2">
        <f>BS$207*$B24+BS$209</f>
        <v>96.063377438867633</v>
      </c>
      <c r="CX24" s="2">
        <f>BT$207*$B24+BT$209</f>
        <v>91.581939448241641</v>
      </c>
      <c r="CY24" s="2">
        <f>BU$207*$B24+BU$209</f>
        <v>83.940765629487416</v>
      </c>
      <c r="CZ24" s="2">
        <f>BV$207*$B24+BV$209</f>
        <v>73.710601787190058</v>
      </c>
      <c r="DA24" s="2">
        <f>BW$207*$B24+BW$209</f>
        <v>63.293709188034192</v>
      </c>
      <c r="DD24" s="2">
        <f>BZ$207*$B24+BZ$209</f>
        <v>99.064535803258721</v>
      </c>
      <c r="DE24" s="2">
        <f>CA$207*$B24+CA$209</f>
        <v>101.10797076758078</v>
      </c>
      <c r="DF24" s="2">
        <f>CB$207*$B24+CB$209</f>
        <v>103.71474636222976</v>
      </c>
      <c r="DG24" s="2">
        <f>CC$207*$B24+CC$209</f>
        <v>103.46375543300331</v>
      </c>
      <c r="DH24" s="2">
        <f>CD$207*$B24+CD$209</f>
        <v>101.36541308382981</v>
      </c>
      <c r="DI24" s="2">
        <f>CE$207*$B24+CE$209</f>
        <v>102.09831946793527</v>
      </c>
      <c r="DJ24" s="2">
        <f>CF$207*$B24+CF$209</f>
        <v>102.74602587125612</v>
      </c>
      <c r="DK24" s="2">
        <f>CG$207*$B24+CG$209</f>
        <v>102.16513506396991</v>
      </c>
      <c r="DL24" s="2">
        <f>CH$207*$B24+CH$209</f>
        <v>100.43671207288416</v>
      </c>
      <c r="DM24" s="2">
        <f>CI$207*$B24+CI$209</f>
        <v>95.988360980860548</v>
      </c>
      <c r="DN24" s="2">
        <f>CJ$207*$B24+CJ$209</f>
        <v>86.476475482818046</v>
      </c>
      <c r="DO24" s="2">
        <f>CK$207*$B24+CK$209</f>
        <v>78.997656652869239</v>
      </c>
      <c r="DP24" s="2">
        <f>CL$207*$B24+CL$209</f>
        <v>67.141200980831627</v>
      </c>
      <c r="DS24" s="2">
        <f>POWER(10,($B24-C$227)/C$228)/(1+POWER(10,($B24-C$227)/C$228))</f>
        <v>5.6778600963830093E-4</v>
      </c>
      <c r="DT24" s="2">
        <f>POWER(10,($B24-D$227)/D$228)/(1+POWER(10,($B24-D$227)/D$228))</f>
        <v>7.3787545248641566E-4</v>
      </c>
      <c r="DU24" s="2">
        <f>POWER(10,($B24-E$227)/E$228)/(1+POWER(10,($B24-E$227)/E$228))</f>
        <v>7.5080361037955503E-4</v>
      </c>
      <c r="DV24" s="2">
        <f>POWER(10,($B24-F$227)/F$228)/(1+POWER(10,($B24-F$227)/F$228))</f>
        <v>8.1322906177865788E-4</v>
      </c>
      <c r="DW24" s="2">
        <f>POWER(10,($B24-G$227)/G$228)/(1+POWER(10,($B24-G$227)/G$228))</f>
        <v>7.7907499979377277E-4</v>
      </c>
      <c r="DX24" s="2">
        <f>POWER(10,($B24-H$227)/H$228)/(1+POWER(10,($B24-H$227)/H$228))</f>
        <v>7.541941645138211E-4</v>
      </c>
      <c r="DY24" s="2">
        <f>POWER(10,($B24-I$227)/I$228)/(1+POWER(10,($B24-I$227)/I$228))</f>
        <v>7.6379654205619015E-4</v>
      </c>
      <c r="DZ24" s="2">
        <f>POWER(10,($B24-J$227)/J$228)/(1+POWER(10,($B24-J$227)/J$228))</f>
        <v>7.2801181144537853E-4</v>
      </c>
      <c r="EA24" s="2">
        <f>POWER(10,($B24-K$227)/K$228)/(1+POWER(10,($B24-K$227)/K$228))</f>
        <v>6.3231637717887023E-4</v>
      </c>
      <c r="EB24" s="2">
        <f>POWER(10,($B24-L$227)/L$228)/(1+POWER(10,($B24-L$227)/L$228))</f>
        <v>5.5262533783027531E-4</v>
      </c>
      <c r="EC24" s="2">
        <f>POWER(10,($B24-M$227)/M$228)/(1+POWER(10,($B24-M$227)/M$228))</f>
        <v>5.3884510595089187E-4</v>
      </c>
      <c r="ED24" s="2">
        <f>POWER(10,($B24-N$227)/N$228)/(1+POWER(10,($B24-N$227)/N$228))</f>
        <v>5.0523877831114489E-4</v>
      </c>
      <c r="EE24" s="2">
        <f>POWER(10,($B24-O$227)/O$228)/(1+POWER(10,($B24-O$227)/O$228))</f>
        <v>4.5344923857272373E-4</v>
      </c>
    </row>
    <row r="25" spans="2:135" x14ac:dyDescent="0.25">
      <c r="B25" s="2">
        <v>19</v>
      </c>
      <c r="C25">
        <v>94.1571</v>
      </c>
      <c r="D25">
        <v>98.771000000000001</v>
      </c>
      <c r="E25">
        <v>100.071</v>
      </c>
      <c r="F25">
        <v>102.04300000000001</v>
      </c>
      <c r="G25">
        <v>98.713999999999999</v>
      </c>
      <c r="H25">
        <v>96.686000000000007</v>
      </c>
      <c r="I25">
        <v>98.585999999999999</v>
      </c>
      <c r="J25">
        <v>99.429000000000002</v>
      </c>
      <c r="K25">
        <v>97.847999999999999</v>
      </c>
      <c r="L25">
        <v>93.045500000000004</v>
      </c>
      <c r="M25">
        <v>83.606099999999998</v>
      </c>
      <c r="N25">
        <v>73.560599999999994</v>
      </c>
      <c r="O25">
        <v>62.742400000000004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94.695740156984499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97.863120129439821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100.23773183853491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100.6089397221991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98.756589056794141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98.144262478593234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98.88838109274775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97.771969937449697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96.089099423924878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91.606207736143233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83.95729860849211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73.754433393806977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63.32297277422569</v>
      </c>
      <c r="AE25" s="5"/>
      <c r="AG25" s="5">
        <f t="shared" si="0"/>
        <v>-0.53864015698449919</v>
      </c>
      <c r="AH25" s="5">
        <f t="shared" si="0"/>
        <v>0.90787987056017982</v>
      </c>
      <c r="AI25" s="5">
        <f t="shared" si="0"/>
        <v>-0.1667318385349148</v>
      </c>
      <c r="AJ25" s="5">
        <f t="shared" si="0"/>
        <v>1.4340602778009099</v>
      </c>
      <c r="AK25" s="5">
        <f t="shared" si="0"/>
        <v>-4.2589056794142266E-2</v>
      </c>
      <c r="AL25" s="5">
        <f t="shared" si="0"/>
        <v>-1.4582624785932268</v>
      </c>
      <c r="AM25" s="5">
        <f t="shared" si="0"/>
        <v>-0.30238109274775127</v>
      </c>
      <c r="AN25" s="5">
        <f t="shared" si="0"/>
        <v>1.6570300625503052</v>
      </c>
      <c r="AO25" s="5">
        <f t="shared" ref="AO25:AS75" si="14">K25-Z25</f>
        <v>1.7589005760751206</v>
      </c>
      <c r="AP25" s="5">
        <f t="shared" si="14"/>
        <v>1.4392922638567711</v>
      </c>
      <c r="AQ25" s="5">
        <f t="shared" si="14"/>
        <v>-0.35119860849211193</v>
      </c>
      <c r="AR25" s="5">
        <f t="shared" si="14"/>
        <v>-0.19383339380698317</v>
      </c>
      <c r="AS25" s="5">
        <f t="shared" si="14"/>
        <v>-0.58057277422568632</v>
      </c>
      <c r="AV25" s="2">
        <f t="shared" si="1"/>
        <v>94.695734266662058</v>
      </c>
      <c r="AW25" s="2">
        <f t="shared" si="2"/>
        <v>97.863112053238723</v>
      </c>
      <c r="AX25" s="2">
        <f t="shared" si="3"/>
        <v>100.23771991223742</v>
      </c>
      <c r="AY25" s="2">
        <f t="shared" si="4"/>
        <v>100.60890091879573</v>
      </c>
      <c r="AZ25" s="2">
        <f t="shared" si="5"/>
        <v>98.756580276477905</v>
      </c>
      <c r="BA25" s="2">
        <f t="shared" si="6"/>
        <v>98.144257410688766</v>
      </c>
      <c r="BB25" s="2">
        <f t="shared" si="7"/>
        <v>98.888377727364926</v>
      </c>
      <c r="BC25" s="2">
        <f t="shared" si="8"/>
        <v>97.771964769856496</v>
      </c>
      <c r="BD25" s="2">
        <f t="shared" si="9"/>
        <v>96.089098664561945</v>
      </c>
      <c r="BE25" s="2">
        <f t="shared" si="10"/>
        <v>91.606207531069103</v>
      </c>
      <c r="BF25" s="2">
        <f t="shared" si="11"/>
        <v>83.957298485356191</v>
      </c>
      <c r="BG25" s="2">
        <f t="shared" si="12"/>
        <v>73.754433043568653</v>
      </c>
      <c r="BH25" s="2">
        <f t="shared" si="13"/>
        <v>63.322972550127275</v>
      </c>
      <c r="BK25" s="2">
        <f>IF(OR($B25&lt;C$229, AND($B25&gt;C$230, $B25&lt;C$231)), C25, "")</f>
        <v>94.1571</v>
      </c>
      <c r="BL25" s="2">
        <f>IF(OR($B25&lt;D$229, AND($B25&gt;D$230, $B25&lt;D$231)), D25, "")</f>
        <v>98.771000000000001</v>
      </c>
      <c r="BM25" s="2">
        <f>IF(OR($B25&lt;E$229, AND($B25&gt;E$230, $B25&lt;E$231)), E25, "")</f>
        <v>100.071</v>
      </c>
      <c r="BN25" s="2">
        <f>IF(OR($B25&lt;F$229, AND($B25&gt;F$230, $B25&lt;F$231)), F25, "")</f>
        <v>102.04300000000001</v>
      </c>
      <c r="BO25" s="2">
        <f>IF(OR($B25&lt;G$229, AND($B25&gt;G$230, $B25&lt;G$231)), G25, "")</f>
        <v>98.713999999999999</v>
      </c>
      <c r="BP25" s="2">
        <f>IF(OR($B25&lt;H$229, AND($B25&gt;H$230, $B25&lt;H$231)), H25, "")</f>
        <v>96.686000000000007</v>
      </c>
      <c r="BQ25" s="2">
        <f>IF(OR($B25&lt;I$229, AND($B25&gt;I$230, $B25&lt;I$231)), I25, "")</f>
        <v>98.585999999999999</v>
      </c>
      <c r="BR25" s="2">
        <f>IF(OR($B25&lt;J$229, AND($B25&gt;J$230, $B25&lt;J$231)), J25, "")</f>
        <v>99.429000000000002</v>
      </c>
      <c r="BS25" s="2">
        <f>IF(OR($B25&lt;K$229, AND($B25&gt;K$230, $B25&lt;K$231)), K25, "")</f>
        <v>97.847999999999999</v>
      </c>
      <c r="BT25" s="2">
        <f>IF(OR($B25&lt;L$229, AND($B25&gt;L$230, $B25&lt;L$231)), L25, "")</f>
        <v>93.045500000000004</v>
      </c>
      <c r="BU25" s="2">
        <f>IF(OR($B25&lt;M$229, AND($B25&gt;M$230, $B25&lt;M$231)), M25, "")</f>
        <v>83.606099999999998</v>
      </c>
      <c r="BV25" s="2">
        <f>IF(OR($B25&lt;N$229, AND($B25&gt;N$230, $B25&lt;N$231)), N25, "")</f>
        <v>73.560599999999994</v>
      </c>
      <c r="BW25" s="2">
        <f>IF(OR($B25&lt;O$229, AND($B25&gt;O$230, $B25&lt;O$231)), O25, "")</f>
        <v>62.742400000000004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94.693047460813929</v>
      </c>
      <c r="CP25" s="2">
        <f>BL$207*$B25+BL$209</f>
        <v>97.86052755191669</v>
      </c>
      <c r="CQ25" s="2">
        <f>BM$207*$B25+BM$209</f>
        <v>100.23490297498864</v>
      </c>
      <c r="CR25" s="2">
        <f>BN$207*$B25+BN$209</f>
        <v>100.60640199504813</v>
      </c>
      <c r="CS25" s="2">
        <f>BO$207*$B25+BO$209</f>
        <v>98.754382065241444</v>
      </c>
      <c r="CT25" s="2">
        <f>BP$207*$B25+BP$209</f>
        <v>98.141009508375646</v>
      </c>
      <c r="CU25" s="2">
        <f>BQ$207*$B25+BQ$209</f>
        <v>98.885161421679285</v>
      </c>
      <c r="CV25" s="2">
        <f>BR$207*$B25+BR$209</f>
        <v>97.768479409603685</v>
      </c>
      <c r="CW25" s="2">
        <f>BS$207*$B25+BS$209</f>
        <v>96.086106943890002</v>
      </c>
      <c r="CX25" s="2">
        <f>BT$207*$B25+BT$209</f>
        <v>91.603572665928553</v>
      </c>
      <c r="CY25" s="2">
        <f>BU$207*$B25+BU$209</f>
        <v>83.955820475977859</v>
      </c>
      <c r="CZ25" s="2">
        <f>BV$207*$B25+BV$209</f>
        <v>73.7515415863177</v>
      </c>
      <c r="DA25" s="2">
        <f>BW$207*$B25+BW$209</f>
        <v>63.321082988454044</v>
      </c>
      <c r="DD25" s="2">
        <f>BZ$207*$B25+BZ$209</f>
        <v>99.008987348907766</v>
      </c>
      <c r="DE25" s="2">
        <f>CA$207*$B25+CA$209</f>
        <v>101.05518731589996</v>
      </c>
      <c r="DF25" s="2">
        <f>CB$207*$B25+CB$209</f>
        <v>103.65692088126173</v>
      </c>
      <c r="DG25" s="2">
        <f>CC$207*$B25+CC$209</f>
        <v>103.4090863345501</v>
      </c>
      <c r="DH25" s="2">
        <f>CD$207*$B25+CD$209</f>
        <v>101.32787391530843</v>
      </c>
      <c r="DI25" s="2">
        <f>CE$207*$B25+CE$209</f>
        <v>102.06882781813725</v>
      </c>
      <c r="DJ25" s="2">
        <f>CF$207*$B25+CF$209</f>
        <v>102.72587244996213</v>
      </c>
      <c r="DK25" s="2">
        <f>CG$207*$B25+CG$209</f>
        <v>102.1350426189957</v>
      </c>
      <c r="DL25" s="2">
        <f>CH$207*$B25+CH$209</f>
        <v>100.40142792865673</v>
      </c>
      <c r="DM25" s="2">
        <f>CI$207*$B25+CI$209</f>
        <v>95.952185594687919</v>
      </c>
      <c r="DN25" s="2">
        <f>CJ$207*$B25+CJ$209</f>
        <v>86.457523906106047</v>
      </c>
      <c r="DO25" s="2">
        <f>CK$207*$B25+CK$209</f>
        <v>78.97119021364685</v>
      </c>
      <c r="DP25" s="2">
        <f>CL$207*$B25+CL$209</f>
        <v>67.121676245465778</v>
      </c>
      <c r="DS25" s="2">
        <f>POWER(10,($B25-C$227)/C$228)/(1+POWER(10,($B25-C$227)/C$228))</f>
        <v>6.2253087804324525E-4</v>
      </c>
      <c r="DT25" s="2">
        <f>POWER(10,($B25-D$227)/D$228)/(1+POWER(10,($B25-D$227)/D$228))</f>
        <v>8.0900675282577397E-4</v>
      </c>
      <c r="DU25" s="2">
        <f>POWER(10,($B25-E$227)/E$228)/(1+POWER(10,($B25-E$227)/E$228))</f>
        <v>8.2318016034215488E-4</v>
      </c>
      <c r="DV25" s="2">
        <f>POWER(10,($B25-F$227)/F$228)/(1+POWER(10,($B25-F$227)/F$228))</f>
        <v>8.9161797936853032E-4</v>
      </c>
      <c r="DW25" s="2">
        <f>POWER(10,($B25-G$227)/G$228)/(1+POWER(10,($B25-G$227)/G$228))</f>
        <v>8.5417454747143914E-4</v>
      </c>
      <c r="DX25" s="2">
        <f>POWER(10,($B25-H$227)/H$228)/(1+POWER(10,($B25-H$227)/H$228))</f>
        <v>8.2689728927847633E-4</v>
      </c>
      <c r="DY25" s="2">
        <f>POWER(10,($B25-I$227)/I$228)/(1+POWER(10,($B25-I$227)/I$228))</f>
        <v>8.3742454508012494E-4</v>
      </c>
      <c r="DZ25" s="2">
        <f>POWER(10,($B25-J$227)/J$228)/(1+POWER(10,($B25-J$227)/J$228))</f>
        <v>7.9819301488918504E-4</v>
      </c>
      <c r="EA25" s="2">
        <f>POWER(10,($B25-K$227)/K$228)/(1+POWER(10,($B25-K$227)/K$228))</f>
        <v>6.9327882734387123E-4</v>
      </c>
      <c r="EB25" s="2">
        <f>POWER(10,($B25-L$227)/L$228)/(1+POWER(10,($B25-L$227)/L$228))</f>
        <v>6.0590932872619868E-4</v>
      </c>
      <c r="EC25" s="2">
        <f>POWER(10,($B25-M$227)/M$228)/(1+POWER(10,($B25-M$227)/M$228))</f>
        <v>5.9080119590774777E-4</v>
      </c>
      <c r="ED25" s="2">
        <f>POWER(10,($B25-N$227)/N$228)/(1+POWER(10,($B25-N$227)/N$228))</f>
        <v>5.5395630192685481E-4</v>
      </c>
      <c r="EE25" s="2">
        <f>POWER(10,($B25-O$227)/O$228)/(1+POWER(10,($B25-O$227)/O$228))</f>
        <v>4.9717545273862468E-4</v>
      </c>
    </row>
    <row r="26" spans="2:135" x14ac:dyDescent="0.25">
      <c r="B26" s="2">
        <v>20</v>
      </c>
      <c r="C26">
        <v>94.757099999999994</v>
      </c>
      <c r="D26">
        <v>97.786000000000001</v>
      </c>
      <c r="E26">
        <v>100.68600000000001</v>
      </c>
      <c r="F26">
        <v>102.5</v>
      </c>
      <c r="G26">
        <v>97.686000000000007</v>
      </c>
      <c r="H26">
        <v>98.5</v>
      </c>
      <c r="I26">
        <v>97.543000000000006</v>
      </c>
      <c r="J26">
        <v>98.3</v>
      </c>
      <c r="K26">
        <v>97.317999999999998</v>
      </c>
      <c r="L26">
        <v>91.287899999999993</v>
      </c>
      <c r="M26">
        <v>84.242400000000004</v>
      </c>
      <c r="N26">
        <v>73.833299999999994</v>
      </c>
      <c r="O26">
        <v>62.075800000000001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94.699581040450639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97.859061100862746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100.22970908782639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100.59866301887064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98.759613526031231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98.170630095053085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98.918939769266785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97.800795312016106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96.112074872208893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91.628057049077754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83.972474212084066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73.795611792356596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63.350503690308948</v>
      </c>
      <c r="AE26" s="5"/>
      <c r="AG26" s="5">
        <f t="shared" ref="AG26:AN57" si="15">C26-R26</f>
        <v>5.7518959549355486E-2</v>
      </c>
      <c r="AH26" s="5">
        <f t="shared" si="15"/>
        <v>-7.3061100862744865E-2</v>
      </c>
      <c r="AI26" s="5">
        <f t="shared" si="15"/>
        <v>0.45629091217361406</v>
      </c>
      <c r="AJ26" s="5">
        <f t="shared" si="15"/>
        <v>1.9013369811293614</v>
      </c>
      <c r="AK26" s="5">
        <f t="shared" si="15"/>
        <v>-1.0736135260312238</v>
      </c>
      <c r="AL26" s="5">
        <f t="shared" si="15"/>
        <v>0.32936990494691543</v>
      </c>
      <c r="AM26" s="5">
        <f t="shared" si="15"/>
        <v>-1.375939769266779</v>
      </c>
      <c r="AN26" s="5">
        <f t="shared" si="15"/>
        <v>0.49920468798389095</v>
      </c>
      <c r="AO26" s="5">
        <f t="shared" si="14"/>
        <v>1.2059251277911045</v>
      </c>
      <c r="AP26" s="5">
        <f t="shared" si="14"/>
        <v>-0.34015704907776012</v>
      </c>
      <c r="AQ26" s="5">
        <f t="shared" si="14"/>
        <v>0.26992578791593758</v>
      </c>
      <c r="AR26" s="5">
        <f t="shared" si="14"/>
        <v>3.7688207643398641E-2</v>
      </c>
      <c r="AS26" s="5">
        <f t="shared" si="14"/>
        <v>-1.2747036903089466</v>
      </c>
      <c r="AV26" s="2">
        <f t="shared" si="1"/>
        <v>94.699564206857374</v>
      </c>
      <c r="AW26" s="2">
        <f t="shared" si="2"/>
        <v>97.859037675517044</v>
      </c>
      <c r="AX26" s="2">
        <f t="shared" si="3"/>
        <v>100.2296750714343</v>
      </c>
      <c r="AY26" s="2">
        <f t="shared" si="4"/>
        <v>100.59855705683755</v>
      </c>
      <c r="AZ26" s="2">
        <f t="shared" si="5"/>
        <v>98.759588101628651</v>
      </c>
      <c r="BA26" s="2">
        <f t="shared" si="6"/>
        <v>98.170615125739985</v>
      </c>
      <c r="BB26" s="2">
        <f t="shared" si="7"/>
        <v>98.918929641911376</v>
      </c>
      <c r="BC26" s="2">
        <f t="shared" si="8"/>
        <v>97.800780094635257</v>
      </c>
      <c r="BD26" s="2">
        <f t="shared" si="9"/>
        <v>96.112072488998848</v>
      </c>
      <c r="BE26" s="2">
        <f t="shared" si="10"/>
        <v>91.628056383067943</v>
      </c>
      <c r="BF26" s="2">
        <f t="shared" si="11"/>
        <v>83.972473807030255</v>
      </c>
      <c r="BG26" s="2">
        <f t="shared" si="12"/>
        <v>73.795610695414027</v>
      </c>
      <c r="BH26" s="2">
        <f t="shared" si="13"/>
        <v>63.350502987536046</v>
      </c>
      <c r="BK26" s="2">
        <f>IF(OR($B26&lt;C$229, AND($B26&gt;C$230, $B26&lt;C$231)), C26, "")</f>
        <v>94.757099999999994</v>
      </c>
      <c r="BL26" s="2">
        <f>IF(OR($B26&lt;D$229, AND($B26&gt;D$230, $B26&lt;D$231)), D26, "")</f>
        <v>97.786000000000001</v>
      </c>
      <c r="BM26" s="2">
        <f>IF(OR($B26&lt;E$229, AND($B26&gt;E$230, $B26&lt;E$231)), E26, "")</f>
        <v>100.68600000000001</v>
      </c>
      <c r="BN26" s="2">
        <f>IF(OR($B26&lt;F$229, AND($B26&gt;F$230, $B26&lt;F$231)), F26, "")</f>
        <v>102.5</v>
      </c>
      <c r="BO26" s="2">
        <f>IF(OR($B26&lt;G$229, AND($B26&gt;G$230, $B26&lt;G$231)), G26, "")</f>
        <v>97.686000000000007</v>
      </c>
      <c r="BP26" s="2">
        <f>IF(OR($B26&lt;H$229, AND($B26&gt;H$230, $B26&lt;H$231)), H26, "")</f>
        <v>98.5</v>
      </c>
      <c r="BQ26" s="2">
        <f>IF(OR($B26&lt;I$229, AND($B26&gt;I$230, $B26&lt;I$231)), I26, "")</f>
        <v>97.543000000000006</v>
      </c>
      <c r="BR26" s="2">
        <f>IF(OR($B26&lt;J$229, AND($B26&gt;J$230, $B26&lt;J$231)), J26, "")</f>
        <v>98.3</v>
      </c>
      <c r="BS26" s="2">
        <f>IF(OR($B26&lt;K$229, AND($B26&gt;K$230, $B26&lt;K$231)), K26, "")</f>
        <v>97.317999999999998</v>
      </c>
      <c r="BT26" s="2">
        <f>IF(OR($B26&lt;L$229, AND($B26&gt;L$230, $B26&lt;L$231)), L26, "")</f>
        <v>91.287899999999993</v>
      </c>
      <c r="BU26" s="2">
        <f>IF(OR($B26&lt;M$229, AND($B26&gt;M$230, $B26&lt;M$231)), M26, "")</f>
        <v>84.242400000000004</v>
      </c>
      <c r="BV26" s="2">
        <f>IF(OR($B26&lt;N$229, AND($B26&gt;N$230, $B26&lt;N$231)), N26, "")</f>
        <v>73.833299999999994</v>
      </c>
      <c r="BW26" s="2">
        <f>IF(OR($B26&lt;O$229, AND($B26&gt;O$230, $B26&lt;O$231)), O26, "")</f>
        <v>62.075800000000001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94.696658739264706</v>
      </c>
      <c r="CP26" s="2">
        <f>BL$207*$B26+BL$209</f>
        <v>97.856247068939837</v>
      </c>
      <c r="CQ26" s="2">
        <f>BM$207*$B26+BM$209</f>
        <v>100.22663133013955</v>
      </c>
      <c r="CR26" s="2">
        <f>BN$207*$B26+BN$209</f>
        <v>100.59586041421619</v>
      </c>
      <c r="CS26" s="2">
        <f>BO$207*$B26+BO$209</f>
        <v>98.757215819058999</v>
      </c>
      <c r="CT26" s="2">
        <f>BP$207*$B26+BP$209</f>
        <v>98.167104550791265</v>
      </c>
      <c r="CU26" s="2">
        <f>BQ$207*$B26+BQ$209</f>
        <v>98.915449630416504</v>
      </c>
      <c r="CV26" s="2">
        <f>BR$207*$B26+BR$209</f>
        <v>97.797010070449943</v>
      </c>
      <c r="CW26" s="2">
        <f>BS$207*$B26+BS$209</f>
        <v>96.108836448912371</v>
      </c>
      <c r="CX26" s="2">
        <f>BT$207*$B26+BT$209</f>
        <v>91.625205883615479</v>
      </c>
      <c r="CY26" s="2">
        <f>BU$207*$B26+BU$209</f>
        <v>83.970875322468302</v>
      </c>
      <c r="CZ26" s="2">
        <f>BV$207*$B26+BV$209</f>
        <v>73.792481385445342</v>
      </c>
      <c r="DA26" s="2">
        <f>BW$207*$B26+BW$209</f>
        <v>63.348456788873897</v>
      </c>
      <c r="DD26" s="2">
        <f>BZ$207*$B26+BZ$209</f>
        <v>98.953438894556811</v>
      </c>
      <c r="DE26" s="2">
        <f>CA$207*$B26+CA$209</f>
        <v>101.00240386421913</v>
      </c>
      <c r="DF26" s="2">
        <f>CB$207*$B26+CB$209</f>
        <v>103.59909540029371</v>
      </c>
      <c r="DG26" s="2">
        <f>CC$207*$B26+CC$209</f>
        <v>103.35441723609688</v>
      </c>
      <c r="DH26" s="2">
        <f>CD$207*$B26+CD$209</f>
        <v>101.29033474678704</v>
      </c>
      <c r="DI26" s="2">
        <f>CE$207*$B26+CE$209</f>
        <v>102.03933616833922</v>
      </c>
      <c r="DJ26" s="2">
        <f>CF$207*$B26+CF$209</f>
        <v>102.70571902866811</v>
      </c>
      <c r="DK26" s="2">
        <f>CG$207*$B26+CG$209</f>
        <v>102.1049501740215</v>
      </c>
      <c r="DL26" s="2">
        <f>CH$207*$B26+CH$209</f>
        <v>100.3661437844293</v>
      </c>
      <c r="DM26" s="2">
        <f>CI$207*$B26+CI$209</f>
        <v>95.916010208515274</v>
      </c>
      <c r="DN26" s="2">
        <f>CJ$207*$B26+CJ$209</f>
        <v>86.438572329394049</v>
      </c>
      <c r="DO26" s="2">
        <f>CK$207*$B26+CK$209</f>
        <v>78.944723774424475</v>
      </c>
      <c r="DP26" s="2">
        <f>CL$207*$B26+CL$209</f>
        <v>67.10215151009993</v>
      </c>
      <c r="DS26" s="2">
        <f>POWER(10,($B26-C$227)/C$228)/(1+POWER(10,($B26-C$227)/C$228))</f>
        <v>6.8255053976701209E-4</v>
      </c>
      <c r="DT26" s="2">
        <f>POWER(10,($B26-D$227)/D$228)/(1+POWER(10,($B26-D$227)/D$228))</f>
        <v>8.8698903417065613E-4</v>
      </c>
      <c r="DU26" s="2">
        <f>POWER(10,($B26-E$227)/E$228)/(1+POWER(10,($B26-E$227)/E$228))</f>
        <v>9.02527419544577E-4</v>
      </c>
      <c r="DV26" s="2">
        <f>POWER(10,($B26-F$227)/F$228)/(1+POWER(10,($B26-F$227)/F$228))</f>
        <v>9.7755558267934549E-4</v>
      </c>
      <c r="DW26" s="2">
        <f>POWER(10,($B26-G$227)/G$228)/(1+POWER(10,($B26-G$227)/G$228))</f>
        <v>9.3650659022571816E-4</v>
      </c>
      <c r="DX26" s="2">
        <f>POWER(10,($B26-H$227)/H$228)/(1+POWER(10,($B26-H$227)/H$228))</f>
        <v>9.0660252160771769E-4</v>
      </c>
      <c r="DY26" s="2">
        <f>POWER(10,($B26-I$227)/I$228)/(1+POWER(10,($B26-I$227)/I$228))</f>
        <v>9.1814357482927582E-4</v>
      </c>
      <c r="DZ26" s="2">
        <f>POWER(10,($B26-J$227)/J$228)/(1+POWER(10,($B26-J$227)/J$228))</f>
        <v>8.7513384463817662E-4</v>
      </c>
      <c r="EA26" s="2">
        <f>POWER(10,($B26-K$227)/K$228)/(1+POWER(10,($B26-K$227)/K$228))</f>
        <v>7.6011427680579768E-4</v>
      </c>
      <c r="EB26" s="2">
        <f>POWER(10,($B26-L$227)/L$228)/(1+POWER(10,($B26-L$227)/L$228))</f>
        <v>6.6432753316747343E-4</v>
      </c>
      <c r="EC26" s="2">
        <f>POWER(10,($B26-M$227)/M$228)/(1+POWER(10,($B26-M$227)/M$228))</f>
        <v>6.4776370740369507E-4</v>
      </c>
      <c r="ED26" s="2">
        <f>POWER(10,($B26-N$227)/N$228)/(1+POWER(10,($B26-N$227)/N$228))</f>
        <v>6.0736854604628789E-4</v>
      </c>
      <c r="EE26" s="2">
        <f>POWER(10,($B26-O$227)/O$228)/(1+POWER(10,($B26-O$227)/O$228))</f>
        <v>5.4511589623435993E-4</v>
      </c>
    </row>
    <row r="27" spans="2:135" x14ac:dyDescent="0.25">
      <c r="B27" s="2">
        <v>21</v>
      </c>
      <c r="C27">
        <v>94.3857</v>
      </c>
      <c r="D27">
        <v>97.257000000000005</v>
      </c>
      <c r="E27">
        <v>100.54300000000001</v>
      </c>
      <c r="F27">
        <v>103.343</v>
      </c>
      <c r="G27">
        <v>97.828999999999994</v>
      </c>
      <c r="H27">
        <v>97.828999999999994</v>
      </c>
      <c r="I27">
        <v>98.686000000000007</v>
      </c>
      <c r="J27">
        <v>98.456999999999994</v>
      </c>
      <c r="K27">
        <v>95.561000000000007</v>
      </c>
      <c r="L27">
        <v>91.015199999999993</v>
      </c>
      <c r="M27">
        <v>83.909099999999995</v>
      </c>
      <c r="N27">
        <v>72.863600000000005</v>
      </c>
      <c r="O27">
        <v>62.030299999999997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94.703457799649556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97.855044549236666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100.22174137503529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100.58850732054546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98.762680049703334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98.197035917265325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98.949531865296237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97.82966111219153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96.135072807785789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91.649924392014597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83.987659896502407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73.836810633570536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63.378048182578077</v>
      </c>
      <c r="AE27" s="5"/>
      <c r="AG27" s="5">
        <f t="shared" si="15"/>
        <v>-0.31775779964955575</v>
      </c>
      <c r="AH27" s="5">
        <f t="shared" si="15"/>
        <v>-0.59804454923666128</v>
      </c>
      <c r="AI27" s="5">
        <f t="shared" si="15"/>
        <v>0.32125862496471314</v>
      </c>
      <c r="AJ27" s="5">
        <f t="shared" si="15"/>
        <v>2.7544926794545432</v>
      </c>
      <c r="AK27" s="5">
        <f t="shared" si="15"/>
        <v>-0.93368004970334084</v>
      </c>
      <c r="AL27" s="5">
        <f t="shared" si="15"/>
        <v>-0.36803591726533114</v>
      </c>
      <c r="AM27" s="5">
        <f t="shared" si="15"/>
        <v>-0.26353186529622974</v>
      </c>
      <c r="AN27" s="5">
        <f t="shared" si="15"/>
        <v>0.62733888780846314</v>
      </c>
      <c r="AO27" s="5">
        <f t="shared" si="14"/>
        <v>-0.5740728077857824</v>
      </c>
      <c r="AP27" s="5">
        <f t="shared" si="14"/>
        <v>-0.63472439201460418</v>
      </c>
      <c r="AQ27" s="5">
        <f t="shared" si="14"/>
        <v>-7.855989650241213E-2</v>
      </c>
      <c r="AR27" s="5">
        <f t="shared" si="14"/>
        <v>-0.97321063357053106</v>
      </c>
      <c r="AS27" s="5">
        <f t="shared" si="14"/>
        <v>-1.3477481825780799</v>
      </c>
      <c r="AV27" s="2">
        <f t="shared" si="1"/>
        <v>94.70341131747233</v>
      </c>
      <c r="AW27" s="2">
        <f t="shared" si="2"/>
        <v>97.854978995193818</v>
      </c>
      <c r="AX27" s="2">
        <f t="shared" si="3"/>
        <v>100.22164775639129</v>
      </c>
      <c r="AY27" s="2">
        <f t="shared" si="4"/>
        <v>100.58822806995222</v>
      </c>
      <c r="AZ27" s="2">
        <f t="shared" si="5"/>
        <v>98.762609040434114</v>
      </c>
      <c r="BA27" s="2">
        <f t="shared" si="6"/>
        <v>98.196993273213408</v>
      </c>
      <c r="BB27" s="2">
        <f t="shared" si="7"/>
        <v>98.949502481584744</v>
      </c>
      <c r="BC27" s="2">
        <f t="shared" si="8"/>
        <v>97.829617883683866</v>
      </c>
      <c r="BD27" s="2">
        <f t="shared" si="9"/>
        <v>96.135065593284907</v>
      </c>
      <c r="BE27" s="2">
        <f t="shared" si="10"/>
        <v>91.649922305206871</v>
      </c>
      <c r="BF27" s="2">
        <f t="shared" si="11"/>
        <v>83.987658611047976</v>
      </c>
      <c r="BG27" s="2">
        <f t="shared" si="12"/>
        <v>73.836807316014969</v>
      </c>
      <c r="BH27" s="2">
        <f t="shared" si="13"/>
        <v>63.378046053380835</v>
      </c>
      <c r="BK27" s="2">
        <f>IF(OR($B27&lt;C$229, AND($B27&gt;C$230, $B27&lt;C$231)), C27, "")</f>
        <v>94.3857</v>
      </c>
      <c r="BL27" s="2">
        <f>IF(OR($B27&lt;D$229, AND($B27&gt;D$230, $B27&lt;D$231)), D27, "")</f>
        <v>97.257000000000005</v>
      </c>
      <c r="BM27" s="2">
        <f>IF(OR($B27&lt;E$229, AND($B27&gt;E$230, $B27&lt;E$231)), E27, "")</f>
        <v>100.54300000000001</v>
      </c>
      <c r="BN27" s="2">
        <f>IF(OR($B27&lt;F$229, AND($B27&gt;F$230, $B27&lt;F$231)), F27, "")</f>
        <v>103.343</v>
      </c>
      <c r="BO27" s="2">
        <f>IF(OR($B27&lt;G$229, AND($B27&gt;G$230, $B27&lt;G$231)), G27, "")</f>
        <v>97.828999999999994</v>
      </c>
      <c r="BP27" s="2">
        <f>IF(OR($B27&lt;H$229, AND($B27&gt;H$230, $B27&lt;H$231)), H27, "")</f>
        <v>97.828999999999994</v>
      </c>
      <c r="BQ27" s="2">
        <f>IF(OR($B27&lt;I$229, AND($B27&gt;I$230, $B27&lt;I$231)), I27, "")</f>
        <v>98.686000000000007</v>
      </c>
      <c r="BR27" s="2">
        <f>IF(OR($B27&lt;J$229, AND($B27&gt;J$230, $B27&lt;J$231)), J27, "")</f>
        <v>98.456999999999994</v>
      </c>
      <c r="BS27" s="2">
        <f>IF(OR($B27&lt;K$229, AND($B27&gt;K$230, $B27&lt;K$231)), K27, "")</f>
        <v>95.561000000000007</v>
      </c>
      <c r="BT27" s="2">
        <f>IF(OR($B27&lt;L$229, AND($B27&gt;L$230, $B27&lt;L$231)), L27, "")</f>
        <v>91.015199999999993</v>
      </c>
      <c r="BU27" s="2">
        <f>IF(OR($B27&lt;M$229, AND($B27&gt;M$230, $B27&lt;M$231)), M27, "")</f>
        <v>83.909099999999995</v>
      </c>
      <c r="BV27" s="2">
        <f>IF(OR($B27&lt;N$229, AND($B27&gt;N$230, $B27&lt;N$231)), N27, "")</f>
        <v>72.863600000000005</v>
      </c>
      <c r="BW27" s="2">
        <f>IF(OR($B27&lt;O$229, AND($B27&gt;O$230, $B27&lt;O$231)), O27, "")</f>
        <v>62.030299999999997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94.700270017715482</v>
      </c>
      <c r="CP27" s="2">
        <f>BL$207*$B27+BL$209</f>
        <v>97.851966585962998</v>
      </c>
      <c r="CQ27" s="2">
        <f>BM$207*$B27+BM$209</f>
        <v>100.21835968529047</v>
      </c>
      <c r="CR27" s="2">
        <f>BN$207*$B27+BN$209</f>
        <v>100.58531883338425</v>
      </c>
      <c r="CS27" s="2">
        <f>BO$207*$B27+BO$209</f>
        <v>98.760049572876554</v>
      </c>
      <c r="CT27" s="2">
        <f>BP$207*$B27+BP$209</f>
        <v>98.193199593206884</v>
      </c>
      <c r="CU27" s="2">
        <f>BQ$207*$B27+BQ$209</f>
        <v>98.945737839153722</v>
      </c>
      <c r="CV27" s="2">
        <f>BR$207*$B27+BR$209</f>
        <v>97.825540731296215</v>
      </c>
      <c r="CW27" s="2">
        <f>BS$207*$B27+BS$209</f>
        <v>96.131565953934739</v>
      </c>
      <c r="CX27" s="2">
        <f>BT$207*$B27+BT$209</f>
        <v>91.64683910130239</v>
      </c>
      <c r="CY27" s="2">
        <f>BU$207*$B27+BU$209</f>
        <v>83.985930168958745</v>
      </c>
      <c r="CZ27" s="2">
        <f>BV$207*$B27+BV$209</f>
        <v>73.833421184572984</v>
      </c>
      <c r="DA27" s="2">
        <f>BW$207*$B27+BW$209</f>
        <v>63.375830589293749</v>
      </c>
      <c r="DD27" s="2">
        <f>BZ$207*$B27+BZ$209</f>
        <v>98.897890440205856</v>
      </c>
      <c r="DE27" s="2">
        <f>CA$207*$B27+CA$209</f>
        <v>100.94962041253829</v>
      </c>
      <c r="DF27" s="2">
        <f>CB$207*$B27+CB$209</f>
        <v>103.54126991932567</v>
      </c>
      <c r="DG27" s="2">
        <f>CC$207*$B27+CC$209</f>
        <v>103.29974813764366</v>
      </c>
      <c r="DH27" s="2">
        <f>CD$207*$B27+CD$209</f>
        <v>101.25279557826566</v>
      </c>
      <c r="DI27" s="2">
        <f>CE$207*$B27+CE$209</f>
        <v>102.0098445185412</v>
      </c>
      <c r="DJ27" s="2">
        <f>CF$207*$B27+CF$209</f>
        <v>102.68556560737412</v>
      </c>
      <c r="DK27" s="2">
        <f>CG$207*$B27+CG$209</f>
        <v>102.07485772904728</v>
      </c>
      <c r="DL27" s="2">
        <f>CH$207*$B27+CH$209</f>
        <v>100.33085964020187</v>
      </c>
      <c r="DM27" s="2">
        <f>CI$207*$B27+CI$209</f>
        <v>95.879834822342644</v>
      </c>
      <c r="DN27" s="2">
        <f>CJ$207*$B27+CJ$209</f>
        <v>86.419620752682036</v>
      </c>
      <c r="DO27" s="2">
        <f>CK$207*$B27+CK$209</f>
        <v>78.918257335202085</v>
      </c>
      <c r="DP27" s="2">
        <f>CL$207*$B27+CL$209</f>
        <v>67.082626774734081</v>
      </c>
      <c r="DS27" s="2">
        <f>POWER(10,($B27-C$227)/C$228)/(1+POWER(10,($B27-C$227)/C$228))</f>
        <v>7.4835250467626842E-4</v>
      </c>
      <c r="DT27" s="2">
        <f>POWER(10,($B27-D$227)/D$228)/(1+POWER(10,($B27-D$227)/D$228))</f>
        <v>9.7248091603262872E-4</v>
      </c>
      <c r="DU27" s="2">
        <f>POWER(10,($B27-E$227)/E$228)/(1+POWER(10,($B27-E$227)/E$228))</f>
        <v>9.8951547566634491E-4</v>
      </c>
      <c r="DV27" s="2">
        <f>POWER(10,($B27-F$227)/F$228)/(1+POWER(10,($B27-F$227)/F$228))</f>
        <v>1.0717673005516924E-3</v>
      </c>
      <c r="DW27" s="2">
        <f>POWER(10,($B27-G$227)/G$228)/(1+POWER(10,($B27-G$227)/G$228))</f>
        <v>1.0267662858604531E-3</v>
      </c>
      <c r="DX27" s="2">
        <f>POWER(10,($B27-H$227)/H$228)/(1+POWER(10,($B27-H$227)/H$228))</f>
        <v>9.9398295643040192E-4</v>
      </c>
      <c r="DY27" s="2">
        <f>POWER(10,($B27-I$227)/I$228)/(1+POWER(10,($B27-I$227)/I$228))</f>
        <v>1.0066352421380653E-3</v>
      </c>
      <c r="DZ27" s="2">
        <f>POWER(10,($B27-J$227)/J$228)/(1+POWER(10,($B27-J$227)/J$228))</f>
        <v>9.5948416882370646E-4</v>
      </c>
      <c r="EA27" s="2">
        <f>POWER(10,($B27-K$227)/K$228)/(1+POWER(10,($B27-K$227)/K$228))</f>
        <v>8.3338761506874008E-4</v>
      </c>
      <c r="EB27" s="2">
        <f>POWER(10,($B27-L$227)/L$228)/(1+POWER(10,($B27-L$227)/L$228))</f>
        <v>7.2837397145387442E-4</v>
      </c>
      <c r="EC27" s="2">
        <f>POWER(10,($B27-M$227)/M$228)/(1+POWER(10,($B27-M$227)/M$228))</f>
        <v>7.1021439651974719E-4</v>
      </c>
      <c r="ED27" s="2">
        <f>POWER(10,($B27-N$227)/N$228)/(1+POWER(10,($B27-N$227)/N$228))</f>
        <v>6.6592734587105355E-4</v>
      </c>
      <c r="EE27" s="2">
        <f>POWER(10,($B27-O$227)/O$228)/(1+POWER(10,($B27-O$227)/O$228))</f>
        <v>5.9767626172258675E-4</v>
      </c>
    </row>
    <row r="28" spans="2:135" x14ac:dyDescent="0.25">
      <c r="B28" s="2">
        <v>22</v>
      </c>
      <c r="C28">
        <v>95.7714</v>
      </c>
      <c r="D28">
        <v>97.8</v>
      </c>
      <c r="E28">
        <v>99.528999999999996</v>
      </c>
      <c r="F28">
        <v>103</v>
      </c>
      <c r="G28">
        <v>97.557000000000002</v>
      </c>
      <c r="H28">
        <v>98.028999999999996</v>
      </c>
      <c r="I28">
        <v>98.6</v>
      </c>
      <c r="J28">
        <v>100.214</v>
      </c>
      <c r="K28">
        <v>96.332999999999998</v>
      </c>
      <c r="L28">
        <v>89.878799999999998</v>
      </c>
      <c r="M28">
        <v>83.469700000000003</v>
      </c>
      <c r="N28">
        <v>73.439400000000006</v>
      </c>
      <c r="O28">
        <v>63.590899999999998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94.707400887263404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97.851114109604509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100.21388785000785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100.5786252189707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98.765835295405907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98.223510512195972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98.980180024608856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97.858598280181127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96.15810048654572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91.671812890275717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84.00285754015043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73.878034038021383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63.405608957246855</v>
      </c>
      <c r="AE28" s="5"/>
      <c r="AG28" s="5">
        <f t="shared" si="15"/>
        <v>1.063999112736596</v>
      </c>
      <c r="AH28" s="5">
        <f t="shared" si="15"/>
        <v>-5.1114109604512237E-2</v>
      </c>
      <c r="AI28" s="5">
        <f t="shared" si="15"/>
        <v>-0.68488785000785413</v>
      </c>
      <c r="AJ28" s="5">
        <f t="shared" si="15"/>
        <v>2.4213747810293</v>
      </c>
      <c r="AK28" s="5">
        <f t="shared" si="15"/>
        <v>-1.2088352954059047</v>
      </c>
      <c r="AL28" s="5">
        <f t="shared" si="15"/>
        <v>-0.19451051219597559</v>
      </c>
      <c r="AM28" s="5">
        <f t="shared" si="15"/>
        <v>-0.3801800246088618</v>
      </c>
      <c r="AN28" s="5">
        <f t="shared" si="15"/>
        <v>2.3554017198188717</v>
      </c>
      <c r="AO28" s="5">
        <f t="shared" si="14"/>
        <v>0.17489951345427812</v>
      </c>
      <c r="AP28" s="5">
        <f t="shared" si="14"/>
        <v>-1.793012890275719</v>
      </c>
      <c r="AQ28" s="5">
        <f t="shared" si="14"/>
        <v>-0.53315754015042671</v>
      </c>
      <c r="AR28" s="5">
        <f t="shared" si="14"/>
        <v>-0.43863403802137668</v>
      </c>
      <c r="AS28" s="5">
        <f t="shared" si="14"/>
        <v>0.18529104275314268</v>
      </c>
      <c r="AV28" s="2">
        <f t="shared" si="1"/>
        <v>94.707276874048333</v>
      </c>
      <c r="AW28" s="2">
        <f t="shared" si="2"/>
        <v>97.850937120089355</v>
      </c>
      <c r="AX28" s="2">
        <f t="shared" si="3"/>
        <v>100.21363923466278</v>
      </c>
      <c r="AY28" s="2">
        <f t="shared" si="4"/>
        <v>100.57791498525634</v>
      </c>
      <c r="AZ28" s="2">
        <f t="shared" si="5"/>
        <v>98.765644000671003</v>
      </c>
      <c r="BA28" s="2">
        <f t="shared" si="6"/>
        <v>98.223393347116257</v>
      </c>
      <c r="BB28" s="2">
        <f t="shared" si="7"/>
        <v>98.980097825658007</v>
      </c>
      <c r="BC28" s="2">
        <f t="shared" si="8"/>
        <v>97.858479818111036</v>
      </c>
      <c r="BD28" s="2">
        <f t="shared" si="9"/>
        <v>96.158079420583476</v>
      </c>
      <c r="BE28" s="2">
        <f t="shared" si="10"/>
        <v>91.671806581918275</v>
      </c>
      <c r="BF28" s="2">
        <f t="shared" si="11"/>
        <v>84.002853604498839</v>
      </c>
      <c r="BG28" s="2">
        <f t="shared" si="12"/>
        <v>73.878024349296439</v>
      </c>
      <c r="BH28" s="2">
        <f t="shared" si="13"/>
        <v>63.405602725045824</v>
      </c>
      <c r="BK28" s="2">
        <f>IF(OR($B28&lt;C$229, AND($B28&gt;C$230, $B28&lt;C$231)), C28, "")</f>
        <v>95.7714</v>
      </c>
      <c r="BL28" s="2">
        <f>IF(OR($B28&lt;D$229, AND($B28&gt;D$230, $B28&lt;D$231)), D28, "")</f>
        <v>97.8</v>
      </c>
      <c r="BM28" s="2">
        <f>IF(OR($B28&lt;E$229, AND($B28&gt;E$230, $B28&lt;E$231)), E28, "")</f>
        <v>99.528999999999996</v>
      </c>
      <c r="BN28" s="2">
        <f>IF(OR($B28&lt;F$229, AND($B28&gt;F$230, $B28&lt;F$231)), F28, "")</f>
        <v>103</v>
      </c>
      <c r="BO28" s="2">
        <f>IF(OR($B28&lt;G$229, AND($B28&gt;G$230, $B28&lt;G$231)), G28, "")</f>
        <v>97.557000000000002</v>
      </c>
      <c r="BP28" s="2">
        <f>IF(OR($B28&lt;H$229, AND($B28&gt;H$230, $B28&lt;H$231)), H28, "")</f>
        <v>98.028999999999996</v>
      </c>
      <c r="BQ28" s="2">
        <f>IF(OR($B28&lt;I$229, AND($B28&gt;I$230, $B28&lt;I$231)), I28, "")</f>
        <v>98.6</v>
      </c>
      <c r="BR28" s="2">
        <f>IF(OR($B28&lt;J$229, AND($B28&gt;J$230, $B28&lt;J$231)), J28, "")</f>
        <v>100.214</v>
      </c>
      <c r="BS28" s="2">
        <f>IF(OR($B28&lt;K$229, AND($B28&gt;K$230, $B28&lt;K$231)), K28, "")</f>
        <v>96.332999999999998</v>
      </c>
      <c r="BT28" s="2">
        <f>IF(OR($B28&lt;L$229, AND($B28&gt;L$230, $B28&lt;L$231)), L28, "")</f>
        <v>89.878799999999998</v>
      </c>
      <c r="BU28" s="2">
        <f>IF(OR($B28&lt;M$229, AND($B28&gt;M$230, $B28&lt;M$231)), M28, "")</f>
        <v>83.469700000000003</v>
      </c>
      <c r="BV28" s="2">
        <f>IF(OR($B28&lt;N$229, AND($B28&gt;N$230, $B28&lt;N$231)), N28, "")</f>
        <v>73.439400000000006</v>
      </c>
      <c r="BW28" s="2">
        <f>IF(OR($B28&lt;O$229, AND($B28&gt;O$230, $B28&lt;O$231)), O28, "")</f>
        <v>63.590899999999998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94.703881296166259</v>
      </c>
      <c r="CP28" s="2">
        <f>BL$207*$B28+BL$209</f>
        <v>97.847686102986145</v>
      </c>
      <c r="CQ28" s="2">
        <f>BM$207*$B28+BM$209</f>
        <v>100.21008804044138</v>
      </c>
      <c r="CR28" s="2">
        <f>BN$207*$B28+BN$209</f>
        <v>100.57477725255231</v>
      </c>
      <c r="CS28" s="2">
        <f>BO$207*$B28+BO$209</f>
        <v>98.762883326694109</v>
      </c>
      <c r="CT28" s="2">
        <f>BP$207*$B28+BP$209</f>
        <v>98.219294635622518</v>
      </c>
      <c r="CU28" s="2">
        <f>BQ$207*$B28+BQ$209</f>
        <v>98.97602604789094</v>
      </c>
      <c r="CV28" s="2">
        <f>BR$207*$B28+BR$209</f>
        <v>97.854071392142473</v>
      </c>
      <c r="CW28" s="2">
        <f>BS$207*$B28+BS$209</f>
        <v>96.154295458957094</v>
      </c>
      <c r="CX28" s="2">
        <f>BT$207*$B28+BT$209</f>
        <v>91.668472318989316</v>
      </c>
      <c r="CY28" s="2">
        <f>BU$207*$B28+BU$209</f>
        <v>84.000985015449189</v>
      </c>
      <c r="CZ28" s="2">
        <f>BV$207*$B28+BV$209</f>
        <v>73.874360983700626</v>
      </c>
      <c r="DA28" s="2">
        <f>BW$207*$B28+BW$209</f>
        <v>63.403204389713601</v>
      </c>
      <c r="DD28" s="2">
        <f>BZ$207*$B28+BZ$209</f>
        <v>98.842341985854901</v>
      </c>
      <c r="DE28" s="2">
        <f>CA$207*$B28+CA$209</f>
        <v>100.89683696085747</v>
      </c>
      <c r="DF28" s="2">
        <f>CB$207*$B28+CB$209</f>
        <v>103.48344443835765</v>
      </c>
      <c r="DG28" s="2">
        <f>CC$207*$B28+CC$209</f>
        <v>103.24507903919044</v>
      </c>
      <c r="DH28" s="2">
        <f>CD$207*$B28+CD$209</f>
        <v>101.21525640974427</v>
      </c>
      <c r="DI28" s="2">
        <f>CE$207*$B28+CE$209</f>
        <v>101.98035286874317</v>
      </c>
      <c r="DJ28" s="2">
        <f>CF$207*$B28+CF$209</f>
        <v>102.66541218608012</v>
      </c>
      <c r="DK28" s="2">
        <f>CG$207*$B28+CG$209</f>
        <v>102.04476528407307</v>
      </c>
      <c r="DL28" s="2">
        <f>CH$207*$B28+CH$209</f>
        <v>100.29557549597442</v>
      </c>
      <c r="DM28" s="2">
        <f>CI$207*$B28+CI$209</f>
        <v>95.843659436170014</v>
      </c>
      <c r="DN28" s="2">
        <f>CJ$207*$B28+CJ$209</f>
        <v>86.400669175970037</v>
      </c>
      <c r="DO28" s="2">
        <f>CK$207*$B28+CK$209</f>
        <v>78.891790895979696</v>
      </c>
      <c r="DP28" s="2">
        <f>CL$207*$B28+CL$209</f>
        <v>67.063102039368232</v>
      </c>
      <c r="DS28" s="2">
        <f>POWER(10,($B28-C$227)/C$228)/(1+POWER(10,($B28-C$227)/C$228))</f>
        <v>8.2049296506096151E-4</v>
      </c>
      <c r="DT28" s="2">
        <f>POWER(10,($B28-D$227)/D$228)/(1+POWER(10,($B28-D$227)/D$228))</f>
        <v>1.0662040859110715E-3</v>
      </c>
      <c r="DU28" s="2">
        <f>POWER(10,($B28-E$227)/E$228)/(1+POWER(10,($B28-E$227)/E$228))</f>
        <v>1.0848785740715883E-3</v>
      </c>
      <c r="DV28" s="2">
        <f>POWER(10,($B28-F$227)/F$228)/(1+POWER(10,($B28-F$227)/F$228))</f>
        <v>1.1750479738769528E-3</v>
      </c>
      <c r="DW28" s="2">
        <f>POWER(10,($B28-G$227)/G$228)/(1+POWER(10,($B28-G$227)/G$228))</f>
        <v>1.1257153309908086E-3</v>
      </c>
      <c r="DX28" s="2">
        <f>POWER(10,($B28-H$227)/H$228)/(1+POWER(10,($B28-H$227)/H$228))</f>
        <v>1.0897761320582231E-3</v>
      </c>
      <c r="DY28" s="2">
        <f>POWER(10,($B28-I$227)/I$228)/(1+POWER(10,($B28-I$227)/I$228))</f>
        <v>1.1036464101527896E-3</v>
      </c>
      <c r="DZ28" s="2">
        <f>POWER(10,($B28-J$227)/J$228)/(1+POWER(10,($B28-J$227)/J$228))</f>
        <v>1.0519560918187787E-3</v>
      </c>
      <c r="EA28" s="2">
        <f>POWER(10,($B28-K$227)/K$228)/(1+POWER(10,($B28-K$227)/K$228))</f>
        <v>9.1371788252925766E-4</v>
      </c>
      <c r="EB28" s="2">
        <f>POWER(10,($B28-L$227)/L$228)/(1+POWER(10,($B28-L$227)/L$228))</f>
        <v>7.9859005965150461E-4</v>
      </c>
      <c r="EC28" s="2">
        <f>POWER(10,($B28-M$227)/M$228)/(1+POWER(10,($B28-M$227)/M$228))</f>
        <v>7.7868124497325233E-4</v>
      </c>
      <c r="ED28" s="2">
        <f>POWER(10,($B28-N$227)/N$228)/(1+POWER(10,($B28-N$227)/N$228))</f>
        <v>7.3012790609303221E-4</v>
      </c>
      <c r="EE28" s="2">
        <f>POWER(10,($B28-O$227)/O$228)/(1+POWER(10,($B28-O$227)/O$228))</f>
        <v>6.5530120287642134E-4</v>
      </c>
    </row>
    <row r="29" spans="2:135" x14ac:dyDescent="0.25">
      <c r="B29" s="2">
        <v>23</v>
      </c>
      <c r="C29">
        <v>95.328599999999994</v>
      </c>
      <c r="D29">
        <v>98.456999999999994</v>
      </c>
      <c r="E29">
        <v>99.557000000000002</v>
      </c>
      <c r="F29">
        <v>101.95699999999999</v>
      </c>
      <c r="G29">
        <v>99.385999999999996</v>
      </c>
      <c r="H29">
        <v>96.557000000000002</v>
      </c>
      <c r="I29">
        <v>99.442999999999998</v>
      </c>
      <c r="J29">
        <v>98.257000000000005</v>
      </c>
      <c r="K29">
        <v>96.364000000000004</v>
      </c>
      <c r="L29">
        <v>91.636399999999995</v>
      </c>
      <c r="M29">
        <v>82.848500000000001</v>
      </c>
      <c r="N29">
        <v>73.621200000000002</v>
      </c>
      <c r="O29">
        <v>64.136399999999995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94.711481922354281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97.847374256284468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100.20628792157427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100.56936218790126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98.76919100953657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98.25012740994103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99.010939067408373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97.887680854245417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96.18117484434147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91.693728984683759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84.01807116742809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73.919290663881583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63.433191674197417</v>
      </c>
      <c r="AE29" s="5"/>
      <c r="AG29" s="5">
        <f t="shared" si="15"/>
        <v>0.61711807764571347</v>
      </c>
      <c r="AH29" s="5">
        <f t="shared" si="15"/>
        <v>0.60962574371552591</v>
      </c>
      <c r="AI29" s="5">
        <f t="shared" si="15"/>
        <v>-0.6492879215742704</v>
      </c>
      <c r="AJ29" s="5">
        <f t="shared" si="15"/>
        <v>1.3876378120987312</v>
      </c>
      <c r="AK29" s="5">
        <f t="shared" si="15"/>
        <v>0.61680899046342574</v>
      </c>
      <c r="AL29" s="5">
        <f t="shared" si="15"/>
        <v>-1.6931274099410274</v>
      </c>
      <c r="AM29" s="5">
        <f t="shared" si="15"/>
        <v>0.43206093259162515</v>
      </c>
      <c r="AN29" s="5">
        <f t="shared" si="15"/>
        <v>0.36931914575458791</v>
      </c>
      <c r="AO29" s="5">
        <f t="shared" si="14"/>
        <v>0.1828251556585343</v>
      </c>
      <c r="AP29" s="5">
        <f t="shared" si="14"/>
        <v>-5.7328984683763906E-2</v>
      </c>
      <c r="AQ29" s="5">
        <f t="shared" si="14"/>
        <v>-1.1695711674280886</v>
      </c>
      <c r="AR29" s="5">
        <f t="shared" si="14"/>
        <v>-0.29809066388158101</v>
      </c>
      <c r="AS29" s="5">
        <f t="shared" si="14"/>
        <v>0.70320832580257786</v>
      </c>
      <c r="AV29" s="2">
        <f t="shared" si="1"/>
        <v>94.711162238028464</v>
      </c>
      <c r="AW29" s="2">
        <f t="shared" si="2"/>
        <v>97.846913225223929</v>
      </c>
      <c r="AX29" s="2">
        <f t="shared" si="3"/>
        <v>100.20565085473174</v>
      </c>
      <c r="AY29" s="2">
        <f t="shared" si="4"/>
        <v>100.56761888913931</v>
      </c>
      <c r="AZ29" s="2">
        <f t="shared" si="5"/>
        <v>98.768693942826971</v>
      </c>
      <c r="BA29" s="2">
        <f t="shared" si="6"/>
        <v>98.249816938927722</v>
      </c>
      <c r="BB29" s="2">
        <f t="shared" si="7"/>
        <v>99.010717362697733</v>
      </c>
      <c r="BC29" s="2">
        <f t="shared" si="8"/>
        <v>97.887367693633053</v>
      </c>
      <c r="BD29" s="2">
        <f t="shared" si="9"/>
        <v>96.181115512564759</v>
      </c>
      <c r="BE29" s="2">
        <f t="shared" si="10"/>
        <v>91.69371058619285</v>
      </c>
      <c r="BF29" s="2">
        <f t="shared" si="11"/>
        <v>84.018059542437683</v>
      </c>
      <c r="BG29" s="2">
        <f t="shared" si="12"/>
        <v>73.919263340833325</v>
      </c>
      <c r="BH29" s="2">
        <f t="shared" si="13"/>
        <v>63.433174050716879</v>
      </c>
      <c r="BK29" s="2">
        <f>IF(OR($B29&lt;C$229, AND($B29&gt;C$230, $B29&lt;C$231)), C29, "")</f>
        <v>95.328599999999994</v>
      </c>
      <c r="BL29" s="2">
        <f>IF(OR($B29&lt;D$229, AND($B29&gt;D$230, $B29&lt;D$231)), D29, "")</f>
        <v>98.456999999999994</v>
      </c>
      <c r="BM29" s="2">
        <f>IF(OR($B29&lt;E$229, AND($B29&gt;E$230, $B29&lt;E$231)), E29, "")</f>
        <v>99.557000000000002</v>
      </c>
      <c r="BN29" s="2">
        <f>IF(OR($B29&lt;F$229, AND($B29&gt;F$230, $B29&lt;F$231)), F29, "")</f>
        <v>101.95699999999999</v>
      </c>
      <c r="BO29" s="2">
        <f>IF(OR($B29&lt;G$229, AND($B29&gt;G$230, $B29&lt;G$231)), G29, "")</f>
        <v>99.385999999999996</v>
      </c>
      <c r="BP29" s="2">
        <f>IF(OR($B29&lt;H$229, AND($B29&gt;H$230, $B29&lt;H$231)), H29, "")</f>
        <v>96.557000000000002</v>
      </c>
      <c r="BQ29" s="2">
        <f>IF(OR($B29&lt;I$229, AND($B29&gt;I$230, $B29&lt;I$231)), I29, "")</f>
        <v>99.442999999999998</v>
      </c>
      <c r="BR29" s="2">
        <f>IF(OR($B29&lt;J$229, AND($B29&gt;J$230, $B29&lt;J$231)), J29, "")</f>
        <v>98.257000000000005</v>
      </c>
      <c r="BS29" s="2">
        <f>IF(OR($B29&lt;K$229, AND($B29&gt;K$230, $B29&lt;K$231)), K29, "")</f>
        <v>96.364000000000004</v>
      </c>
      <c r="BT29" s="2">
        <f>IF(OR($B29&lt;L$229, AND($B29&gt;L$230, $B29&lt;L$231)), L29, "")</f>
        <v>91.636399999999995</v>
      </c>
      <c r="BU29" s="2">
        <f>IF(OR($B29&lt;M$229, AND($B29&gt;M$230, $B29&lt;M$231)), M29, "")</f>
        <v>82.848500000000001</v>
      </c>
      <c r="BV29" s="2">
        <f>IF(OR($B29&lt;N$229, AND($B29&gt;N$230, $B29&lt;N$231)), N29, "")</f>
        <v>73.621200000000002</v>
      </c>
      <c r="BW29" s="2">
        <f>IF(OR($B29&lt;O$229, AND($B29&gt;O$230, $B29&lt;O$231)), O29, "")</f>
        <v>64.136399999999995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94.707492574617035</v>
      </c>
      <c r="CP29" s="2">
        <f>BL$207*$B29+BL$209</f>
        <v>97.843405620009307</v>
      </c>
      <c r="CQ29" s="2">
        <f>BM$207*$B29+BM$209</f>
        <v>100.20181639559229</v>
      </c>
      <c r="CR29" s="2">
        <f>BN$207*$B29+BN$209</f>
        <v>100.56423567172037</v>
      </c>
      <c r="CS29" s="2">
        <f>BO$207*$B29+BO$209</f>
        <v>98.765717080511664</v>
      </c>
      <c r="CT29" s="2">
        <f>BP$207*$B29+BP$209</f>
        <v>98.245389678038137</v>
      </c>
      <c r="CU29" s="2">
        <f>BQ$207*$B29+BQ$209</f>
        <v>99.006314256628158</v>
      </c>
      <c r="CV29" s="2">
        <f>BR$207*$B29+BR$209</f>
        <v>97.882602052988744</v>
      </c>
      <c r="CW29" s="2">
        <f>BS$207*$B29+BS$209</f>
        <v>96.177024963979463</v>
      </c>
      <c r="CX29" s="2">
        <f>BT$207*$B29+BT$209</f>
        <v>91.690105536676228</v>
      </c>
      <c r="CY29" s="2">
        <f>BU$207*$B29+BU$209</f>
        <v>84.016039861939632</v>
      </c>
      <c r="CZ29" s="2">
        <f>BV$207*$B29+BV$209</f>
        <v>73.915300782828268</v>
      </c>
      <c r="DA29" s="2">
        <f>BW$207*$B29+BW$209</f>
        <v>63.430578190133453</v>
      </c>
      <c r="DD29" s="2">
        <f>BZ$207*$B29+BZ$209</f>
        <v>98.786793531503946</v>
      </c>
      <c r="DE29" s="2">
        <f>CA$207*$B29+CA$209</f>
        <v>100.84405350917665</v>
      </c>
      <c r="DF29" s="2">
        <f>CB$207*$B29+CB$209</f>
        <v>103.42561895738962</v>
      </c>
      <c r="DG29" s="2">
        <f>CC$207*$B29+CC$209</f>
        <v>103.19040994073723</v>
      </c>
      <c r="DH29" s="2">
        <f>CD$207*$B29+CD$209</f>
        <v>101.17771724122289</v>
      </c>
      <c r="DI29" s="2">
        <f>CE$207*$B29+CE$209</f>
        <v>101.95086121894515</v>
      </c>
      <c r="DJ29" s="2">
        <f>CF$207*$B29+CF$209</f>
        <v>102.64525876478612</v>
      </c>
      <c r="DK29" s="2">
        <f>CG$207*$B29+CG$209</f>
        <v>102.01467283909886</v>
      </c>
      <c r="DL29" s="2">
        <f>CH$207*$B29+CH$209</f>
        <v>100.26029135174699</v>
      </c>
      <c r="DM29" s="2">
        <f>CI$207*$B29+CI$209</f>
        <v>95.807484049997385</v>
      </c>
      <c r="DN29" s="2">
        <f>CJ$207*$B29+CJ$209</f>
        <v>86.381717599258039</v>
      </c>
      <c r="DO29" s="2">
        <f>CK$207*$B29+CK$209</f>
        <v>78.865324456757321</v>
      </c>
      <c r="DP29" s="2">
        <f>CL$207*$B29+CL$209</f>
        <v>67.043577304002383</v>
      </c>
      <c r="DS29" s="2">
        <f>POWER(10,($B29-C$227)/C$228)/(1+POWER(10,($B29-C$227)/C$228))</f>
        <v>8.9958143569853724E-4</v>
      </c>
      <c r="DT29" s="2">
        <f>POWER(10,($B29-D$227)/D$228)/(1+POWER(10,($B29-D$227)/D$228))</f>
        <v>1.1689492883492803E-3</v>
      </c>
      <c r="DU29" s="2">
        <f>POWER(10,($B29-E$227)/E$228)/(1+POWER(10,($B29-E$227)/E$228))</f>
        <v>1.1894212086306813E-3</v>
      </c>
      <c r="DV29" s="2">
        <f>POWER(10,($B29-F$227)/F$228)/(1+POWER(10,($B29-F$227)/F$228))</f>
        <v>1.2882684362831558E-3</v>
      </c>
      <c r="DW29" s="2">
        <f>POWER(10,($B29-G$227)/G$228)/(1+POWER(10,($B29-G$227)/G$228))</f>
        <v>1.2341882740287775E-3</v>
      </c>
      <c r="DX29" s="2">
        <f>POWER(10,($B29-H$227)/H$228)/(1+POWER(10,($B29-H$227)/H$228))</f>
        <v>1.1947901476785669E-3</v>
      </c>
      <c r="DY29" s="2">
        <f>POWER(10,($B29-I$227)/I$228)/(1+POWER(10,($B29-I$227)/I$228))</f>
        <v>1.2099953873194341E-3</v>
      </c>
      <c r="DZ29" s="2">
        <f>POWER(10,($B29-J$227)/J$228)/(1+POWER(10,($B29-J$227)/J$228))</f>
        <v>1.1533298655783965E-3</v>
      </c>
      <c r="EA29" s="2">
        <f>POWER(10,($B29-K$227)/K$228)/(1+POWER(10,($B29-K$227)/K$228))</f>
        <v>1.0017834245506147E-3</v>
      </c>
      <c r="EB29" s="2">
        <f>POWER(10,($B29-L$227)/L$228)/(1+POWER(10,($B29-L$227)/L$228))</f>
        <v>8.7556912850282392E-4</v>
      </c>
      <c r="EC29" s="2">
        <f>POWER(10,($B29-M$227)/M$228)/(1+POWER(10,($B29-M$227)/M$228))</f>
        <v>8.5374286877533043E-4</v>
      </c>
      <c r="ED29" s="2">
        <f>POWER(10,($B29-N$227)/N$228)/(1+POWER(10,($B29-N$227)/N$228))</f>
        <v>8.0051294015578674E-4</v>
      </c>
      <c r="EE29" s="2">
        <f>POWER(10,($B29-O$227)/O$228)/(1+POWER(10,($B29-O$227)/O$228))</f>
        <v>7.1847805704094991E-4</v>
      </c>
    </row>
    <row r="30" spans="2:135" x14ac:dyDescent="0.25">
      <c r="B30" s="2">
        <v>24</v>
      </c>
      <c r="C30">
        <v>95</v>
      </c>
      <c r="D30">
        <v>98.914000000000001</v>
      </c>
      <c r="E30">
        <v>100.971</v>
      </c>
      <c r="F30">
        <v>101.971</v>
      </c>
      <c r="G30">
        <v>100.24299999999999</v>
      </c>
      <c r="H30">
        <v>98.5</v>
      </c>
      <c r="I30">
        <v>99.986000000000004</v>
      </c>
      <c r="J30">
        <v>98.671000000000006</v>
      </c>
      <c r="K30">
        <v>95.802999999999997</v>
      </c>
      <c r="L30">
        <v>92.333299999999994</v>
      </c>
      <c r="M30">
        <v>82.833299999999994</v>
      </c>
      <c r="N30">
        <v>74.257599999999996</v>
      </c>
      <c r="O30">
        <v>64.242400000000004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94.715865106160038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97.844067192468202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100.19925924196669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100.56147050748181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98.773005686634775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98.277059206098116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99.041939441015842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97.917082034989008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96.204336699828914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91.715687554883019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84.03331035770951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73.960600349580361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63.460809300608979</v>
      </c>
      <c r="AE30" s="5"/>
      <c r="AG30" s="5">
        <f t="shared" si="15"/>
        <v>0.28413489383996193</v>
      </c>
      <c r="AH30" s="5">
        <f t="shared" si="15"/>
        <v>1.0699328075317993</v>
      </c>
      <c r="AI30" s="5">
        <f t="shared" si="15"/>
        <v>0.77174075803331732</v>
      </c>
      <c r="AJ30" s="5">
        <f t="shared" si="15"/>
        <v>1.4095294925181889</v>
      </c>
      <c r="AK30" s="5">
        <f t="shared" si="15"/>
        <v>1.4699943133652198</v>
      </c>
      <c r="AL30" s="5">
        <f t="shared" si="15"/>
        <v>0.22294079390188415</v>
      </c>
      <c r="AM30" s="5">
        <f t="shared" si="15"/>
        <v>0.94406055898416241</v>
      </c>
      <c r="AN30" s="5">
        <f t="shared" si="15"/>
        <v>0.75391796501099861</v>
      </c>
      <c r="AO30" s="5">
        <f t="shared" si="14"/>
        <v>-0.40133669982891718</v>
      </c>
      <c r="AP30" s="5">
        <f t="shared" si="14"/>
        <v>0.61761244511697555</v>
      </c>
      <c r="AQ30" s="5">
        <f t="shared" si="14"/>
        <v>-1.200010357709516</v>
      </c>
      <c r="AR30" s="5">
        <f t="shared" si="14"/>
        <v>0.29699965041963594</v>
      </c>
      <c r="AS30" s="5">
        <f t="shared" si="14"/>
        <v>0.78159069939102466</v>
      </c>
      <c r="AV30" s="2">
        <f t="shared" si="1"/>
        <v>94.715068861392353</v>
      </c>
      <c r="AW30" s="2">
        <f t="shared" si="2"/>
        <v>97.842908555399845</v>
      </c>
      <c r="AX30" s="2">
        <f t="shared" si="3"/>
        <v>100.19768404974019</v>
      </c>
      <c r="AY30" s="2">
        <f t="shared" si="4"/>
        <v>100.55734092906715</v>
      </c>
      <c r="AZ30" s="2">
        <f t="shared" si="5"/>
        <v>98.771759881759976</v>
      </c>
      <c r="BA30" s="2">
        <f t="shared" si="6"/>
        <v>98.276265742396873</v>
      </c>
      <c r="BB30" s="2">
        <f t="shared" si="7"/>
        <v>99.041362896838535</v>
      </c>
      <c r="BC30" s="2">
        <f t="shared" si="8"/>
        <v>97.916283426924977</v>
      </c>
      <c r="BD30" s="2">
        <f t="shared" si="9"/>
        <v>96.204175514894274</v>
      </c>
      <c r="BE30" s="2">
        <f t="shared" si="10"/>
        <v>91.715635784644832</v>
      </c>
      <c r="BF30" s="2">
        <f t="shared" si="11"/>
        <v>84.033277230522529</v>
      </c>
      <c r="BG30" s="2">
        <f t="shared" si="12"/>
        <v>73.960525943954494</v>
      </c>
      <c r="BH30" s="2">
        <f t="shared" si="13"/>
        <v>63.460761153902602</v>
      </c>
      <c r="BK30" s="2">
        <f>IF(OR($B30&lt;C$229, AND($B30&gt;C$230, $B30&lt;C$231)), C30, "")</f>
        <v>95</v>
      </c>
      <c r="BL30" s="2">
        <f>IF(OR($B30&lt;D$229, AND($B30&gt;D$230, $B30&lt;D$231)), D30, "")</f>
        <v>98.914000000000001</v>
      </c>
      <c r="BM30" s="2">
        <f>IF(OR($B30&lt;E$229, AND($B30&gt;E$230, $B30&lt;E$231)), E30, "")</f>
        <v>100.971</v>
      </c>
      <c r="BN30" s="2">
        <f>IF(OR($B30&lt;F$229, AND($B30&gt;F$230, $B30&lt;F$231)), F30, "")</f>
        <v>101.971</v>
      </c>
      <c r="BO30" s="2">
        <f>IF(OR($B30&lt;G$229, AND($B30&gt;G$230, $B30&lt;G$231)), G30, "")</f>
        <v>100.24299999999999</v>
      </c>
      <c r="BP30" s="2">
        <f>IF(OR($B30&lt;H$229, AND($B30&gt;H$230, $B30&lt;H$231)), H30, "")</f>
        <v>98.5</v>
      </c>
      <c r="BQ30" s="2">
        <f>IF(OR($B30&lt;I$229, AND($B30&gt;I$230, $B30&lt;I$231)), I30, "")</f>
        <v>99.986000000000004</v>
      </c>
      <c r="BR30" s="2">
        <f>IF(OR($B30&lt;J$229, AND($B30&gt;J$230, $B30&lt;J$231)), J30, "")</f>
        <v>98.671000000000006</v>
      </c>
      <c r="BS30" s="2">
        <f>IF(OR($B30&lt;K$229, AND($B30&gt;K$230, $B30&lt;K$231)), K30, "")</f>
        <v>95.802999999999997</v>
      </c>
      <c r="BT30" s="2">
        <f>IF(OR($B30&lt;L$229, AND($B30&gt;L$230, $B30&lt;L$231)), L30, "")</f>
        <v>92.333299999999994</v>
      </c>
      <c r="BU30" s="2">
        <f>IF(OR($B30&lt;M$229, AND($B30&gt;M$230, $B30&lt;M$231)), M30, "")</f>
        <v>82.833299999999994</v>
      </c>
      <c r="BV30" s="2">
        <f>IF(OR($B30&lt;N$229, AND($B30&gt;N$230, $B30&lt;N$231)), N30, "")</f>
        <v>74.257599999999996</v>
      </c>
      <c r="BW30" s="2">
        <f>IF(OR($B30&lt;O$229, AND($B30&gt;O$230, $B30&lt;O$231)), O30, "")</f>
        <v>64.242400000000004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94.711103853067797</v>
      </c>
      <c r="CP30" s="2">
        <f>BL$207*$B30+BL$209</f>
        <v>97.839125137032454</v>
      </c>
      <c r="CQ30" s="2">
        <f>BM$207*$B30+BM$209</f>
        <v>100.1935447507432</v>
      </c>
      <c r="CR30" s="2">
        <f>BN$207*$B30+BN$209</f>
        <v>100.55369409088841</v>
      </c>
      <c r="CS30" s="2">
        <f>BO$207*$B30+BO$209</f>
        <v>98.768550834329218</v>
      </c>
      <c r="CT30" s="2">
        <f>BP$207*$B30+BP$209</f>
        <v>98.271484720453756</v>
      </c>
      <c r="CU30" s="2">
        <f>BQ$207*$B30+BQ$209</f>
        <v>99.036602465365377</v>
      </c>
      <c r="CV30" s="2">
        <f>BR$207*$B30+BR$209</f>
        <v>97.911132713835002</v>
      </c>
      <c r="CW30" s="2">
        <f>BS$207*$B30+BS$209</f>
        <v>96.199754469001832</v>
      </c>
      <c r="CX30" s="2">
        <f>BT$207*$B30+BT$209</f>
        <v>91.711738754363154</v>
      </c>
      <c r="CY30" s="2">
        <f>BU$207*$B30+BU$209</f>
        <v>84.031094708430089</v>
      </c>
      <c r="CZ30" s="2">
        <f>BV$207*$B30+BV$209</f>
        <v>73.956240581955896</v>
      </c>
      <c r="DA30" s="2">
        <f>BW$207*$B30+BW$209</f>
        <v>63.457951990553305</v>
      </c>
      <c r="DD30" s="2">
        <f>BZ$207*$B30+BZ$209</f>
        <v>98.731245077152991</v>
      </c>
      <c r="DE30" s="2">
        <f>CA$207*$B30+CA$209</f>
        <v>100.79127005749582</v>
      </c>
      <c r="DF30" s="2">
        <f>CB$207*$B30+CB$209</f>
        <v>103.3677934764216</v>
      </c>
      <c r="DG30" s="2">
        <f>CC$207*$B30+CC$209</f>
        <v>103.13574084228401</v>
      </c>
      <c r="DH30" s="2">
        <f>CD$207*$B30+CD$209</f>
        <v>101.14017807270152</v>
      </c>
      <c r="DI30" s="2">
        <f>CE$207*$B30+CE$209</f>
        <v>101.92136956914713</v>
      </c>
      <c r="DJ30" s="2">
        <f>CF$207*$B30+CF$209</f>
        <v>102.62510534349212</v>
      </c>
      <c r="DK30" s="2">
        <f>CG$207*$B30+CG$209</f>
        <v>101.98458039412465</v>
      </c>
      <c r="DL30" s="2">
        <f>CH$207*$B30+CH$209</f>
        <v>100.22500720751955</v>
      </c>
      <c r="DM30" s="2">
        <f>CI$207*$B30+CI$209</f>
        <v>95.771308663824755</v>
      </c>
      <c r="DN30" s="2">
        <f>CJ$207*$B30+CJ$209</f>
        <v>86.362766022546026</v>
      </c>
      <c r="DO30" s="2">
        <f>CK$207*$B30+CK$209</f>
        <v>78.838858017534932</v>
      </c>
      <c r="DP30" s="2">
        <f>CL$207*$B30+CL$209</f>
        <v>67.024052568636534</v>
      </c>
      <c r="DS30" s="2">
        <f>POWER(10,($B30-C$227)/C$228)/(1+POWER(10,($B30-C$227)/C$228))</f>
        <v>9.8628583015715021E-4</v>
      </c>
      <c r="DT30" s="2">
        <f>POWER(10,($B30-D$227)/D$228)/(1+POWER(10,($B30-D$227)/D$228))</f>
        <v>1.281582872566724E-3</v>
      </c>
      <c r="DU30" s="2">
        <f>POWER(10,($B30-E$227)/E$228)/(1+POWER(10,($B30-E$227)/E$228))</f>
        <v>1.3040247802608897E-3</v>
      </c>
      <c r="DV30" s="2">
        <f>POWER(10,($B30-F$227)/F$228)/(1+POWER(10,($B30-F$227)/F$228))</f>
        <v>1.4123827063788393E-3</v>
      </c>
      <c r="DW30" s="2">
        <f>POWER(10,($B30-G$227)/G$228)/(1+POWER(10,($B30-G$227)/G$228))</f>
        <v>1.3530994158048927E-3</v>
      </c>
      <c r="DX30" s="2">
        <f>POWER(10,($B30-H$227)/H$228)/(1+POWER(10,($B30-H$227)/H$228))</f>
        <v>1.3099103509605313E-3</v>
      </c>
      <c r="DY30" s="2">
        <f>POWER(10,($B30-I$227)/I$228)/(1+POWER(10,($B30-I$227)/I$228))</f>
        <v>1.3265786972570448E-3</v>
      </c>
      <c r="DZ30" s="2">
        <f>POWER(10,($B30-J$227)/J$228)/(1+POWER(10,($B30-J$227)/J$228))</f>
        <v>1.2644603525656603E-3</v>
      </c>
      <c r="EA30" s="2">
        <f>POWER(10,($B30-K$227)/K$228)/(1+POWER(10,($B30-K$227)/K$228))</f>
        <v>1.0983275286386898E-3</v>
      </c>
      <c r="EB30" s="2">
        <f>POWER(10,($B30-L$227)/L$228)/(1+POWER(10,($B30-L$227)/L$228))</f>
        <v>9.5996136748594169E-4</v>
      </c>
      <c r="EC30" s="2">
        <f>POWER(10,($B30-M$227)/M$228)/(1+POWER(10,($B30-M$227)/M$228))</f>
        <v>9.3603334193124424E-4</v>
      </c>
      <c r="ED30" s="2">
        <f>POWER(10,($B30-N$227)/N$228)/(1+POWER(10,($B30-N$227)/N$228))</f>
        <v>8.776771998067819E-4</v>
      </c>
      <c r="EE30" s="2">
        <f>POWER(10,($B30-O$227)/O$228)/(1+POWER(10,($B30-O$227)/O$228))</f>
        <v>7.877409197475818E-4</v>
      </c>
    </row>
    <row r="31" spans="2:135" x14ac:dyDescent="0.25">
      <c r="B31" s="2">
        <v>25</v>
      </c>
      <c r="C31">
        <v>96.7286</v>
      </c>
      <c r="D31">
        <v>99.671000000000006</v>
      </c>
      <c r="E31">
        <v>101.343</v>
      </c>
      <c r="F31">
        <v>101.443</v>
      </c>
      <c r="G31">
        <v>101.04300000000001</v>
      </c>
      <c r="H31">
        <v>100.18600000000001</v>
      </c>
      <c r="I31">
        <v>101.4</v>
      </c>
      <c r="J31">
        <v>98.1</v>
      </c>
      <c r="K31">
        <v>96.212000000000003</v>
      </c>
      <c r="L31">
        <v>92.302999999999997</v>
      </c>
      <c r="M31">
        <v>83.651499999999999</v>
      </c>
      <c r="N31">
        <v>73.2727</v>
      </c>
      <c r="O31">
        <v>64.757599999999996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94.720914504062804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97.841733734889885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100.19349848679848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100.55652298850474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98.77785456981762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98.304697321255176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99.073481924753153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97.947193684054511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96.227683552381848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91.737724286028111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84.048598601310857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74.002009583567528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63.488492314927427</v>
      </c>
      <c r="AE31" s="5"/>
      <c r="AG31" s="5">
        <f t="shared" si="15"/>
        <v>2.0076854959371957</v>
      </c>
      <c r="AH31" s="5">
        <f t="shared" si="15"/>
        <v>1.829266265110121</v>
      </c>
      <c r="AI31" s="5">
        <f t="shared" si="15"/>
        <v>1.1495015132015283</v>
      </c>
      <c r="AJ31" s="5">
        <f t="shared" si="15"/>
        <v>0.88647701149525915</v>
      </c>
      <c r="AK31" s="5">
        <f t="shared" si="15"/>
        <v>2.2651454301823861</v>
      </c>
      <c r="AL31" s="5">
        <f t="shared" si="15"/>
        <v>1.8813026787448308</v>
      </c>
      <c r="AM31" s="5">
        <f t="shared" si="15"/>
        <v>2.3265180752468524</v>
      </c>
      <c r="AN31" s="5">
        <f t="shared" si="15"/>
        <v>0.15280631594548311</v>
      </c>
      <c r="AO31" s="5">
        <f t="shared" si="14"/>
        <v>-1.5683552381844379E-2</v>
      </c>
      <c r="AP31" s="5">
        <f t="shared" si="14"/>
        <v>0.56527571397188581</v>
      </c>
      <c r="AQ31" s="5">
        <f t="shared" si="14"/>
        <v>-0.39709860131085861</v>
      </c>
      <c r="AR31" s="5">
        <f t="shared" si="14"/>
        <v>-0.7293095835675274</v>
      </c>
      <c r="AS31" s="5">
        <f t="shared" si="14"/>
        <v>1.2691076850725693</v>
      </c>
      <c r="AV31" s="2">
        <f t="shared" si="1"/>
        <v>94.718998291374405</v>
      </c>
      <c r="AW31" s="2">
        <f t="shared" si="2"/>
        <v>97.838924427645551</v>
      </c>
      <c r="AX31" s="2">
        <f t="shared" si="3"/>
        <v>100.18974034117262</v>
      </c>
      <c r="AY31" s="2">
        <f t="shared" si="4"/>
        <v>100.54708231517201</v>
      </c>
      <c r="AZ31" s="2">
        <f t="shared" si="5"/>
        <v>98.77484288817837</v>
      </c>
      <c r="BA31" s="2">
        <f t="shared" si="6"/>
        <v>98.302741558342319</v>
      </c>
      <c r="BB31" s="2">
        <f t="shared" si="7"/>
        <v>99.072036354232281</v>
      </c>
      <c r="BC31" s="2">
        <f t="shared" si="8"/>
        <v>97.945229062111878</v>
      </c>
      <c r="BD31" s="2">
        <f t="shared" si="9"/>
        <v>96.22726118284956</v>
      </c>
      <c r="BE31" s="2">
        <f t="shared" si="10"/>
        <v>91.737583742719096</v>
      </c>
      <c r="BF31" s="2">
        <f t="shared" si="11"/>
        <v>84.048507527708992</v>
      </c>
      <c r="BG31" s="2">
        <f t="shared" si="12"/>
        <v>74.001813926066987</v>
      </c>
      <c r="BH31" s="2">
        <f t="shared" si="13"/>
        <v>63.488365238161485</v>
      </c>
      <c r="BK31" s="2">
        <f>IF(OR($B31&lt;C$229, AND($B31&gt;C$230, $B31&lt;C$231)), C31, "")</f>
        <v>96.7286</v>
      </c>
      <c r="BL31" s="2">
        <f>IF(OR($B31&lt;D$229, AND($B31&gt;D$230, $B31&lt;D$231)), D31, "")</f>
        <v>99.671000000000006</v>
      </c>
      <c r="BM31" s="2">
        <f>IF(OR($B31&lt;E$229, AND($B31&gt;E$230, $B31&lt;E$231)), E31, "")</f>
        <v>101.343</v>
      </c>
      <c r="BN31" s="2">
        <f>IF(OR($B31&lt;F$229, AND($B31&gt;F$230, $B31&lt;F$231)), F31, "")</f>
        <v>101.443</v>
      </c>
      <c r="BO31" s="2">
        <f>IF(OR($B31&lt;G$229, AND($B31&gt;G$230, $B31&lt;G$231)), G31, "")</f>
        <v>101.04300000000001</v>
      </c>
      <c r="BP31" s="2">
        <f>IF(OR($B31&lt;H$229, AND($B31&gt;H$230, $B31&lt;H$231)), H31, "")</f>
        <v>100.18600000000001</v>
      </c>
      <c r="BQ31" s="2">
        <f>IF(OR($B31&lt;I$229, AND($B31&gt;I$230, $B31&lt;I$231)), I31, "")</f>
        <v>101.4</v>
      </c>
      <c r="BR31" s="2">
        <f>IF(OR($B31&lt;J$229, AND($B31&gt;J$230, $B31&lt;J$231)), J31, "")</f>
        <v>98.1</v>
      </c>
      <c r="BS31" s="2">
        <f>IF(OR($B31&lt;K$229, AND($B31&gt;K$230, $B31&lt;K$231)), K31, "")</f>
        <v>96.212000000000003</v>
      </c>
      <c r="BT31" s="2">
        <f>IF(OR($B31&lt;L$229, AND($B31&gt;L$230, $B31&lt;L$231)), L31, "")</f>
        <v>92.302999999999997</v>
      </c>
      <c r="BU31" s="2">
        <f>IF(OR($B31&lt;M$229, AND($B31&gt;M$230, $B31&lt;M$231)), M31, "")</f>
        <v>83.651499999999999</v>
      </c>
      <c r="BV31" s="2">
        <f>IF(OR($B31&lt;N$229, AND($B31&gt;N$230, $B31&lt;N$231)), N31, "")</f>
        <v>73.2727</v>
      </c>
      <c r="BW31" s="2">
        <f>IF(OR($B31&lt;O$229, AND($B31&gt;O$230, $B31&lt;O$231)), O31, "")</f>
        <v>64.757599999999996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94.714715131518574</v>
      </c>
      <c r="CP31" s="2">
        <f>BL$207*$B31+BL$209</f>
        <v>97.834844654055615</v>
      </c>
      <c r="CQ31" s="2">
        <f>BM$207*$B31+BM$209</f>
        <v>100.1852731058941</v>
      </c>
      <c r="CR31" s="2">
        <f>BN$207*$B31+BN$209</f>
        <v>100.54315251005647</v>
      </c>
      <c r="CS31" s="2">
        <f>BO$207*$B31+BO$209</f>
        <v>98.771384588146773</v>
      </c>
      <c r="CT31" s="2">
        <f>BP$207*$B31+BP$209</f>
        <v>98.29757976286939</v>
      </c>
      <c r="CU31" s="2">
        <f>BQ$207*$B31+BQ$209</f>
        <v>99.066890674102595</v>
      </c>
      <c r="CV31" s="2">
        <f>BR$207*$B31+BR$209</f>
        <v>97.93966337468126</v>
      </c>
      <c r="CW31" s="2">
        <f>BS$207*$B31+BS$209</f>
        <v>96.2224839740242</v>
      </c>
      <c r="CX31" s="2">
        <f>BT$207*$B31+BT$209</f>
        <v>91.733371972050065</v>
      </c>
      <c r="CY31" s="2">
        <f>BU$207*$B31+BU$209</f>
        <v>84.046149554920532</v>
      </c>
      <c r="CZ31" s="2">
        <f>BV$207*$B31+BV$209</f>
        <v>73.997180381083538</v>
      </c>
      <c r="DA31" s="2">
        <f>BW$207*$B31+BW$209</f>
        <v>63.485325790973164</v>
      </c>
      <c r="DD31" s="2">
        <f>BZ$207*$B31+BZ$209</f>
        <v>98.675696622802036</v>
      </c>
      <c r="DE31" s="2">
        <f>CA$207*$B31+CA$209</f>
        <v>100.738486605815</v>
      </c>
      <c r="DF31" s="2">
        <f>CB$207*$B31+CB$209</f>
        <v>103.30996799545356</v>
      </c>
      <c r="DG31" s="2">
        <f>CC$207*$B31+CC$209</f>
        <v>103.08107174383079</v>
      </c>
      <c r="DH31" s="2">
        <f>CD$207*$B31+CD$209</f>
        <v>101.10263890418013</v>
      </c>
      <c r="DI31" s="2">
        <f>CE$207*$B31+CE$209</f>
        <v>101.8918779193491</v>
      </c>
      <c r="DJ31" s="2">
        <f>CF$207*$B31+CF$209</f>
        <v>102.60495192219813</v>
      </c>
      <c r="DK31" s="2">
        <f>CG$207*$B31+CG$209</f>
        <v>101.95448794915043</v>
      </c>
      <c r="DL31" s="2">
        <f>CH$207*$B31+CH$209</f>
        <v>100.18972306329212</v>
      </c>
      <c r="DM31" s="2">
        <f>CI$207*$B31+CI$209</f>
        <v>95.735133277652125</v>
      </c>
      <c r="DN31" s="2">
        <f>CJ$207*$B31+CJ$209</f>
        <v>86.343814445834028</v>
      </c>
      <c r="DO31" s="2">
        <f>CK$207*$B31+CK$209</f>
        <v>78.812391578312543</v>
      </c>
      <c r="DP31" s="2">
        <f>CL$207*$B31+CL$209</f>
        <v>67.004527833270686</v>
      </c>
      <c r="DS31" s="2">
        <f>POWER(10,($B31-C$227)/C$228)/(1+POWER(10,($B31-C$227)/C$228))</f>
        <v>1.081338013129555E-3</v>
      </c>
      <c r="DT31" s="2">
        <f>POWER(10,($B31-D$227)/D$228)/(1+POWER(10,($B31-D$227)/D$228))</f>
        <v>1.4050539487002126E-3</v>
      </c>
      <c r="DU31" s="2">
        <f>POWER(10,($B31-E$227)/E$228)/(1+POWER(10,($B31-E$227)/E$228))</f>
        <v>1.4296548739660721E-3</v>
      </c>
      <c r="DV31" s="2">
        <f>POWER(10,($B31-F$227)/F$228)/(1+POWER(10,($B31-F$227)/F$228))</f>
        <v>1.5484358458817563E-3</v>
      </c>
      <c r="DW31" s="2">
        <f>POWER(10,($B31-G$227)/G$228)/(1+POWER(10,($B31-G$227)/G$228))</f>
        <v>1.4834503502251465E-3</v>
      </c>
      <c r="DX31" s="2">
        <f>POWER(10,($B31-H$227)/H$228)/(1+POWER(10,($B31-H$227)/H$228))</f>
        <v>1.4361066467494727E-3</v>
      </c>
      <c r="DY31" s="2">
        <f>POWER(10,($B31-I$227)/I$228)/(1+POWER(10,($B31-I$227)/I$228))</f>
        <v>1.4543784770433266E-3</v>
      </c>
      <c r="DZ31" s="2">
        <f>POWER(10,($B31-J$227)/J$228)/(1+POWER(10,($B31-J$227)/J$228))</f>
        <v>1.386284089723336E-3</v>
      </c>
      <c r="EA31" s="2">
        <f>POWER(10,($B31-K$227)/K$228)/(1+POWER(10,($B31-K$227)/K$228))</f>
        <v>1.2041645884864696E-3</v>
      </c>
      <c r="EB31" s="2">
        <f>POWER(10,($B31-L$227)/L$228)/(1+POWER(10,($B31-L$227)/L$228))</f>
        <v>1.0524792328649763E-3</v>
      </c>
      <c r="EC31" s="2">
        <f>POWER(10,($B31-M$227)/M$228)/(1+POWER(10,($B31-M$227)/M$228))</f>
        <v>1.0262474731567593E-3</v>
      </c>
      <c r="ED31" s="2">
        <f>POWER(10,($B31-N$227)/N$228)/(1+POWER(10,($B31-N$227)/N$228))</f>
        <v>9.6227243077366112E-4</v>
      </c>
      <c r="EE31" s="2">
        <f>POWER(10,($B31-O$227)/O$228)/(1+POWER(10,($B31-O$227)/O$228))</f>
        <v>8.6367510355803167E-4</v>
      </c>
    </row>
    <row r="32" spans="2:135" x14ac:dyDescent="0.25">
      <c r="B32" s="2">
        <v>26</v>
      </c>
      <c r="C32">
        <v>96.1571</v>
      </c>
      <c r="D32">
        <v>101.386</v>
      </c>
      <c r="E32">
        <v>100.586</v>
      </c>
      <c r="F32">
        <v>102.17100000000001</v>
      </c>
      <c r="G32">
        <v>102.157</v>
      </c>
      <c r="H32">
        <v>99.828999999999994</v>
      </c>
      <c r="I32">
        <v>102.486</v>
      </c>
      <c r="J32">
        <v>99.370999999999995</v>
      </c>
      <c r="K32">
        <v>96.924000000000007</v>
      </c>
      <c r="L32">
        <v>91.560599999999994</v>
      </c>
      <c r="M32">
        <v>83.818200000000004</v>
      </c>
      <c r="N32">
        <v>74.697000000000003</v>
      </c>
      <c r="O32">
        <v>64.681799999999996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94.727407842007977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97.841534053268802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100.19047311584917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100.55767308951113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98.784966590472152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98.333895609218359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99.106234369741131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97.978869107593184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96.251441945724736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91.759924235459778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84.063992904227788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74.043625997769425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63.516311625891639</v>
      </c>
      <c r="AE32" s="5"/>
      <c r="AG32" s="5">
        <f t="shared" si="15"/>
        <v>1.4296921579920223</v>
      </c>
      <c r="AH32" s="5">
        <f t="shared" si="15"/>
        <v>3.5444659467311936</v>
      </c>
      <c r="AI32" s="5">
        <f t="shared" si="15"/>
        <v>0.39552688415082571</v>
      </c>
      <c r="AJ32" s="5">
        <f t="shared" si="15"/>
        <v>1.6133269104888797</v>
      </c>
      <c r="AK32" s="5">
        <f t="shared" si="15"/>
        <v>3.3720334095278446</v>
      </c>
      <c r="AL32" s="5">
        <f t="shared" si="15"/>
        <v>1.4951043907816342</v>
      </c>
      <c r="AM32" s="5">
        <f t="shared" si="15"/>
        <v>3.3797656302588734</v>
      </c>
      <c r="AN32" s="5">
        <f t="shared" si="15"/>
        <v>1.3921308924068114</v>
      </c>
      <c r="AO32" s="5">
        <f t="shared" si="14"/>
        <v>0.67255805427527093</v>
      </c>
      <c r="AP32" s="5">
        <f t="shared" si="14"/>
        <v>-0.19932423545978395</v>
      </c>
      <c r="AQ32" s="5">
        <f t="shared" si="14"/>
        <v>-0.24579290422778399</v>
      </c>
      <c r="AR32" s="5">
        <f t="shared" si="14"/>
        <v>0.65337400223057784</v>
      </c>
      <c r="AS32" s="5">
        <f t="shared" si="14"/>
        <v>1.1654883741083566</v>
      </c>
      <c r="AV32" s="2">
        <f t="shared" si="1"/>
        <v>94.722952175237353</v>
      </c>
      <c r="AW32" s="2">
        <f t="shared" si="2"/>
        <v>97.834962233468815</v>
      </c>
      <c r="AX32" s="2">
        <f t="shared" si="3"/>
        <v>100.18182134244628</v>
      </c>
      <c r="AY32" s="2">
        <f t="shared" si="4"/>
        <v>100.53684432156801</v>
      </c>
      <c r="AZ32" s="2">
        <f t="shared" si="5"/>
        <v>98.777944089890127</v>
      </c>
      <c r="BA32" s="2">
        <f t="shared" si="6"/>
        <v>98.329246299406975</v>
      </c>
      <c r="BB32" s="2">
        <f t="shared" si="7"/>
        <v>99.102739789643849</v>
      </c>
      <c r="BC32" s="2">
        <f t="shared" si="8"/>
        <v>97.974206777364614</v>
      </c>
      <c r="BD32" s="2">
        <f t="shared" si="9"/>
        <v>96.250374387036103</v>
      </c>
      <c r="BE32" s="2">
        <f t="shared" si="10"/>
        <v>91.759556130018652</v>
      </c>
      <c r="BF32" s="2">
        <f t="shared" si="11"/>
        <v>84.06375134898704</v>
      </c>
      <c r="BG32" s="2">
        <f t="shared" si="12"/>
        <v>74.043129175183779</v>
      </c>
      <c r="BH32" s="2">
        <f t="shared" si="13"/>
        <v>63.515987592031486</v>
      </c>
      <c r="BK32" s="2">
        <f>IF(OR($B32&lt;C$229, AND($B32&gt;C$230, $B32&lt;C$231)), C32, "")</f>
        <v>96.1571</v>
      </c>
      <c r="BL32" s="2">
        <f>IF(OR($B32&lt;D$229, AND($B32&gt;D$230, $B32&lt;D$231)), D32, "")</f>
        <v>101.386</v>
      </c>
      <c r="BM32" s="2">
        <f>IF(OR($B32&lt;E$229, AND($B32&gt;E$230, $B32&lt;E$231)), E32, "")</f>
        <v>100.586</v>
      </c>
      <c r="BN32" s="2">
        <f>IF(OR($B32&lt;F$229, AND($B32&gt;F$230, $B32&lt;F$231)), F32, "")</f>
        <v>102.17100000000001</v>
      </c>
      <c r="BO32" s="2">
        <f>IF(OR($B32&lt;G$229, AND($B32&gt;G$230, $B32&lt;G$231)), G32, "")</f>
        <v>102.157</v>
      </c>
      <c r="BP32" s="2">
        <f>IF(OR($B32&lt;H$229, AND($B32&gt;H$230, $B32&lt;H$231)), H32, "")</f>
        <v>99.828999999999994</v>
      </c>
      <c r="BQ32" s="2">
        <f>IF(OR($B32&lt;I$229, AND($B32&gt;I$230, $B32&lt;I$231)), I32, "")</f>
        <v>102.486</v>
      </c>
      <c r="BR32" s="2">
        <f>IF(OR($B32&lt;J$229, AND($B32&gt;J$230, $B32&lt;J$231)), J32, "")</f>
        <v>99.370999999999995</v>
      </c>
      <c r="BS32" s="2">
        <f>IF(OR($B32&lt;K$229, AND($B32&gt;K$230, $B32&lt;K$231)), K32, "")</f>
        <v>96.924000000000007</v>
      </c>
      <c r="BT32" s="2">
        <f>IF(OR($B32&lt;L$229, AND($B32&gt;L$230, $B32&lt;L$231)), L32, "")</f>
        <v>91.560599999999994</v>
      </c>
      <c r="BU32" s="2">
        <f>IF(OR($B32&lt;M$229, AND($B32&gt;M$230, $B32&lt;M$231)), M32, "")</f>
        <v>83.818200000000004</v>
      </c>
      <c r="BV32" s="2">
        <f>IF(OR($B32&lt;N$229, AND($B32&gt;N$230, $B32&lt;N$231)), N32, "")</f>
        <v>74.697000000000003</v>
      </c>
      <c r="BW32" s="2">
        <f>IF(OR($B32&lt;O$229, AND($B32&gt;O$230, $B32&lt;O$231)), O32, "")</f>
        <v>64.681799999999996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94.71832640996935</v>
      </c>
      <c r="CP32" s="2">
        <f>BL$207*$B32+BL$209</f>
        <v>97.830564171078763</v>
      </c>
      <c r="CQ32" s="2">
        <f>BM$207*$B32+BM$209</f>
        <v>100.17700146104501</v>
      </c>
      <c r="CR32" s="2">
        <f>BN$207*$B32+BN$209</f>
        <v>100.53261092922453</v>
      </c>
      <c r="CS32" s="2">
        <f>BO$207*$B32+BO$209</f>
        <v>98.774218341964328</v>
      </c>
      <c r="CT32" s="2">
        <f>BP$207*$B32+BP$209</f>
        <v>98.323674805285009</v>
      </c>
      <c r="CU32" s="2">
        <f>BQ$207*$B32+BQ$209</f>
        <v>99.097178882839813</v>
      </c>
      <c r="CV32" s="2">
        <f>BR$207*$B32+BR$209</f>
        <v>97.968194035527532</v>
      </c>
      <c r="CW32" s="2">
        <f>BS$207*$B32+BS$209</f>
        <v>96.245213479046569</v>
      </c>
      <c r="CX32" s="2">
        <f>BT$207*$B32+BT$209</f>
        <v>91.755005189736991</v>
      </c>
      <c r="CY32" s="2">
        <f>BU$207*$B32+BU$209</f>
        <v>84.061204401410976</v>
      </c>
      <c r="CZ32" s="2">
        <f>BV$207*$B32+BV$209</f>
        <v>74.03812018021118</v>
      </c>
      <c r="DA32" s="2">
        <f>BW$207*$B32+BW$209</f>
        <v>63.512699591393016</v>
      </c>
      <c r="DD32" s="2">
        <f>BZ$207*$B32+BZ$209</f>
        <v>98.620148168451081</v>
      </c>
      <c r="DE32" s="2">
        <f>CA$207*$B32+CA$209</f>
        <v>100.68570315413416</v>
      </c>
      <c r="DF32" s="2">
        <f>CB$207*$B32+CB$209</f>
        <v>103.25214251448554</v>
      </c>
      <c r="DG32" s="2">
        <f>CC$207*$B32+CC$209</f>
        <v>103.02640264537759</v>
      </c>
      <c r="DH32" s="2">
        <f>CD$207*$B32+CD$209</f>
        <v>101.06509973565875</v>
      </c>
      <c r="DI32" s="2">
        <f>CE$207*$B32+CE$209</f>
        <v>101.86238626955108</v>
      </c>
      <c r="DJ32" s="2">
        <f>CF$207*$B32+CF$209</f>
        <v>102.58479850090413</v>
      </c>
      <c r="DK32" s="2">
        <f>CG$207*$B32+CG$209</f>
        <v>101.92439550417622</v>
      </c>
      <c r="DL32" s="2">
        <f>CH$207*$B32+CH$209</f>
        <v>100.15443891906467</v>
      </c>
      <c r="DM32" s="2">
        <f>CI$207*$B32+CI$209</f>
        <v>95.698957891479495</v>
      </c>
      <c r="DN32" s="2">
        <f>CJ$207*$B32+CJ$209</f>
        <v>86.324862869122029</v>
      </c>
      <c r="DO32" s="2">
        <f>CK$207*$B32+CK$209</f>
        <v>78.785925139090168</v>
      </c>
      <c r="DP32" s="2">
        <f>CL$207*$B32+CL$209</f>
        <v>66.985003097904837</v>
      </c>
      <c r="DS32" s="2">
        <f>POWER(10,($B32-C$227)/C$228)/(1+POWER(10,($B32-C$227)/C$228))</f>
        <v>1.1855398719689159E-3</v>
      </c>
      <c r="DT32" s="2">
        <f>POWER(10,($B32-D$227)/D$228)/(1+POWER(10,($B32-D$227)/D$228))</f>
        <v>1.5404022067442014E-3</v>
      </c>
      <c r="DU32" s="2">
        <f>POWER(10,($B32-E$227)/E$228)/(1+POWER(10,($B32-E$227)/E$228))</f>
        <v>1.5673692092583202E-3</v>
      </c>
      <c r="DV32" s="2">
        <f>POWER(10,($B32-F$227)/F$228)/(1+POWER(10,($B32-F$227)/F$228))</f>
        <v>1.6975725422691758E-3</v>
      </c>
      <c r="DW32" s="2">
        <f>POWER(10,($B32-G$227)/G$228)/(1+POWER(10,($B32-G$227)/G$228))</f>
        <v>1.6263382015610961E-3</v>
      </c>
      <c r="DX32" s="2">
        <f>POWER(10,($B32-H$227)/H$228)/(1+POWER(10,($B32-H$227)/H$228))</f>
        <v>1.5744414819399127E-3</v>
      </c>
      <c r="DY32" s="2">
        <f>POWER(10,($B32-I$227)/I$228)/(1+POWER(10,($B32-I$227)/I$228))</f>
        <v>1.5944705595867022E-3</v>
      </c>
      <c r="DZ32" s="2">
        <f>POWER(10,($B32-J$227)/J$228)/(1+POWER(10,($B32-J$227)/J$228))</f>
        <v>1.5198270069727538E-3</v>
      </c>
      <c r="EA32" s="2">
        <f>POWER(10,($B32-K$227)/K$228)/(1+POWER(10,($B32-K$227)/K$228))</f>
        <v>1.3201868423085123E-3</v>
      </c>
      <c r="EB32" s="2">
        <f>POWER(10,($B32-L$227)/L$228)/(1+POWER(10,($B32-L$227)/L$228))</f>
        <v>1.1539033618849755E-3</v>
      </c>
      <c r="EC32" s="2">
        <f>POWER(10,($B32-M$227)/M$228)/(1+POWER(10,($B32-M$227)/M$228))</f>
        <v>1.1251465768326472E-3</v>
      </c>
      <c r="ED32" s="2">
        <f>POWER(10,($B32-N$227)/N$228)/(1+POWER(10,($B32-N$227)/N$228))</f>
        <v>1.0550127934900193E-3</v>
      </c>
      <c r="EE32" s="2">
        <f>POWER(10,($B32-O$227)/O$228)/(1+POWER(10,($B32-O$227)/O$228))</f>
        <v>9.4692201655332826E-4</v>
      </c>
    </row>
    <row r="33" spans="2:135" x14ac:dyDescent="0.25">
      <c r="B33" s="2">
        <v>27</v>
      </c>
      <c r="C33">
        <v>96.957099999999997</v>
      </c>
      <c r="D33">
        <v>99.3</v>
      </c>
      <c r="E33">
        <v>101.157</v>
      </c>
      <c r="F33">
        <v>102.929</v>
      </c>
      <c r="G33">
        <v>102</v>
      </c>
      <c r="H33">
        <v>100.54300000000001</v>
      </c>
      <c r="I33">
        <v>99.8</v>
      </c>
      <c r="J33">
        <v>98.813999999999993</v>
      </c>
      <c r="K33">
        <v>96.727000000000004</v>
      </c>
      <c r="L33">
        <v>92.363600000000005</v>
      </c>
      <c r="M33">
        <v>82.7727</v>
      </c>
      <c r="N33">
        <v>74.954499999999996</v>
      </c>
      <c r="O33">
        <v>62.9848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94.73694271429143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97.845855677337767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100.19314764588333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100.57097766707255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98.796858893148055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98.366441668272174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99.141620555380086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98.013892365964864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96.276119806376869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91.782484904339583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84.079627764825432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74.085691911310491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63.544427844851462</v>
      </c>
      <c r="AE33" s="5"/>
      <c r="AG33" s="5">
        <f t="shared" si="15"/>
        <v>2.2201572857085665</v>
      </c>
      <c r="AH33" s="5">
        <f t="shared" si="15"/>
        <v>1.4541443226622306</v>
      </c>
      <c r="AI33" s="5">
        <f t="shared" si="15"/>
        <v>0.9638523541166677</v>
      </c>
      <c r="AJ33" s="5">
        <f t="shared" si="15"/>
        <v>2.3580223329274475</v>
      </c>
      <c r="AK33" s="5">
        <f t="shared" si="15"/>
        <v>3.2031411068519446</v>
      </c>
      <c r="AL33" s="5">
        <f t="shared" si="15"/>
        <v>2.1765583317278328</v>
      </c>
      <c r="AM33" s="5">
        <f t="shared" si="15"/>
        <v>0.65837944461991071</v>
      </c>
      <c r="AN33" s="5">
        <f t="shared" si="15"/>
        <v>0.80010763403512897</v>
      </c>
      <c r="AO33" s="5">
        <f t="shared" si="14"/>
        <v>0.45088019362313503</v>
      </c>
      <c r="AP33" s="5">
        <f t="shared" si="14"/>
        <v>0.5811150956604223</v>
      </c>
      <c r="AQ33" s="5">
        <f t="shared" si="14"/>
        <v>-1.3069277648254314</v>
      </c>
      <c r="AR33" s="5">
        <f t="shared" si="14"/>
        <v>0.8688080886895051</v>
      </c>
      <c r="AS33" s="5">
        <f t="shared" si="14"/>
        <v>-0.55962784485146244</v>
      </c>
      <c r="AV33" s="2">
        <f t="shared" si="1"/>
        <v>94.726932265065301</v>
      </c>
      <c r="AW33" s="2">
        <f t="shared" si="2"/>
        <v>97.831023440858772</v>
      </c>
      <c r="AX33" s="2">
        <f t="shared" si="3"/>
        <v>100.17392876235454</v>
      </c>
      <c r="AY33" s="2">
        <f t="shared" si="4"/>
        <v>100.52662828732431</v>
      </c>
      <c r="AZ33" s="2">
        <f t="shared" si="5"/>
        <v>98.781064672761985</v>
      </c>
      <c r="BA33" s="2">
        <f t="shared" si="6"/>
        <v>98.35578199471226</v>
      </c>
      <c r="BB33" s="2">
        <f t="shared" si="7"/>
        <v>99.133475393158648</v>
      </c>
      <c r="BC33" s="2">
        <f t="shared" si="8"/>
        <v>98.003218891556941</v>
      </c>
      <c r="BD33" s="2">
        <f t="shared" si="9"/>
        <v>96.273517119167238</v>
      </c>
      <c r="BE33" s="2">
        <f t="shared" si="10"/>
        <v>91.781554725725371</v>
      </c>
      <c r="BF33" s="2">
        <f t="shared" si="11"/>
        <v>84.079009668141651</v>
      </c>
      <c r="BG33" s="2">
        <f t="shared" si="12"/>
        <v>74.084473706633617</v>
      </c>
      <c r="BH33" s="2">
        <f t="shared" si="13"/>
        <v>63.543629594155711</v>
      </c>
      <c r="BK33" s="2">
        <f>IF(OR($B33&lt;C$229, AND($B33&gt;C$230, $B33&lt;C$231)), C33, "")</f>
        <v>96.957099999999997</v>
      </c>
      <c r="BL33" s="2">
        <f>IF(OR($B33&lt;D$229, AND($B33&gt;D$230, $B33&lt;D$231)), D33, "")</f>
        <v>99.3</v>
      </c>
      <c r="BM33" s="2">
        <f>IF(OR($B33&lt;E$229, AND($B33&gt;E$230, $B33&lt;E$231)), E33, "")</f>
        <v>101.157</v>
      </c>
      <c r="BN33" s="2">
        <f>IF(OR($B33&lt;F$229, AND($B33&gt;F$230, $B33&lt;F$231)), F33, "")</f>
        <v>102.929</v>
      </c>
      <c r="BO33" s="2">
        <f>IF(OR($B33&lt;G$229, AND($B33&gt;G$230, $B33&lt;G$231)), G33, "")</f>
        <v>102</v>
      </c>
      <c r="BP33" s="2">
        <f>IF(OR($B33&lt;H$229, AND($B33&gt;H$230, $B33&lt;H$231)), H33, "")</f>
        <v>100.54300000000001</v>
      </c>
      <c r="BQ33" s="2">
        <f>IF(OR($B33&lt;I$229, AND($B33&gt;I$230, $B33&lt;I$231)), I33, "")</f>
        <v>99.8</v>
      </c>
      <c r="BR33" s="2">
        <f>IF(OR($B33&lt;J$229, AND($B33&gt;J$230, $B33&lt;J$231)), J33, "")</f>
        <v>98.813999999999993</v>
      </c>
      <c r="BS33" s="2">
        <f>IF(OR($B33&lt;K$229, AND($B33&gt;K$230, $B33&lt;K$231)), K33, "")</f>
        <v>96.727000000000004</v>
      </c>
      <c r="BT33" s="2">
        <f>IF(OR($B33&lt;L$229, AND($B33&gt;L$230, $B33&lt;L$231)), L33, "")</f>
        <v>92.363600000000005</v>
      </c>
      <c r="BU33" s="2">
        <f>IF(OR($B33&lt;M$229, AND($B33&gt;M$230, $B33&lt;M$231)), M33, "")</f>
        <v>82.7727</v>
      </c>
      <c r="BV33" s="2">
        <f>IF(OR($B33&lt;N$229, AND($B33&gt;N$230, $B33&lt;N$231)), N33, "")</f>
        <v>74.954499999999996</v>
      </c>
      <c r="BW33" s="2">
        <f>IF(OR($B33&lt;O$229, AND($B33&gt;O$230, $B33&lt;O$231)), O33, "")</f>
        <v>62.9848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94.721937688420127</v>
      </c>
      <c r="CP33" s="2">
        <f>BL$207*$B33+BL$209</f>
        <v>97.82628368810191</v>
      </c>
      <c r="CQ33" s="2">
        <f>BM$207*$B33+BM$209</f>
        <v>100.16872981619592</v>
      </c>
      <c r="CR33" s="2">
        <f>BN$207*$B33+BN$209</f>
        <v>100.52206934839259</v>
      </c>
      <c r="CS33" s="2">
        <f>BO$207*$B33+BO$209</f>
        <v>98.777052095781883</v>
      </c>
      <c r="CT33" s="2">
        <f>BP$207*$B33+BP$209</f>
        <v>98.349769847700628</v>
      </c>
      <c r="CU33" s="2">
        <f>BQ$207*$B33+BQ$209</f>
        <v>99.127467091577032</v>
      </c>
      <c r="CV33" s="2">
        <f>BR$207*$B33+BR$209</f>
        <v>97.996724696373789</v>
      </c>
      <c r="CW33" s="2">
        <f>BS$207*$B33+BS$209</f>
        <v>96.267942984068924</v>
      </c>
      <c r="CX33" s="2">
        <f>BT$207*$B33+BT$209</f>
        <v>91.776638407423903</v>
      </c>
      <c r="CY33" s="2">
        <f>BU$207*$B33+BU$209</f>
        <v>84.076259247901419</v>
      </c>
      <c r="CZ33" s="2">
        <f>BV$207*$B33+BV$209</f>
        <v>74.079059979338822</v>
      </c>
      <c r="DA33" s="2">
        <f>BW$207*$B33+BW$209</f>
        <v>63.540073391812868</v>
      </c>
      <c r="DD33" s="2">
        <f>BZ$207*$B33+BZ$209</f>
        <v>98.564599714100112</v>
      </c>
      <c r="DE33" s="2">
        <f>CA$207*$B33+CA$209</f>
        <v>100.63291970245334</v>
      </c>
      <c r="DF33" s="2">
        <f>CB$207*$B33+CB$209</f>
        <v>103.19431703351752</v>
      </c>
      <c r="DG33" s="2">
        <f>CC$207*$B33+CC$209</f>
        <v>102.97173354692437</v>
      </c>
      <c r="DH33" s="2">
        <f>CD$207*$B33+CD$209</f>
        <v>101.02756056713736</v>
      </c>
      <c r="DI33" s="2">
        <f>CE$207*$B33+CE$209</f>
        <v>101.83289461975305</v>
      </c>
      <c r="DJ33" s="2">
        <f>CF$207*$B33+CF$209</f>
        <v>102.56464507961013</v>
      </c>
      <c r="DK33" s="2">
        <f>CG$207*$B33+CG$209</f>
        <v>101.89430305920202</v>
      </c>
      <c r="DL33" s="2">
        <f>CH$207*$B33+CH$209</f>
        <v>100.11915477483724</v>
      </c>
      <c r="DM33" s="2">
        <f>CI$207*$B33+CI$209</f>
        <v>95.662782505306865</v>
      </c>
      <c r="DN33" s="2">
        <f>CJ$207*$B33+CJ$209</f>
        <v>86.305911292410016</v>
      </c>
      <c r="DO33" s="2">
        <f>CK$207*$B33+CK$209</f>
        <v>78.759458699867778</v>
      </c>
      <c r="DP33" s="2">
        <f>CL$207*$B33+CL$209</f>
        <v>66.965478362538988</v>
      </c>
      <c r="DS33" s="2">
        <f>POWER(10,($B33-C$227)/C$228)/(1+POWER(10,($B33-C$227)/C$228))</f>
        <v>1.2997699542118537E-3</v>
      </c>
      <c r="DT33" s="2">
        <f>POWER(10,($B33-D$227)/D$228)/(1+POWER(10,($B33-D$227)/D$228))</f>
        <v>1.6887664565768492E-3</v>
      </c>
      <c r="DU33" s="2">
        <f>POWER(10,($B33-E$227)/E$228)/(1+POWER(10,($B33-E$227)/E$228))</f>
        <v>1.7183263231853635E-3</v>
      </c>
      <c r="DV33" s="2">
        <f>POWER(10,($B33-F$227)/F$228)/(1+POWER(10,($B33-F$227)/F$228))</f>
        <v>1.861046479128214E-3</v>
      </c>
      <c r="DW33" s="2">
        <f>POWER(10,($B33-G$227)/G$228)/(1+POWER(10,($B33-G$227)/G$228))</f>
        <v>1.7829646194060798E-3</v>
      </c>
      <c r="DX33" s="2">
        <f>POWER(10,($B33-H$227)/H$228)/(1+POWER(10,($B33-H$227)/H$228))</f>
        <v>1.7260785659692509E-3</v>
      </c>
      <c r="DY33" s="2">
        <f>POWER(10,($B33-I$227)/I$228)/(1+POWER(10,($B33-I$227)/I$228))</f>
        <v>1.7480333001437742E-3</v>
      </c>
      <c r="DZ33" s="2">
        <f>POWER(10,($B33-J$227)/J$228)/(1+POWER(10,($B33-J$227)/J$228))</f>
        <v>1.6662128579837546E-3</v>
      </c>
      <c r="EA33" s="2">
        <f>POWER(10,($B33-K$227)/K$228)/(1+POWER(10,($B33-K$227)/K$228))</f>
        <v>1.447371736780887E-3</v>
      </c>
      <c r="EB33" s="2">
        <f>POWER(10,($B33-L$227)/L$228)/(1+POWER(10,($B33-L$227)/L$228))</f>
        <v>1.2650890388094941E-3</v>
      </c>
      <c r="EC33" s="2">
        <f>POWER(10,($B33-M$227)/M$228)/(1+POWER(10,($B33-M$227)/M$228))</f>
        <v>1.2335647828995075E-3</v>
      </c>
      <c r="ED33" s="2">
        <f>POWER(10,($B33-N$227)/N$228)/(1+POWER(10,($B33-N$227)/N$228))</f>
        <v>1.1566807911138027E-3</v>
      </c>
      <c r="EE33" s="2">
        <f>POWER(10,($B33-O$227)/O$228)/(1+POWER(10,($B33-O$227)/O$228))</f>
        <v>1.0381844988368286E-3</v>
      </c>
    </row>
    <row r="34" spans="2:135" x14ac:dyDescent="0.25">
      <c r="B34" s="2">
        <v>28</v>
      </c>
      <c r="C34">
        <v>97.3</v>
      </c>
      <c r="D34">
        <v>99.370999999999995</v>
      </c>
      <c r="E34">
        <v>101.357</v>
      </c>
      <c r="F34">
        <v>103.5</v>
      </c>
      <c r="G34">
        <v>102.586</v>
      </c>
      <c r="H34">
        <v>99.813999999999993</v>
      </c>
      <c r="I34">
        <v>99.543000000000006</v>
      </c>
      <c r="J34">
        <v>97.856999999999999</v>
      </c>
      <c r="K34">
        <v>96.742000000000004</v>
      </c>
      <c r="L34">
        <v>91.712100000000007</v>
      </c>
      <c r="M34">
        <v>84.636399999999995</v>
      </c>
      <c r="N34">
        <v>75.409099999999995</v>
      </c>
      <c r="O34">
        <v>64.030299999999997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94.752670751589406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97.859406598881037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100.20725923309695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100.60756845125357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98.818469110464477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98.405922036055728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99.18254981278379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98.055839377255737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96.302811946218981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91.805849160186114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84.095809372337129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74.128734055377379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63.573192540484733</v>
      </c>
      <c r="AE34" s="5"/>
      <c r="AG34" s="5">
        <f t="shared" si="15"/>
        <v>2.5473292484105912</v>
      </c>
      <c r="AH34" s="5">
        <f t="shared" si="15"/>
        <v>1.511593401118958</v>
      </c>
      <c r="AI34" s="5">
        <f t="shared" si="15"/>
        <v>1.1497407669030508</v>
      </c>
      <c r="AJ34" s="5">
        <f t="shared" si="15"/>
        <v>2.8924315487464298</v>
      </c>
      <c r="AK34" s="5">
        <f t="shared" si="15"/>
        <v>3.7675308895355215</v>
      </c>
      <c r="AL34" s="5">
        <f t="shared" si="15"/>
        <v>1.4080779639442653</v>
      </c>
      <c r="AM34" s="5">
        <f t="shared" si="15"/>
        <v>0.36045018721621602</v>
      </c>
      <c r="AN34" s="5">
        <f t="shared" si="15"/>
        <v>-0.1988393772557373</v>
      </c>
      <c r="AO34" s="5">
        <f t="shared" si="14"/>
        <v>0.43918805378102377</v>
      </c>
      <c r="AP34" s="5">
        <f t="shared" si="14"/>
        <v>-9.3749160186106906E-2</v>
      </c>
      <c r="AQ34" s="5">
        <f t="shared" si="14"/>
        <v>0.54059062766286559</v>
      </c>
      <c r="AR34" s="5">
        <f t="shared" si="14"/>
        <v>1.2803659446226163</v>
      </c>
      <c r="AS34" s="5">
        <f t="shared" si="14"/>
        <v>0.45710745951526377</v>
      </c>
      <c r="AV34" s="2">
        <f t="shared" si="1"/>
        <v>94.730940422533891</v>
      </c>
      <c r="AW34" s="2">
        <f t="shared" si="2"/>
        <v>97.827109595964558</v>
      </c>
      <c r="AX34" s="2">
        <f t="shared" si="3"/>
        <v>100.16606440829827</v>
      </c>
      <c r="AY34" s="2">
        <f t="shared" si="4"/>
        <v>100.5164356170154</v>
      </c>
      <c r="AZ34" s="2">
        <f t="shared" si="5"/>
        <v>98.784205881319068</v>
      </c>
      <c r="BA34" s="2">
        <f t="shared" si="6"/>
        <v>98.382350794344447</v>
      </c>
      <c r="BB34" s="2">
        <f t="shared" si="7"/>
        <v>99.164245496957875</v>
      </c>
      <c r="BC34" s="2">
        <f t="shared" si="8"/>
        <v>98.032267870930596</v>
      </c>
      <c r="BD34" s="2">
        <f t="shared" si="9"/>
        <v>96.296691497864202</v>
      </c>
      <c r="BE34" s="2">
        <f t="shared" si="10"/>
        <v>91.803581424080065</v>
      </c>
      <c r="BF34" s="2">
        <f t="shared" si="11"/>
        <v>84.094283520515773</v>
      </c>
      <c r="BG34" s="2">
        <f t="shared" si="12"/>
        <v>74.125849669924534</v>
      </c>
      <c r="BH34" s="2">
        <f t="shared" si="13"/>
        <v>63.571292718594592</v>
      </c>
      <c r="BK34" s="2">
        <f>IF(OR($B34&lt;C$229, AND($B34&gt;C$230, $B34&lt;C$231)), C34, "")</f>
        <v>97.3</v>
      </c>
      <c r="BL34" s="2">
        <f>IF(OR($B34&lt;D$229, AND($B34&gt;D$230, $B34&lt;D$231)), D34, "")</f>
        <v>99.370999999999995</v>
      </c>
      <c r="BM34" s="2">
        <f>IF(OR($B34&lt;E$229, AND($B34&gt;E$230, $B34&lt;E$231)), E34, "")</f>
        <v>101.357</v>
      </c>
      <c r="BN34" s="2">
        <f>IF(OR($B34&lt;F$229, AND($B34&gt;F$230, $B34&lt;F$231)), F34, "")</f>
        <v>103.5</v>
      </c>
      <c r="BO34" s="2">
        <f>IF(OR($B34&lt;G$229, AND($B34&gt;G$230, $B34&lt;G$231)), G34, "")</f>
        <v>102.586</v>
      </c>
      <c r="BP34" s="2">
        <f>IF(OR($B34&lt;H$229, AND($B34&gt;H$230, $B34&lt;H$231)), H34, "")</f>
        <v>99.813999999999993</v>
      </c>
      <c r="BQ34" s="2">
        <f>IF(OR($B34&lt;I$229, AND($B34&gt;I$230, $B34&lt;I$231)), I34, "")</f>
        <v>99.543000000000006</v>
      </c>
      <c r="BR34" s="2">
        <f>IF(OR($B34&lt;J$229, AND($B34&gt;J$230, $B34&lt;J$231)), J34, "")</f>
        <v>97.856999999999999</v>
      </c>
      <c r="BS34" s="2">
        <f>IF(OR($B34&lt;K$229, AND($B34&gt;K$230, $B34&lt;K$231)), K34, "")</f>
        <v>96.742000000000004</v>
      </c>
      <c r="BT34" s="2">
        <f>IF(OR($B34&lt;L$229, AND($B34&gt;L$230, $B34&lt;L$231)), L34, "")</f>
        <v>91.712100000000007</v>
      </c>
      <c r="BU34" s="2">
        <f>IF(OR($B34&lt;M$229, AND($B34&gt;M$230, $B34&lt;M$231)), M34, "")</f>
        <v>84.636399999999995</v>
      </c>
      <c r="BV34" s="2">
        <f>IF(OR($B34&lt;N$229, AND($B34&gt;N$230, $B34&lt;N$231)), N34, "")</f>
        <v>75.409099999999995</v>
      </c>
      <c r="BW34" s="2">
        <f>IF(OR($B34&lt;O$229, AND($B34&gt;O$230, $B34&lt;O$231)), O34, "")</f>
        <v>64.030299999999997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94.725548966870903</v>
      </c>
      <c r="CP34" s="2">
        <f>BL$207*$B34+BL$209</f>
        <v>97.822003205125071</v>
      </c>
      <c r="CQ34" s="2">
        <f>BM$207*$B34+BM$209</f>
        <v>100.16045817134683</v>
      </c>
      <c r="CR34" s="2">
        <f>BN$207*$B34+BN$209</f>
        <v>100.51152776756065</v>
      </c>
      <c r="CS34" s="2">
        <f>BO$207*$B34+BO$209</f>
        <v>98.779885849599424</v>
      </c>
      <c r="CT34" s="2">
        <f>BP$207*$B34+BP$209</f>
        <v>98.375864890116247</v>
      </c>
      <c r="CU34" s="2">
        <f>BQ$207*$B34+BQ$209</f>
        <v>99.15775530031425</v>
      </c>
      <c r="CV34" s="2">
        <f>BR$207*$B34+BR$209</f>
        <v>98.025255357220061</v>
      </c>
      <c r="CW34" s="2">
        <f>BS$207*$B34+BS$209</f>
        <v>96.290672489091293</v>
      </c>
      <c r="CX34" s="2">
        <f>BT$207*$B34+BT$209</f>
        <v>91.798271625110814</v>
      </c>
      <c r="CY34" s="2">
        <f>BU$207*$B34+BU$209</f>
        <v>84.091314094391862</v>
      </c>
      <c r="CZ34" s="2">
        <f>BV$207*$B34+BV$209</f>
        <v>74.119999778466465</v>
      </c>
      <c r="DA34" s="2">
        <f>BW$207*$B34+BW$209</f>
        <v>63.56744719223272</v>
      </c>
      <c r="DD34" s="2">
        <f>BZ$207*$B34+BZ$209</f>
        <v>98.509051259749157</v>
      </c>
      <c r="DE34" s="2">
        <f>CA$207*$B34+CA$209</f>
        <v>100.58013625077251</v>
      </c>
      <c r="DF34" s="2">
        <f>CB$207*$B34+CB$209</f>
        <v>103.13649155254949</v>
      </c>
      <c r="DG34" s="2">
        <f>CC$207*$B34+CC$209</f>
        <v>102.91706444847115</v>
      </c>
      <c r="DH34" s="2">
        <f>CD$207*$B34+CD$209</f>
        <v>100.99002139861598</v>
      </c>
      <c r="DI34" s="2">
        <f>CE$207*$B34+CE$209</f>
        <v>101.80340296995503</v>
      </c>
      <c r="DJ34" s="2">
        <f>CF$207*$B34+CF$209</f>
        <v>102.54449165831612</v>
      </c>
      <c r="DK34" s="2">
        <f>CG$207*$B34+CG$209</f>
        <v>101.8642106142278</v>
      </c>
      <c r="DL34" s="2">
        <f>CH$207*$B34+CH$209</f>
        <v>100.08387063060981</v>
      </c>
      <c r="DM34" s="2">
        <f>CI$207*$B34+CI$209</f>
        <v>95.626607119134235</v>
      </c>
      <c r="DN34" s="2">
        <f>CJ$207*$B34+CJ$209</f>
        <v>86.286959715698018</v>
      </c>
      <c r="DO34" s="2">
        <f>CK$207*$B34+CK$209</f>
        <v>78.732992260645389</v>
      </c>
      <c r="DP34" s="2">
        <f>CL$207*$B34+CL$209</f>
        <v>66.945953627173139</v>
      </c>
      <c r="DS34" s="2">
        <f>POWER(10,($B34-C$227)/C$228)/(1+POWER(10,($B34-C$227)/C$228))</f>
        <v>1.4249907217274832E-3</v>
      </c>
      <c r="DT34" s="2">
        <f>POWER(10,($B34-D$227)/D$228)/(1+POWER(10,($B34-D$227)/D$228))</f>
        <v>1.8513939519874429E-3</v>
      </c>
      <c r="DU34" s="2">
        <f>POWER(10,($B34-E$227)/E$228)/(1+POWER(10,($B34-E$227)/E$228))</f>
        <v>1.8837950497591969E-3</v>
      </c>
      <c r="DV34" s="2">
        <f>POWER(10,($B34-F$227)/F$228)/(1+POWER(10,($B34-F$227)/F$228))</f>
        <v>2.0402305621448238E-3</v>
      </c>
      <c r="DW34" s="2">
        <f>POWER(10,($B34-G$227)/G$228)/(1+POWER(10,($B34-G$227)/G$228))</f>
        <v>1.9546455969908436E-3</v>
      </c>
      <c r="DX34" s="2">
        <f>POWER(10,($B34-H$227)/H$228)/(1+POWER(10,($B34-H$227)/H$228))</f>
        <v>1.8922923909571454E-3</v>
      </c>
      <c r="DY34" s="2">
        <f>POWER(10,($B34-I$227)/I$228)/(1+POWER(10,($B34-I$227)/I$228))</f>
        <v>1.9163572116543295E-3</v>
      </c>
      <c r="DZ34" s="2">
        <f>POWER(10,($B34-J$227)/J$228)/(1+POWER(10,($B34-J$227)/J$228))</f>
        <v>1.8266724254549008E-3</v>
      </c>
      <c r="EA34" s="2">
        <f>POWER(10,($B34-K$227)/K$228)/(1+POWER(10,($B34-K$227)/K$228))</f>
        <v>1.5867899720370855E-3</v>
      </c>
      <c r="EB34" s="2">
        <f>POWER(10,($B34-L$227)/L$228)/(1+POWER(10,($B34-L$227)/L$228))</f>
        <v>1.3869732622815965E-3</v>
      </c>
      <c r="EC34" s="2">
        <f>POWER(10,($B34-M$227)/M$228)/(1+POWER(10,($B34-M$227)/M$228))</f>
        <v>1.3524159341121503E-3</v>
      </c>
      <c r="ED34" s="2">
        <f>POWER(10,($B34-N$227)/N$228)/(1+POWER(10,($B34-N$227)/N$228))</f>
        <v>1.2681337506322309E-3</v>
      </c>
      <c r="EE34" s="2">
        <f>POWER(10,($B34-O$227)/O$228)/(1+POWER(10,($B34-O$227)/O$228))</f>
        <v>1.1382326586979674E-3</v>
      </c>
    </row>
    <row r="35" spans="2:135" x14ac:dyDescent="0.25">
      <c r="B35" s="2">
        <v>29</v>
      </c>
      <c r="C35">
        <v>98.257099999999994</v>
      </c>
      <c r="D35">
        <v>100.414</v>
      </c>
      <c r="E35">
        <v>102.3</v>
      </c>
      <c r="F35">
        <v>103.986</v>
      </c>
      <c r="G35">
        <v>102.32899999999999</v>
      </c>
      <c r="H35">
        <v>100.514</v>
      </c>
      <c r="I35">
        <v>99.186000000000007</v>
      </c>
      <c r="J35">
        <v>98.643000000000001</v>
      </c>
      <c r="K35">
        <v>95.817999999999998</v>
      </c>
      <c r="L35">
        <v>93.348500000000001</v>
      </c>
      <c r="M35">
        <v>85.621200000000002</v>
      </c>
      <c r="N35">
        <v>75.197000000000003</v>
      </c>
      <c r="O35">
        <v>64.045500000000004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94.78055616667632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97.891072721118576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100.2434319661506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100.68699583030458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98.859062897324179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98.459224426124095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99.234712908688749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98.111572970073496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96.333782525573852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91.830972211862672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84.113208000578268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74.173854137559815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63.603346827062744</v>
      </c>
      <c r="AE35" s="5"/>
      <c r="AG35" s="5">
        <f t="shared" si="15"/>
        <v>3.4765438333236744</v>
      </c>
      <c r="AH35" s="5">
        <f t="shared" si="15"/>
        <v>2.5229272788814257</v>
      </c>
      <c r="AI35" s="5">
        <f t="shared" si="15"/>
        <v>2.0565680338494019</v>
      </c>
      <c r="AJ35" s="5">
        <f t="shared" si="15"/>
        <v>3.2990041696954222</v>
      </c>
      <c r="AK35" s="5">
        <f t="shared" si="15"/>
        <v>3.4699371026758143</v>
      </c>
      <c r="AL35" s="5">
        <f t="shared" si="15"/>
        <v>2.0547755738759008</v>
      </c>
      <c r="AM35" s="5">
        <f t="shared" si="15"/>
        <v>-4.8712908688742118E-2</v>
      </c>
      <c r="AN35" s="5">
        <f t="shared" si="15"/>
        <v>0.5314270299265047</v>
      </c>
      <c r="AO35" s="5">
        <f t="shared" si="14"/>
        <v>-0.5157825255738544</v>
      </c>
      <c r="AP35" s="5">
        <f t="shared" si="14"/>
        <v>1.517527788137329</v>
      </c>
      <c r="AQ35" s="5">
        <f t="shared" si="14"/>
        <v>1.5079919994217335</v>
      </c>
      <c r="AR35" s="5">
        <f t="shared" si="14"/>
        <v>1.0231458624401881</v>
      </c>
      <c r="AS35" s="5">
        <f t="shared" si="14"/>
        <v>0.44215317293726031</v>
      </c>
      <c r="AV35" s="2">
        <f t="shared" si="1"/>
        <v>94.734978623605812</v>
      </c>
      <c r="AW35" s="2">
        <f t="shared" si="2"/>
        <v>97.823222324368544</v>
      </c>
      <c r="AX35" s="2">
        <f t="shared" si="3"/>
        <v>100.15823018923054</v>
      </c>
      <c r="AY35" s="2">
        <f t="shared" si="4"/>
        <v>100.50626778075664</v>
      </c>
      <c r="AZ35" s="2">
        <f t="shared" si="5"/>
        <v>98.78736901890619</v>
      </c>
      <c r="BA35" s="2">
        <f t="shared" si="6"/>
        <v>98.408954973594248</v>
      </c>
      <c r="BB35" s="2">
        <f t="shared" si="7"/>
        <v>99.195052582108261</v>
      </c>
      <c r="BC35" s="2">
        <f t="shared" si="8"/>
        <v>98.06135633570338</v>
      </c>
      <c r="BD35" s="2">
        <f t="shared" si="9"/>
        <v>96.319899774423007</v>
      </c>
      <c r="BE35" s="2">
        <f t="shared" si="10"/>
        <v>91.825638239880192</v>
      </c>
      <c r="BF35" s="2">
        <f t="shared" si="11"/>
        <v>84.109574005748911</v>
      </c>
      <c r="BG35" s="2">
        <f t="shared" si="12"/>
        <v>74.167259355725946</v>
      </c>
      <c r="BH35" s="2">
        <f t="shared" si="13"/>
        <v>63.598978540310874</v>
      </c>
      <c r="BK35" s="2">
        <f>IF(OR($B35&lt;C$229, AND($B35&gt;C$230, $B35&lt;C$231)), C35, "")</f>
        <v>98.257099999999994</v>
      </c>
      <c r="BL35" s="2">
        <f>IF(OR($B35&lt;D$229, AND($B35&gt;D$230, $B35&lt;D$231)), D35, "")</f>
        <v>100.414</v>
      </c>
      <c r="BM35" s="2">
        <f>IF(OR($B35&lt;E$229, AND($B35&gt;E$230, $B35&lt;E$231)), E35, "")</f>
        <v>102.3</v>
      </c>
      <c r="BN35" s="2">
        <f>IF(OR($B35&lt;F$229, AND($B35&gt;F$230, $B35&lt;F$231)), F35, "")</f>
        <v>103.986</v>
      </c>
      <c r="BO35" s="2">
        <f>IF(OR($B35&lt;G$229, AND($B35&gt;G$230, $B35&lt;G$231)), G35, "")</f>
        <v>102.32899999999999</v>
      </c>
      <c r="BP35" s="2">
        <f>IF(OR($B35&lt;H$229, AND($B35&gt;H$230, $B35&lt;H$231)), H35, "")</f>
        <v>100.514</v>
      </c>
      <c r="BQ35" s="2">
        <f>IF(OR($B35&lt;I$229, AND($B35&gt;I$230, $B35&lt;I$231)), I35, "")</f>
        <v>99.186000000000007</v>
      </c>
      <c r="BR35" s="2">
        <f>IF(OR($B35&lt;J$229, AND($B35&gt;J$230, $B35&lt;J$231)), J35, "")</f>
        <v>98.643000000000001</v>
      </c>
      <c r="BS35" s="2">
        <f>IF(OR($B35&lt;K$229, AND($B35&gt;K$230, $B35&lt;K$231)), K35, "")</f>
        <v>95.817999999999998</v>
      </c>
      <c r="BT35" s="2">
        <f>IF(OR($B35&lt;L$229, AND($B35&gt;L$230, $B35&lt;L$231)), L35, "")</f>
        <v>93.348500000000001</v>
      </c>
      <c r="BU35" s="2">
        <f>IF(OR($B35&lt;M$229, AND($B35&gt;M$230, $B35&lt;M$231)), M35, "")</f>
        <v>85.621200000000002</v>
      </c>
      <c r="BV35" s="2">
        <f>IF(OR($B35&lt;N$229, AND($B35&gt;N$230, $B35&lt;N$231)), N35, "")</f>
        <v>75.197000000000003</v>
      </c>
      <c r="BW35" s="2">
        <f>IF(OR($B35&lt;O$229, AND($B35&gt;O$230, $B35&lt;O$231)), O35, "")</f>
        <v>64.045500000000004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94.729160245321665</v>
      </c>
      <c r="CP35" s="2">
        <f>BL$207*$B35+BL$209</f>
        <v>97.817722722148218</v>
      </c>
      <c r="CQ35" s="2">
        <f>BM$207*$B35+BM$209</f>
        <v>100.15218652649774</v>
      </c>
      <c r="CR35" s="2">
        <f>BN$207*$B35+BN$209</f>
        <v>100.50098618672871</v>
      </c>
      <c r="CS35" s="2">
        <f>BO$207*$B35+BO$209</f>
        <v>98.782719603416979</v>
      </c>
      <c r="CT35" s="2">
        <f>BP$207*$B35+BP$209</f>
        <v>98.401959932531881</v>
      </c>
      <c r="CU35" s="2">
        <f>BQ$207*$B35+BQ$209</f>
        <v>99.188043509051468</v>
      </c>
      <c r="CV35" s="2">
        <f>BR$207*$B35+BR$209</f>
        <v>98.053786018066319</v>
      </c>
      <c r="CW35" s="2">
        <f>BS$207*$B35+BS$209</f>
        <v>96.313401994113661</v>
      </c>
      <c r="CX35" s="2">
        <f>BT$207*$B35+BT$209</f>
        <v>91.81990484279774</v>
      </c>
      <c r="CY35" s="2">
        <f>BU$207*$B35+BU$209</f>
        <v>84.106368940882305</v>
      </c>
      <c r="CZ35" s="2">
        <f>BV$207*$B35+BV$209</f>
        <v>74.160939577594107</v>
      </c>
      <c r="DA35" s="2">
        <f>BW$207*$B35+BW$209</f>
        <v>63.594820992652572</v>
      </c>
      <c r="DD35" s="2">
        <f>BZ$207*$B35+BZ$209</f>
        <v>98.453502805398202</v>
      </c>
      <c r="DE35" s="2">
        <f>CA$207*$B35+CA$209</f>
        <v>100.52735279909169</v>
      </c>
      <c r="DF35" s="2">
        <f>CB$207*$B35+CB$209</f>
        <v>103.07866607158147</v>
      </c>
      <c r="DG35" s="2">
        <f>CC$207*$B35+CC$209</f>
        <v>102.86239535001793</v>
      </c>
      <c r="DH35" s="2">
        <f>CD$207*$B35+CD$209</f>
        <v>100.9524822300946</v>
      </c>
      <c r="DI35" s="2">
        <f>CE$207*$B35+CE$209</f>
        <v>101.77391132015701</v>
      </c>
      <c r="DJ35" s="2">
        <f>CF$207*$B35+CF$209</f>
        <v>102.52433823702212</v>
      </c>
      <c r="DK35" s="2">
        <f>CG$207*$B35+CG$209</f>
        <v>101.83411816925359</v>
      </c>
      <c r="DL35" s="2">
        <f>CH$207*$B35+CH$209</f>
        <v>100.04858648638238</v>
      </c>
      <c r="DM35" s="2">
        <f>CI$207*$B35+CI$209</f>
        <v>95.590431732961605</v>
      </c>
      <c r="DN35" s="2">
        <f>CJ$207*$B35+CJ$209</f>
        <v>86.268008138986019</v>
      </c>
      <c r="DO35" s="2">
        <f>CK$207*$B35+CK$209</f>
        <v>78.706525821423014</v>
      </c>
      <c r="DP35" s="2">
        <f>CL$207*$B35+CL$209</f>
        <v>66.926428891807291</v>
      </c>
      <c r="DS35" s="2">
        <f>POWER(10,($B35-C$227)/C$228)/(1+POWER(10,($B35-C$227)/C$228))</f>
        <v>1.5622564762253776E-3</v>
      </c>
      <c r="DT35" s="2">
        <f>POWER(10,($B35-D$227)/D$228)/(1+POWER(10,($B35-D$227)/D$228))</f>
        <v>2.0296505663689891E-3</v>
      </c>
      <c r="DU35" s="2">
        <f>POWER(10,($B35-E$227)/E$228)/(1+POWER(10,($B35-E$227)/E$228))</f>
        <v>2.0651648643688777E-3</v>
      </c>
      <c r="DV35" s="2">
        <f>POWER(10,($B35-F$227)/F$228)/(1+POWER(10,($B35-F$227)/F$228))</f>
        <v>2.236628073627052E-3</v>
      </c>
      <c r="DW35" s="2">
        <f>POWER(10,($B35-G$227)/G$228)/(1+POWER(10,($B35-G$227)/G$228))</f>
        <v>2.1428221834204893E-3</v>
      </c>
      <c r="DX35" s="2">
        <f>POWER(10,($B35-H$227)/H$228)/(1+POWER(10,($B35-H$227)/H$228))</f>
        <v>2.0744786203131796E-3</v>
      </c>
      <c r="DY35" s="2">
        <f>POWER(10,($B35-I$227)/I$228)/(1+POWER(10,($B35-I$227)/I$228))</f>
        <v>2.100855478391569E-3</v>
      </c>
      <c r="DZ35" s="2">
        <f>POWER(10,($B35-J$227)/J$228)/(1+POWER(10,($B35-J$227)/J$228))</f>
        <v>2.0025535678605492E-3</v>
      </c>
      <c r="EA35" s="2">
        <f>POWER(10,($B35-K$227)/K$228)/(1+POWER(10,($B35-K$227)/K$228))</f>
        <v>1.7396142875428426E-3</v>
      </c>
      <c r="EB35" s="2">
        <f>POWER(10,($B35-L$227)/L$228)/(1+POWER(10,($B35-L$227)/L$228))</f>
        <v>1.5205824675125815E-3</v>
      </c>
      <c r="EC35" s="2">
        <f>POWER(10,($B35-M$227)/M$228)/(1+POWER(10,($B35-M$227)/M$228))</f>
        <v>1.4827011230300622E-3</v>
      </c>
      <c r="ED35" s="2">
        <f>POWER(10,($B35-N$227)/N$228)/(1+POWER(10,($B35-N$227)/N$228))</f>
        <v>1.3903109066360905E-3</v>
      </c>
      <c r="EE35" s="2">
        <f>POWER(10,($B35-O$227)/O$228)/(1+POWER(10,($B35-O$227)/O$228))</f>
        <v>1.2479102535930167E-3</v>
      </c>
    </row>
    <row r="36" spans="2:135" x14ac:dyDescent="0.25">
      <c r="B36" s="2">
        <v>30</v>
      </c>
      <c r="C36">
        <v>98.757099999999994</v>
      </c>
      <c r="D36">
        <v>100.7</v>
      </c>
      <c r="E36">
        <v>103.2</v>
      </c>
      <c r="F36">
        <v>104.071</v>
      </c>
      <c r="G36">
        <v>101.75700000000001</v>
      </c>
      <c r="H36">
        <v>99.870999999999995</v>
      </c>
      <c r="I36">
        <v>100.443</v>
      </c>
      <c r="J36">
        <v>98.370999999999995</v>
      </c>
      <c r="K36">
        <v>97.667000000000002</v>
      </c>
      <c r="L36">
        <v>92.863600000000005</v>
      </c>
      <c r="M36">
        <v>84.106099999999998</v>
      </c>
      <c r="N36">
        <v>75.015199999999993</v>
      </c>
      <c r="O36">
        <v>63.909100000000002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94.8314139534763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97.95688690491356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100.3204661742449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100.84201758607102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98.935252453826024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98.538994186681606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99.308752257911522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98.193688708890221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96.373518121199908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91.85983165066672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84.133232016905211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74.223265212870459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63.636392367087872</v>
      </c>
      <c r="AE36" s="5"/>
      <c r="AG36" s="5">
        <f t="shared" si="15"/>
        <v>3.925686046523694</v>
      </c>
      <c r="AH36" s="5">
        <f t="shared" si="15"/>
        <v>2.7431130950864429</v>
      </c>
      <c r="AI36" s="5">
        <f t="shared" si="15"/>
        <v>2.8795338257551037</v>
      </c>
      <c r="AJ36" s="5">
        <f t="shared" si="15"/>
        <v>3.2289824139289749</v>
      </c>
      <c r="AK36" s="5">
        <f t="shared" si="15"/>
        <v>2.8217475461739809</v>
      </c>
      <c r="AL36" s="5">
        <f t="shared" si="15"/>
        <v>1.3320058133183892</v>
      </c>
      <c r="AM36" s="5">
        <f t="shared" si="15"/>
        <v>1.1342477420884762</v>
      </c>
      <c r="AN36" s="5">
        <f t="shared" si="15"/>
        <v>0.17731129110977406</v>
      </c>
      <c r="AO36" s="5">
        <f t="shared" si="14"/>
        <v>1.2934818788000939</v>
      </c>
      <c r="AP36" s="5">
        <f t="shared" si="14"/>
        <v>1.003768349333285</v>
      </c>
      <c r="AQ36" s="5">
        <f t="shared" si="14"/>
        <v>-2.7132016905213163E-2</v>
      </c>
      <c r="AR36" s="5">
        <f t="shared" si="14"/>
        <v>0.79193478712953436</v>
      </c>
      <c r="AS36" s="5">
        <f t="shared" si="14"/>
        <v>0.27270763291213029</v>
      </c>
      <c r="AV36" s="2">
        <f t="shared" si="1"/>
        <v>94.739048963090411</v>
      </c>
      <c r="AW36" s="2">
        <f t="shared" si="2"/>
        <v>97.819363331857701</v>
      </c>
      <c r="AX36" s="2">
        <f t="shared" si="3"/>
        <v>100.15042811822565</v>
      </c>
      <c r="AY36" s="2">
        <f t="shared" si="4"/>
        <v>100.49612631361892</v>
      </c>
      <c r="AZ36" s="2">
        <f t="shared" si="5"/>
        <v>98.790555447318368</v>
      </c>
      <c r="BA36" s="2">
        <f t="shared" si="6"/>
        <v>98.435596936856669</v>
      </c>
      <c r="BB36" s="2">
        <f t="shared" si="7"/>
        <v>99.225899285300315</v>
      </c>
      <c r="BC36" s="2">
        <f t="shared" si="8"/>
        <v>98.09048706654275</v>
      </c>
      <c r="BD36" s="2">
        <f t="shared" si="9"/>
        <v>96.343144338484606</v>
      </c>
      <c r="BE36" s="2">
        <f t="shared" si="10"/>
        <v>91.847727313944816</v>
      </c>
      <c r="BF36" s="2">
        <f t="shared" si="11"/>
        <v>84.124882290459212</v>
      </c>
      <c r="BG36" s="2">
        <f t="shared" si="12"/>
        <v>74.208705202924577</v>
      </c>
      <c r="BH36" s="2">
        <f t="shared" si="13"/>
        <v>63.626688740809364</v>
      </c>
      <c r="BK36" s="2">
        <f>IF(OR($B36&lt;C$229, AND($B36&gt;C$230, $B36&lt;C$231)), C36, "")</f>
        <v>98.757099999999994</v>
      </c>
      <c r="BL36" s="2">
        <f>IF(OR($B36&lt;D$229, AND($B36&gt;D$230, $B36&lt;D$231)), D36, "")</f>
        <v>100.7</v>
      </c>
      <c r="BM36" s="2">
        <f>IF(OR($B36&lt;E$229, AND($B36&gt;E$230, $B36&lt;E$231)), E36, "")</f>
        <v>103.2</v>
      </c>
      <c r="BN36" s="2">
        <f>IF(OR($B36&lt;F$229, AND($B36&gt;F$230, $B36&lt;F$231)), F36, "")</f>
        <v>104.071</v>
      </c>
      <c r="BO36" s="2">
        <f>IF(OR($B36&lt;G$229, AND($B36&gt;G$230, $B36&lt;G$231)), G36, "")</f>
        <v>101.75700000000001</v>
      </c>
      <c r="BP36" s="2">
        <f>IF(OR($B36&lt;H$229, AND($B36&gt;H$230, $B36&lt;H$231)), H36, "")</f>
        <v>99.870999999999995</v>
      </c>
      <c r="BQ36" s="2">
        <f>IF(OR($B36&lt;I$229, AND($B36&gt;I$230, $B36&lt;I$231)), I36, "")</f>
        <v>100.443</v>
      </c>
      <c r="BR36" s="2">
        <f>IF(OR($B36&lt;J$229, AND($B36&gt;J$230, $B36&lt;J$231)), J36, "")</f>
        <v>98.370999999999995</v>
      </c>
      <c r="BS36" s="2">
        <f>IF(OR($B36&lt;K$229, AND($B36&gt;K$230, $B36&lt;K$231)), K36, "")</f>
        <v>97.667000000000002</v>
      </c>
      <c r="BT36" s="2">
        <f>IF(OR($B36&lt;L$229, AND($B36&gt;L$230, $B36&lt;L$231)), L36, "")</f>
        <v>92.863600000000005</v>
      </c>
      <c r="BU36" s="2">
        <f>IF(OR($B36&lt;M$229, AND($B36&gt;M$230, $B36&lt;M$231)), M36, "")</f>
        <v>84.106099999999998</v>
      </c>
      <c r="BV36" s="2">
        <f>IF(OR($B36&lt;N$229, AND($B36&gt;N$230, $B36&lt;N$231)), N36, "")</f>
        <v>75.015199999999993</v>
      </c>
      <c r="BW36" s="2">
        <f>IF(OR($B36&lt;O$229, AND($B36&gt;O$230, $B36&lt;O$231)), O36, "")</f>
        <v>63.909100000000002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94.732771523772442</v>
      </c>
      <c r="CP36" s="2">
        <f>BL$207*$B36+BL$209</f>
        <v>97.81344223917138</v>
      </c>
      <c r="CQ36" s="2">
        <f>BM$207*$B36+BM$209</f>
        <v>100.14391488164866</v>
      </c>
      <c r="CR36" s="2">
        <f>BN$207*$B36+BN$209</f>
        <v>100.49044460589677</v>
      </c>
      <c r="CS36" s="2">
        <f>BO$207*$B36+BO$209</f>
        <v>98.785553357234534</v>
      </c>
      <c r="CT36" s="2">
        <f>BP$207*$B36+BP$209</f>
        <v>98.4280549749475</v>
      </c>
      <c r="CU36" s="2">
        <f>BQ$207*$B36+BQ$209</f>
        <v>99.218331717788701</v>
      </c>
      <c r="CV36" s="2">
        <f>BR$207*$B36+BR$209</f>
        <v>98.082316678912576</v>
      </c>
      <c r="CW36" s="2">
        <f>BS$207*$B36+BS$209</f>
        <v>96.33613149913603</v>
      </c>
      <c r="CX36" s="2">
        <f>BT$207*$B36+BT$209</f>
        <v>91.841538060484652</v>
      </c>
      <c r="CY36" s="2">
        <f>BU$207*$B36+BU$209</f>
        <v>84.121423787372748</v>
      </c>
      <c r="CZ36" s="2">
        <f>BV$207*$B36+BV$209</f>
        <v>74.201879376721749</v>
      </c>
      <c r="DA36" s="2">
        <f>BW$207*$B36+BW$209</f>
        <v>63.622194793072424</v>
      </c>
      <c r="DD36" s="2">
        <f>BZ$207*$B36+BZ$209</f>
        <v>98.397954351047247</v>
      </c>
      <c r="DE36" s="2">
        <f>CA$207*$B36+CA$209</f>
        <v>100.47456934741086</v>
      </c>
      <c r="DF36" s="2">
        <f>CB$207*$B36+CB$209</f>
        <v>103.02084059061343</v>
      </c>
      <c r="DG36" s="2">
        <f>CC$207*$B36+CC$209</f>
        <v>102.80772625156472</v>
      </c>
      <c r="DH36" s="2">
        <f>CD$207*$B36+CD$209</f>
        <v>100.91494306157321</v>
      </c>
      <c r="DI36" s="2">
        <f>CE$207*$B36+CE$209</f>
        <v>101.74441967035898</v>
      </c>
      <c r="DJ36" s="2">
        <f>CF$207*$B36+CF$209</f>
        <v>102.50418481572812</v>
      </c>
      <c r="DK36" s="2">
        <f>CG$207*$B36+CG$209</f>
        <v>101.80402572427937</v>
      </c>
      <c r="DL36" s="2">
        <f>CH$207*$B36+CH$209</f>
        <v>100.01330234215494</v>
      </c>
      <c r="DM36" s="2">
        <f>CI$207*$B36+CI$209</f>
        <v>95.554256346788975</v>
      </c>
      <c r="DN36" s="2">
        <f>CJ$207*$B36+CJ$209</f>
        <v>86.249056562274006</v>
      </c>
      <c r="DO36" s="2">
        <f>CK$207*$B36+CK$209</f>
        <v>78.680059382200625</v>
      </c>
      <c r="DP36" s="2">
        <f>CL$207*$B36+CL$209</f>
        <v>66.906904156441442</v>
      </c>
      <c r="DS36" s="2">
        <f>POWER(10,($B36-C$227)/C$228)/(1+POWER(10,($B36-C$227)/C$228))</f>
        <v>1.7127220151881217E-3</v>
      </c>
      <c r="DT36" s="2">
        <f>POWER(10,($B36-D$227)/D$228)/(1+POWER(10,($B36-D$227)/D$228))</f>
        <v>2.2250318926865203E-3</v>
      </c>
      <c r="DU36" s="2">
        <f>POWER(10,($B36-E$227)/E$228)/(1+POWER(10,($B36-E$227)/E$228))</f>
        <v>2.2639571667414662E-3</v>
      </c>
      <c r="DV36" s="2">
        <f>POWER(10,($B36-F$227)/F$228)/(1+POWER(10,($B36-F$227)/F$228))</f>
        <v>2.4518848335805293E-3</v>
      </c>
      <c r="DW36" s="2">
        <f>POWER(10,($B36-G$227)/G$228)/(1+POWER(10,($B36-G$227)/G$228))</f>
        <v>2.3490721654445055E-3</v>
      </c>
      <c r="DX36" s="2">
        <f>POWER(10,($B36-H$227)/H$228)/(1+POWER(10,($B36-H$227)/H$228))</f>
        <v>2.2741654196250078E-3</v>
      </c>
      <c r="DY36" s="2">
        <f>POWER(10,($B36-I$227)/I$228)/(1+POWER(10,($B36-I$227)/I$228))</f>
        <v>2.3030754224390481E-3</v>
      </c>
      <c r="DZ36" s="2">
        <f>POWER(10,($B36-J$227)/J$228)/(1+POWER(10,($B36-J$227)/J$228))</f>
        <v>2.1953321795406162E-3</v>
      </c>
      <c r="EA36" s="2">
        <f>POWER(10,($B36-K$227)/K$228)/(1+POWER(10,($B36-K$227)/K$228))</f>
        <v>1.9071290532742637E-3</v>
      </c>
      <c r="EB36" s="2">
        <f>POWER(10,($B36-L$227)/L$228)/(1+POWER(10,($B36-L$227)/L$228))</f>
        <v>1.6670409610657624E-3</v>
      </c>
      <c r="EC36" s="2">
        <f>POWER(10,($B36-M$227)/M$228)/(1+POWER(10,($B36-M$227)/M$228))</f>
        <v>1.6255169253182997E-3</v>
      </c>
      <c r="ED36" s="2">
        <f>POWER(10,($B36-N$227)/N$228)/(1+POWER(10,($B36-N$227)/N$228))</f>
        <v>1.5242411413760677E-3</v>
      </c>
      <c r="EE36" s="2">
        <f>POWER(10,($B36-O$227)/O$228)/(1+POWER(10,($B36-O$227)/O$228))</f>
        <v>1.3681416648462226E-3</v>
      </c>
    </row>
    <row r="37" spans="2:135" x14ac:dyDescent="0.25">
      <c r="B37" s="2">
        <v>31</v>
      </c>
      <c r="C37">
        <v>100.1</v>
      </c>
      <c r="D37">
        <v>102.32899999999999</v>
      </c>
      <c r="E37">
        <v>105.386</v>
      </c>
      <c r="F37">
        <v>104.014</v>
      </c>
      <c r="G37">
        <v>101.771</v>
      </c>
      <c r="H37">
        <v>101.82899999999999</v>
      </c>
      <c r="I37">
        <v>100.086</v>
      </c>
      <c r="J37">
        <v>98.213999999999999</v>
      </c>
      <c r="K37">
        <v>97.620999999999995</v>
      </c>
      <c r="L37">
        <v>92.2273</v>
      </c>
      <c r="M37">
        <v>86.393900000000002</v>
      </c>
      <c r="N37">
        <v>75.575800000000001</v>
      </c>
      <c r="O37">
        <v>63.590899999999998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94.924010832979363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98.084462694612995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100.47010285189255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101.12488944756116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99.075449629788338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98.667394001947059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99.423670186672567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98.324262411354027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96.430527020484035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91.896351982664299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84.15871832238868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74.281230899248484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63.675249953019289</v>
      </c>
      <c r="AE37" s="5"/>
      <c r="AG37" s="5">
        <f t="shared" si="15"/>
        <v>5.1759891670206315</v>
      </c>
      <c r="AH37" s="5">
        <f t="shared" si="15"/>
        <v>4.2445373053869986</v>
      </c>
      <c r="AI37" s="5">
        <f t="shared" si="15"/>
        <v>4.9158971481074474</v>
      </c>
      <c r="AJ37" s="5">
        <f t="shared" si="15"/>
        <v>2.8891105524388365</v>
      </c>
      <c r="AK37" s="5">
        <f t="shared" si="15"/>
        <v>2.695550370211663</v>
      </c>
      <c r="AL37" s="5">
        <f t="shared" si="15"/>
        <v>3.1616059980529343</v>
      </c>
      <c r="AM37" s="5">
        <f t="shared" si="15"/>
        <v>0.66232981332743179</v>
      </c>
      <c r="AN37" s="5">
        <f t="shared" si="15"/>
        <v>-0.1102624113540287</v>
      </c>
      <c r="AO37" s="5">
        <f t="shared" si="14"/>
        <v>1.1904729795159597</v>
      </c>
      <c r="AP37" s="5">
        <f t="shared" si="14"/>
        <v>0.33094801733570023</v>
      </c>
      <c r="AQ37" s="5">
        <f t="shared" si="14"/>
        <v>2.2351816776113225</v>
      </c>
      <c r="AR37" s="5">
        <f t="shared" si="14"/>
        <v>1.2945691007515165</v>
      </c>
      <c r="AS37" s="5">
        <f t="shared" si="14"/>
        <v>-8.434995301929149E-2</v>
      </c>
      <c r="AV37" s="2">
        <f t="shared" si="1"/>
        <v>94.743153658993791</v>
      </c>
      <c r="AW37" s="2">
        <f t="shared" si="2"/>
        <v>97.815534404582593</v>
      </c>
      <c r="AX37" s="2">
        <f t="shared" si="3"/>
        <v>100.1426603145695</v>
      </c>
      <c r="AY37" s="2">
        <f t="shared" si="4"/>
        <v>100.48601281430078</v>
      </c>
      <c r="AZ37" s="2">
        <f t="shared" si="5"/>
        <v>98.793766585796078</v>
      </c>
      <c r="BA37" s="2">
        <f t="shared" si="6"/>
        <v>98.462279221081829</v>
      </c>
      <c r="BB37" s="2">
        <f t="shared" si="7"/>
        <v>99.256788405457115</v>
      </c>
      <c r="BC37" s="2">
        <f t="shared" si="8"/>
        <v>98.119663010811891</v>
      </c>
      <c r="BD37" s="2">
        <f t="shared" si="9"/>
        <v>96.366427723531373</v>
      </c>
      <c r="BE37" s="2">
        <f t="shared" si="10"/>
        <v>91.86985091848598</v>
      </c>
      <c r="BF37" s="2">
        <f t="shared" si="11"/>
        <v>84.140209610831278</v>
      </c>
      <c r="BG37" s="2">
        <f t="shared" si="12"/>
        <v>74.250189805699961</v>
      </c>
      <c r="BH37" s="2">
        <f t="shared" si="13"/>
        <v>63.654425113907493</v>
      </c>
      <c r="BK37" s="2">
        <f>IF(OR($B37&lt;C$229, AND($B37&gt;C$230, $B37&lt;C$231)), C37, "")</f>
        <v>100.1</v>
      </c>
      <c r="BL37" s="2">
        <f>IF(OR($B37&lt;D$229, AND($B37&gt;D$230, $B37&lt;D$231)), D37, "")</f>
        <v>102.32899999999999</v>
      </c>
      <c r="BM37" s="2">
        <f>IF(OR($B37&lt;E$229, AND($B37&gt;E$230, $B37&lt;E$231)), E37, "")</f>
        <v>105.386</v>
      </c>
      <c r="BN37" s="2">
        <f>IF(OR($B37&lt;F$229, AND($B37&gt;F$230, $B37&lt;F$231)), F37, "")</f>
        <v>104.014</v>
      </c>
      <c r="BO37" s="2">
        <f>IF(OR($B37&lt;G$229, AND($B37&gt;G$230, $B37&lt;G$231)), G37, "")</f>
        <v>101.771</v>
      </c>
      <c r="BP37" s="2">
        <f>IF(OR($B37&lt;H$229, AND($B37&gt;H$230, $B37&lt;H$231)), H37, "")</f>
        <v>101.82899999999999</v>
      </c>
      <c r="BQ37" s="2">
        <f>IF(OR($B37&lt;I$229, AND($B37&gt;I$230, $B37&lt;I$231)), I37, "")</f>
        <v>100.086</v>
      </c>
      <c r="BR37" s="2">
        <f>IF(OR($B37&lt;J$229, AND($B37&gt;J$230, $B37&lt;J$231)), J37, "")</f>
        <v>98.213999999999999</v>
      </c>
      <c r="BS37" s="2">
        <f>IF(OR($B37&lt;K$229, AND($B37&gt;K$230, $B37&lt;K$231)), K37, "")</f>
        <v>97.620999999999995</v>
      </c>
      <c r="BT37" s="2">
        <f>IF(OR($B37&lt;L$229, AND($B37&gt;L$230, $B37&lt;L$231)), L37, "")</f>
        <v>92.2273</v>
      </c>
      <c r="BU37" s="2">
        <f>IF(OR($B37&lt;M$229, AND($B37&gt;M$230, $B37&lt;M$231)), M37, "")</f>
        <v>86.393900000000002</v>
      </c>
      <c r="BV37" s="2">
        <f>IF(OR($B37&lt;N$229, AND($B37&gt;N$230, $B37&lt;N$231)), N37, "")</f>
        <v>75.575800000000001</v>
      </c>
      <c r="BW37" s="2">
        <f>IF(OR($B37&lt;O$229, AND($B37&gt;O$230, $B37&lt;O$231)), O37, "")</f>
        <v>63.590899999999998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94.736382802223218</v>
      </c>
      <c r="CP37" s="2">
        <f>BL$207*$B37+BL$209</f>
        <v>97.809161756194527</v>
      </c>
      <c r="CQ37" s="2">
        <f>BM$207*$B37+BM$209</f>
        <v>100.13564323679957</v>
      </c>
      <c r="CR37" s="2">
        <f>BN$207*$B37+BN$209</f>
        <v>100.47990302506483</v>
      </c>
      <c r="CS37" s="2">
        <f>BO$207*$B37+BO$209</f>
        <v>98.788387111052089</v>
      </c>
      <c r="CT37" s="2">
        <f>BP$207*$B37+BP$209</f>
        <v>98.454150017363119</v>
      </c>
      <c r="CU37" s="2">
        <f>BQ$207*$B37+BQ$209</f>
        <v>99.248619926525919</v>
      </c>
      <c r="CV37" s="2">
        <f>BR$207*$B37+BR$209</f>
        <v>98.110847339758848</v>
      </c>
      <c r="CW37" s="2">
        <f>BS$207*$B37+BS$209</f>
        <v>96.358861004158399</v>
      </c>
      <c r="CX37" s="2">
        <f>BT$207*$B37+BT$209</f>
        <v>91.863171278171578</v>
      </c>
      <c r="CY37" s="2">
        <f>BU$207*$B37+BU$209</f>
        <v>84.136478633863192</v>
      </c>
      <c r="CZ37" s="2">
        <f>BV$207*$B37+BV$209</f>
        <v>74.242819175849377</v>
      </c>
      <c r="DA37" s="2">
        <f>BW$207*$B37+BW$209</f>
        <v>63.649568593492276</v>
      </c>
      <c r="DD37" s="2">
        <f>BZ$207*$B37+BZ$209</f>
        <v>98.342405896696292</v>
      </c>
      <c r="DE37" s="2">
        <f>CA$207*$B37+CA$209</f>
        <v>100.42178589573004</v>
      </c>
      <c r="DF37" s="2">
        <f>CB$207*$B37+CB$209</f>
        <v>102.96301510964541</v>
      </c>
      <c r="DG37" s="2">
        <f>CC$207*$B37+CC$209</f>
        <v>102.7530571531115</v>
      </c>
      <c r="DH37" s="2">
        <f>CD$207*$B37+CD$209</f>
        <v>100.87740389305183</v>
      </c>
      <c r="DI37" s="2">
        <f>CE$207*$B37+CE$209</f>
        <v>101.71492802056096</v>
      </c>
      <c r="DJ37" s="2">
        <f>CF$207*$B37+CF$209</f>
        <v>102.48403139443413</v>
      </c>
      <c r="DK37" s="2">
        <f>CG$207*$B37+CG$209</f>
        <v>101.77393327930517</v>
      </c>
      <c r="DL37" s="2">
        <f>CH$207*$B37+CH$209</f>
        <v>99.978018197927497</v>
      </c>
      <c r="DM37" s="2">
        <f>CI$207*$B37+CI$209</f>
        <v>95.518080960616345</v>
      </c>
      <c r="DN37" s="2">
        <f>CJ$207*$B37+CJ$209</f>
        <v>86.230104985562008</v>
      </c>
      <c r="DO37" s="2">
        <f>CK$207*$B37+CK$209</f>
        <v>78.653592942978236</v>
      </c>
      <c r="DP37" s="2">
        <f>CL$207*$B37+CL$209</f>
        <v>66.887379421075607</v>
      </c>
      <c r="DS37" s="2">
        <f>POWER(10,($B37-C$227)/C$228)/(1+POWER(10,($B37-C$227)/C$228))</f>
        <v>1.8776520818575837E-3</v>
      </c>
      <c r="DT37" s="2">
        <f>POWER(10,($B37-D$227)/D$228)/(1+POWER(10,($B37-D$227)/D$228))</f>
        <v>2.4391753454455281E-3</v>
      </c>
      <c r="DU37" s="2">
        <f>POWER(10,($B37-E$227)/E$228)/(1+POWER(10,($B37-E$227)/E$228))</f>
        <v>2.4818375811561317E-3</v>
      </c>
      <c r="DV37" s="2">
        <f>POWER(10,($B37-F$227)/F$228)/(1+POWER(10,($B37-F$227)/F$228))</f>
        <v>2.6878024505973945E-3</v>
      </c>
      <c r="DW37" s="2">
        <f>POWER(10,($B37-G$227)/G$228)/(1+POWER(10,($B37-G$227)/G$228))</f>
        <v>2.5751227995649563E-3</v>
      </c>
      <c r="DX37" s="2">
        <f>POWER(10,($B37-H$227)/H$228)/(1+POWER(10,($B37-H$227)/H$228))</f>
        <v>2.4930258087871018E-3</v>
      </c>
      <c r="DY37" s="2">
        <f>POWER(10,($B37-I$227)/I$228)/(1+POWER(10,($B37-I$227)/I$228))</f>
        <v>2.5247110026719779E-3</v>
      </c>
      <c r="DZ37" s="2">
        <f>POWER(10,($B37-J$227)/J$228)/(1+POWER(10,($B37-J$227)/J$228))</f>
        <v>2.4066241411008289E-3</v>
      </c>
      <c r="EA37" s="2">
        <f>POWER(10,($B37-K$227)/K$228)/(1+POWER(10,($B37-K$227)/K$228))</f>
        <v>2.0907407354386707E-3</v>
      </c>
      <c r="EB37" s="2">
        <f>POWER(10,($B37-L$227)/L$228)/(1+POWER(10,($B37-L$227)/L$228))</f>
        <v>1.8275801304994935E-3</v>
      </c>
      <c r="EC37" s="2">
        <f>POWER(10,($B37-M$227)/M$228)/(1+POWER(10,($B37-M$227)/M$228))</f>
        <v>1.7820643903666549E-3</v>
      </c>
      <c r="ED37" s="2">
        <f>POWER(10,($B37-N$227)/N$228)/(1+POWER(10,($B37-N$227)/N$228))</f>
        <v>1.6710514389830127E-3</v>
      </c>
      <c r="EE37" s="2">
        <f>POWER(10,($B37-O$227)/O$228)/(1+POWER(10,($B37-O$227)/O$228))</f>
        <v>1.4999395189623259E-3</v>
      </c>
    </row>
    <row r="38" spans="2:135" x14ac:dyDescent="0.25">
      <c r="B38" s="2">
        <v>32</v>
      </c>
      <c r="C38">
        <v>99.642899999999997</v>
      </c>
      <c r="D38">
        <v>103.17100000000001</v>
      </c>
      <c r="E38">
        <v>106.443</v>
      </c>
      <c r="F38">
        <v>104.75700000000001</v>
      </c>
      <c r="G38">
        <v>102.614</v>
      </c>
      <c r="H38">
        <v>101.843</v>
      </c>
      <c r="I38">
        <v>100.871</v>
      </c>
      <c r="J38">
        <v>99.9</v>
      </c>
      <c r="K38">
        <v>97.182000000000002</v>
      </c>
      <c r="L38">
        <v>93.939400000000006</v>
      </c>
      <c r="M38">
        <v>84.530299999999997</v>
      </c>
      <c r="N38">
        <v>75.484800000000007</v>
      </c>
      <c r="O38">
        <v>63.363599999999998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95.08946035574931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98.319113992939236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100.74336591171708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101.61475596165259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99.325918504294577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98.88143979812277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99.611807798953038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98.540179178462978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96.520231033006041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91.947989501544001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84.195139128384852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74.355619687000598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63.725366716209848</v>
      </c>
      <c r="AE38" s="5"/>
      <c r="AG38" s="5">
        <f t="shared" si="15"/>
        <v>4.5534396442506875</v>
      </c>
      <c r="AH38" s="5">
        <f t="shared" si="15"/>
        <v>4.8518860070607701</v>
      </c>
      <c r="AI38" s="5">
        <f t="shared" si="15"/>
        <v>5.6996340882829202</v>
      </c>
      <c r="AJ38" s="5">
        <f t="shared" si="15"/>
        <v>3.1422440383474139</v>
      </c>
      <c r="AK38" s="5">
        <f t="shared" si="15"/>
        <v>3.288081495705427</v>
      </c>
      <c r="AL38" s="5">
        <f t="shared" si="15"/>
        <v>2.9615602018772336</v>
      </c>
      <c r="AM38" s="5">
        <f t="shared" si="15"/>
        <v>1.2591922010469574</v>
      </c>
      <c r="AN38" s="5">
        <f t="shared" si="15"/>
        <v>1.3598208215370278</v>
      </c>
      <c r="AO38" s="5">
        <f t="shared" si="14"/>
        <v>0.66176896699396082</v>
      </c>
      <c r="AP38" s="5">
        <f t="shared" si="14"/>
        <v>1.9914104984560055</v>
      </c>
      <c r="AQ38" s="5">
        <f t="shared" si="14"/>
        <v>0.33516087161514463</v>
      </c>
      <c r="AR38" s="5">
        <f t="shared" si="14"/>
        <v>1.1291803129994094</v>
      </c>
      <c r="AS38" s="5">
        <f t="shared" si="14"/>
        <v>-0.3617667162098499</v>
      </c>
      <c r="AV38" s="2">
        <f t="shared" si="1"/>
        <v>94.747295056574075</v>
      </c>
      <c r="AW38" s="2">
        <f t="shared" si="2"/>
        <v>97.811737408476446</v>
      </c>
      <c r="AX38" s="2">
        <f t="shared" si="3"/>
        <v>100.13492900525203</v>
      </c>
      <c r="AY38" s="2">
        <f t="shared" si="4"/>
        <v>100.47592894291886</v>
      </c>
      <c r="AZ38" s="2">
        <f t="shared" si="5"/>
        <v>98.797003909264163</v>
      </c>
      <c r="BA38" s="2">
        <f t="shared" si="6"/>
        <v>98.489004498649123</v>
      </c>
      <c r="BB38" s="2">
        <f t="shared" si="7"/>
        <v>99.2877229101193</v>
      </c>
      <c r="BC38" s="2">
        <f t="shared" si="8"/>
        <v>98.148887288477979</v>
      </c>
      <c r="BD38" s="2">
        <f t="shared" si="9"/>
        <v>96.389752612119665</v>
      </c>
      <c r="BE38" s="2">
        <f t="shared" si="10"/>
        <v>91.892011462313917</v>
      </c>
      <c r="BF38" s="2">
        <f t="shared" si="11"/>
        <v>84.155557275064666</v>
      </c>
      <c r="BG38" s="2">
        <f t="shared" si="12"/>
        <v>74.291715920553784</v>
      </c>
      <c r="BH38" s="2">
        <f t="shared" si="13"/>
        <v>63.682189571607054</v>
      </c>
      <c r="BK38" s="2">
        <f>IF(OR($B38&lt;C$229, AND($B38&gt;C$230, $B38&lt;C$231)), C38, "")</f>
        <v>99.642899999999997</v>
      </c>
      <c r="BL38" s="2">
        <f>IF(OR($B38&lt;D$229, AND($B38&gt;D$230, $B38&lt;D$231)), D38, "")</f>
        <v>103.17100000000001</v>
      </c>
      <c r="BM38" s="2">
        <f>IF(OR($B38&lt;E$229, AND($B38&gt;E$230, $B38&lt;E$231)), E38, "")</f>
        <v>106.443</v>
      </c>
      <c r="BN38" s="2" t="str">
        <f>IF(OR($B38&lt;F$229, AND($B38&gt;F$230, $B38&lt;F$231)), F38, "")</f>
        <v/>
      </c>
      <c r="BO38" s="2">
        <f>IF(OR($B38&lt;G$229, AND($B38&gt;G$230, $B38&lt;G$231)), G38, "")</f>
        <v>102.614</v>
      </c>
      <c r="BP38" s="2">
        <f>IF(OR($B38&lt;H$229, AND($B38&gt;H$230, $B38&lt;H$231)), H38, "")</f>
        <v>101.843</v>
      </c>
      <c r="BQ38" s="2">
        <f>IF(OR($B38&lt;I$229, AND($B38&gt;I$230, $B38&lt;I$231)), I38, "")</f>
        <v>100.871</v>
      </c>
      <c r="BR38" s="2">
        <f>IF(OR($B38&lt;J$229, AND($B38&gt;J$230, $B38&lt;J$231)), J38, "")</f>
        <v>99.9</v>
      </c>
      <c r="BS38" s="2">
        <f>IF(OR($B38&lt;K$229, AND($B38&gt;K$230, $B38&lt;K$231)), K38, "")</f>
        <v>97.182000000000002</v>
      </c>
      <c r="BT38" s="2">
        <f>IF(OR($B38&lt;L$229, AND($B38&gt;L$230, $B38&lt;L$231)), L38, "")</f>
        <v>93.939400000000006</v>
      </c>
      <c r="BU38" s="2">
        <f>IF(OR($B38&lt;M$229, AND($B38&gt;M$230, $B38&lt;M$231)), M38, "")</f>
        <v>84.530299999999997</v>
      </c>
      <c r="BV38" s="2">
        <f>IF(OR($B38&lt;N$229, AND($B38&gt;N$230, $B38&lt;N$231)), N38, "")</f>
        <v>75.484800000000007</v>
      </c>
      <c r="BW38" s="2">
        <f>IF(OR($B38&lt;O$229, AND($B38&gt;O$230, $B38&lt;O$231)), O38, "")</f>
        <v>63.363599999999998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94.739994080673995</v>
      </c>
      <c r="CP38" s="2">
        <f>BL$207*$B38+BL$209</f>
        <v>97.804881273217688</v>
      </c>
      <c r="CQ38" s="2">
        <f>BM$207*$B38+BM$209</f>
        <v>100.12737159195048</v>
      </c>
      <c r="CR38" s="2">
        <f>BN$207*$B38+BN$209</f>
        <v>100.46936144423289</v>
      </c>
      <c r="CS38" s="2">
        <f>BO$207*$B38+BO$209</f>
        <v>98.791220864869643</v>
      </c>
      <c r="CT38" s="2">
        <f>BP$207*$B38+BP$209</f>
        <v>98.480245059778753</v>
      </c>
      <c r="CU38" s="2">
        <f>BQ$207*$B38+BQ$209</f>
        <v>99.278908135263137</v>
      </c>
      <c r="CV38" s="2">
        <f>BR$207*$B38+BR$209</f>
        <v>98.139378000605106</v>
      </c>
      <c r="CW38" s="2">
        <f>BS$207*$B38+BS$209</f>
        <v>96.381590509180754</v>
      </c>
      <c r="CX38" s="2">
        <f>BT$207*$B38+BT$209</f>
        <v>91.884804495858489</v>
      </c>
      <c r="CY38" s="2">
        <f>BU$207*$B38+BU$209</f>
        <v>84.151533480353635</v>
      </c>
      <c r="CZ38" s="2">
        <f>BV$207*$B38+BV$209</f>
        <v>74.283758974977019</v>
      </c>
      <c r="DA38" s="2">
        <f>BW$207*$B38+BW$209</f>
        <v>63.676942393912135</v>
      </c>
      <c r="DD38" s="2">
        <f>BZ$207*$B38+BZ$209</f>
        <v>98.286857442345337</v>
      </c>
      <c r="DE38" s="2">
        <f>CA$207*$B38+CA$209</f>
        <v>100.3690024440492</v>
      </c>
      <c r="DF38" s="2">
        <f>CB$207*$B38+CB$209</f>
        <v>102.90518962867738</v>
      </c>
      <c r="DG38" s="2">
        <f>CC$207*$B38+CC$209</f>
        <v>102.69838805465828</v>
      </c>
      <c r="DH38" s="2">
        <f>CD$207*$B38+CD$209</f>
        <v>100.83986472453044</v>
      </c>
      <c r="DI38" s="2">
        <f>CE$207*$B38+CE$209</f>
        <v>101.68543637076294</v>
      </c>
      <c r="DJ38" s="2">
        <f>CF$207*$B38+CF$209</f>
        <v>102.46387797314013</v>
      </c>
      <c r="DK38" s="2">
        <f>CG$207*$B38+CG$209</f>
        <v>101.74384083433095</v>
      </c>
      <c r="DL38" s="2">
        <f>CH$207*$B38+CH$209</f>
        <v>99.942734053700065</v>
      </c>
      <c r="DM38" s="2">
        <f>CI$207*$B38+CI$209</f>
        <v>95.481905574443715</v>
      </c>
      <c r="DN38" s="2">
        <f>CJ$207*$B38+CJ$209</f>
        <v>86.211153408850009</v>
      </c>
      <c r="DO38" s="2">
        <f>CK$207*$B38+CK$209</f>
        <v>78.627126503755861</v>
      </c>
      <c r="DP38" s="2">
        <f>CL$207*$B38+CL$209</f>
        <v>66.867854685709759</v>
      </c>
      <c r="DS38" s="2">
        <f>POWER(10,($B38-C$227)/C$228)/(1+POWER(10,($B38-C$227)/C$228))</f>
        <v>2.0584316776843517E-3</v>
      </c>
      <c r="DT38" s="2">
        <f>POWER(10,($B38-D$227)/D$228)/(1+POWER(10,($B38-D$227)/D$228))</f>
        <v>2.6738733476229736E-3</v>
      </c>
      <c r="DU38" s="2">
        <f>POWER(10,($B38-E$227)/E$228)/(1+POWER(10,($B38-E$227)/E$228))</f>
        <v>2.7206293578717461E-3</v>
      </c>
      <c r="DV38" s="2">
        <f>POWER(10,($B38-F$227)/F$228)/(1+POWER(10,($B38-F$227)/F$228))</f>
        <v>2.946352751124703E-3</v>
      </c>
      <c r="DW38" s="2">
        <f>POWER(10,($B38-G$227)/G$228)/(1+POWER(10,($B38-G$227)/G$228))</f>
        <v>2.8228646805725692E-3</v>
      </c>
      <c r="DX38" s="2">
        <f>POWER(10,($B38-H$227)/H$228)/(1+POWER(10,($B38-H$227)/H$228))</f>
        <v>2.7328911195895799E-3</v>
      </c>
      <c r="DY38" s="2">
        <f>POWER(10,($B38-I$227)/I$228)/(1+POWER(10,($B38-I$227)/I$228))</f>
        <v>2.7676164311908748E-3</v>
      </c>
      <c r="DZ38" s="2">
        <f>POWER(10,($B38-J$227)/J$228)/(1+POWER(10,($B38-J$227)/J$228))</f>
        <v>2.6381983423142828E-3</v>
      </c>
      <c r="EA38" s="2">
        <f>POWER(10,($B38-K$227)/K$228)/(1+POWER(10,($B38-K$227)/K$228))</f>
        <v>2.2919893109821744E-3</v>
      </c>
      <c r="EB38" s="2">
        <f>POWER(10,($B38-L$227)/L$228)/(1+POWER(10,($B38-L$227)/L$228))</f>
        <v>2.0035484958520287E-3</v>
      </c>
      <c r="EC38" s="2">
        <f>POWER(10,($B38-M$227)/M$228)/(1+POWER(10,($B38-M$227)/M$228))</f>
        <v>1.9536588548943051E-3</v>
      </c>
      <c r="ED38" s="2">
        <f>POWER(10,($B38-N$227)/N$228)/(1+POWER(10,($B38-N$227)/N$228))</f>
        <v>1.8319761162369061E-3</v>
      </c>
      <c r="EE38" s="2">
        <f>POWER(10,($B38-O$227)/O$228)/(1+POWER(10,($B38-O$227)/O$228))</f>
        <v>1.6444130126692402E-3</v>
      </c>
    </row>
    <row r="39" spans="2:135" x14ac:dyDescent="0.25">
      <c r="B39" s="2">
        <v>33</v>
      </c>
      <c r="C39">
        <v>98.757099999999994</v>
      </c>
      <c r="D39">
        <v>104.557</v>
      </c>
      <c r="E39">
        <v>106.45699999999999</v>
      </c>
      <c r="F39">
        <v>105.071</v>
      </c>
      <c r="G39">
        <v>103.071</v>
      </c>
      <c r="H39">
        <v>102.4</v>
      </c>
      <c r="I39">
        <v>101.3</v>
      </c>
      <c r="J39">
        <v>100.214</v>
      </c>
      <c r="K39">
        <v>98.832999999999998</v>
      </c>
      <c r="L39">
        <v>93.924199999999999</v>
      </c>
      <c r="M39">
        <v>86.802999999999997</v>
      </c>
      <c r="N39">
        <v>76.106099999999998</v>
      </c>
      <c r="O39">
        <v>63.878799999999998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95.376947898803735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98.731521151504538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101.2181429240151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102.42500020664194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99.758199629314603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99.239915201288625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99.925522830708047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98.900061595437123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96.669307703042207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92.028290074426579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84.252590931167447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74.460323406607429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63.796471153804717</v>
      </c>
      <c r="AE39" s="5"/>
      <c r="AG39" s="5">
        <f t="shared" si="15"/>
        <v>3.3801521011962592</v>
      </c>
      <c r="AH39" s="5">
        <f t="shared" si="15"/>
        <v>5.8254788484954645</v>
      </c>
      <c r="AI39" s="5">
        <f t="shared" si="15"/>
        <v>5.238857075984896</v>
      </c>
      <c r="AJ39" s="5">
        <f t="shared" si="15"/>
        <v>2.6459997933580581</v>
      </c>
      <c r="AK39" s="5">
        <f t="shared" si="15"/>
        <v>3.3128003706853946</v>
      </c>
      <c r="AL39" s="5">
        <f t="shared" si="15"/>
        <v>3.1600847987113809</v>
      </c>
      <c r="AM39" s="5">
        <f t="shared" si="15"/>
        <v>1.37447716929195</v>
      </c>
      <c r="AN39" s="5">
        <f t="shared" si="15"/>
        <v>1.3139384045628759</v>
      </c>
      <c r="AO39" s="5">
        <f t="shared" si="14"/>
        <v>2.163692296957791</v>
      </c>
      <c r="AP39" s="5">
        <f t="shared" si="14"/>
        <v>1.8959099255734202</v>
      </c>
      <c r="AQ39" s="5">
        <f t="shared" si="14"/>
        <v>2.5504090688325505</v>
      </c>
      <c r="AR39" s="5">
        <f t="shared" si="14"/>
        <v>1.6457765933925685</v>
      </c>
      <c r="AS39" s="5">
        <f t="shared" si="14"/>
        <v>8.2328846195281358E-2</v>
      </c>
      <c r="AV39" s="2">
        <f t="shared" si="1"/>
        <v>94.751475631999853</v>
      </c>
      <c r="AW39" s="2">
        <f t="shared" si="2"/>
        <v>97.807974287787914</v>
      </c>
      <c r="AX39" s="2">
        <f t="shared" si="3"/>
        <v>100.12723652572286</v>
      </c>
      <c r="AY39" s="2">
        <f t="shared" si="4"/>
        <v>100.46587641775754</v>
      </c>
      <c r="AZ39" s="2">
        <f t="shared" si="5"/>
        <v>98.800268945677175</v>
      </c>
      <c r="BA39" s="2">
        <f t="shared" si="6"/>
        <v>98.515775579516998</v>
      </c>
      <c r="BB39" s="2">
        <f t="shared" si="7"/>
        <v>99.318705941494457</v>
      </c>
      <c r="BC39" s="2">
        <f t="shared" si="8"/>
        <v>98.178163197553289</v>
      </c>
      <c r="BD39" s="2">
        <f t="shared" si="9"/>
        <v>96.413121840741013</v>
      </c>
      <c r="BE39" s="2">
        <f t="shared" si="10"/>
        <v>91.914211495789914</v>
      </c>
      <c r="BF39" s="2">
        <f t="shared" si="11"/>
        <v>84.170926665629722</v>
      </c>
      <c r="BG39" s="2">
        <f t="shared" si="12"/>
        <v>74.333286473213178</v>
      </c>
      <c r="BH39" s="2">
        <f t="shared" si="13"/>
        <v>63.7099841500293</v>
      </c>
      <c r="BK39" s="2">
        <f>IF(OR($B39&lt;C$229, AND($B39&gt;C$230, $B39&lt;C$231)), C39, "")</f>
        <v>98.757099999999994</v>
      </c>
      <c r="BL39" s="2">
        <f>IF(OR($B39&lt;D$229, AND($B39&gt;D$230, $B39&lt;D$231)), D39, "")</f>
        <v>104.557</v>
      </c>
      <c r="BM39" s="2" t="str">
        <f>IF(OR($B39&lt;E$229, AND($B39&gt;E$230, $B39&lt;E$231)), E39, "")</f>
        <v/>
      </c>
      <c r="BN39" s="2" t="str">
        <f>IF(OR($B39&lt;F$229, AND($B39&gt;F$230, $B39&lt;F$231)), F39, "")</f>
        <v/>
      </c>
      <c r="BO39" s="2">
        <f>IF(OR($B39&lt;G$229, AND($B39&gt;G$230, $B39&lt;G$231)), G39, "")</f>
        <v>103.071</v>
      </c>
      <c r="BP39" s="2">
        <f>IF(OR($B39&lt;H$229, AND($B39&gt;H$230, $B39&lt;H$231)), H39, "")</f>
        <v>102.4</v>
      </c>
      <c r="BQ39" s="2">
        <f>IF(OR($B39&lt;I$229, AND($B39&gt;I$230, $B39&lt;I$231)), I39, "")</f>
        <v>101.3</v>
      </c>
      <c r="BR39" s="2">
        <f>IF(OR($B39&lt;J$229, AND($B39&gt;J$230, $B39&lt;J$231)), J39, "")</f>
        <v>100.214</v>
      </c>
      <c r="BS39" s="2">
        <f>IF(OR($B39&lt;K$229, AND($B39&gt;K$230, $B39&lt;K$231)), K39, "")</f>
        <v>98.832999999999998</v>
      </c>
      <c r="BT39" s="2">
        <f>IF(OR($B39&lt;L$229, AND($B39&gt;L$230, $B39&lt;L$231)), L39, "")</f>
        <v>93.924199999999999</v>
      </c>
      <c r="BU39" s="2">
        <f>IF(OR($B39&lt;M$229, AND($B39&gt;M$230, $B39&lt;M$231)), M39, "")</f>
        <v>86.802999999999997</v>
      </c>
      <c r="BV39" s="2">
        <f>IF(OR($B39&lt;N$229, AND($B39&gt;N$230, $B39&lt;N$231)), N39, "")</f>
        <v>76.106099999999998</v>
      </c>
      <c r="BW39" s="2">
        <f>IF(OR($B39&lt;O$229, AND($B39&gt;O$230, $B39&lt;O$231)), O39, "")</f>
        <v>63.878799999999998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94.743605359124771</v>
      </c>
      <c r="CP39" s="2">
        <f>BL$207*$B39+BL$209</f>
        <v>97.800600790240836</v>
      </c>
      <c r="CQ39" s="2">
        <f>BM$207*$B39+BM$209</f>
        <v>100.11909994710139</v>
      </c>
      <c r="CR39" s="2">
        <f>BN$207*$B39+BN$209</f>
        <v>100.45881986340095</v>
      </c>
      <c r="CS39" s="2">
        <f>BO$207*$B39+BO$209</f>
        <v>98.794054618687198</v>
      </c>
      <c r="CT39" s="2">
        <f>BP$207*$B39+BP$209</f>
        <v>98.506340102194372</v>
      </c>
      <c r="CU39" s="2">
        <f>BQ$207*$B39+BQ$209</f>
        <v>99.309196344000355</v>
      </c>
      <c r="CV39" s="2">
        <f>BR$207*$B39+BR$209</f>
        <v>98.167908661451378</v>
      </c>
      <c r="CW39" s="2">
        <f>BS$207*$B39+BS$209</f>
        <v>96.404320014203122</v>
      </c>
      <c r="CX39" s="2">
        <f>BT$207*$B39+BT$209</f>
        <v>91.906437713545415</v>
      </c>
      <c r="CY39" s="2">
        <f>BU$207*$B39+BU$209</f>
        <v>84.166588326844092</v>
      </c>
      <c r="CZ39" s="2">
        <f>BV$207*$B39+BV$209</f>
        <v>74.324698774104661</v>
      </c>
      <c r="DA39" s="2">
        <f>BW$207*$B39+BW$209</f>
        <v>63.704316194331987</v>
      </c>
      <c r="DD39" s="2">
        <f>BZ$207*$B39+BZ$209</f>
        <v>98.231308987994382</v>
      </c>
      <c r="DE39" s="2">
        <f>CA$207*$B39+CA$209</f>
        <v>100.31621899236838</v>
      </c>
      <c r="DF39" s="2">
        <f>CB$207*$B39+CB$209</f>
        <v>102.84736414770936</v>
      </c>
      <c r="DG39" s="2">
        <f>CC$207*$B39+CC$209</f>
        <v>102.64371895620508</v>
      </c>
      <c r="DH39" s="2">
        <f>CD$207*$B39+CD$209</f>
        <v>100.80232555600907</v>
      </c>
      <c r="DI39" s="2">
        <f>CE$207*$B39+CE$209</f>
        <v>101.65594472096491</v>
      </c>
      <c r="DJ39" s="2">
        <f>CF$207*$B39+CF$209</f>
        <v>102.44372455184613</v>
      </c>
      <c r="DK39" s="2">
        <f>CG$207*$B39+CG$209</f>
        <v>101.71374838935674</v>
      </c>
      <c r="DL39" s="2">
        <f>CH$207*$B39+CH$209</f>
        <v>99.907449909472632</v>
      </c>
      <c r="DM39" s="2">
        <f>CI$207*$B39+CI$209</f>
        <v>95.445730188271085</v>
      </c>
      <c r="DN39" s="2">
        <f>CJ$207*$B39+CJ$209</f>
        <v>86.192201832137997</v>
      </c>
      <c r="DO39" s="2">
        <f>CK$207*$B39+CK$209</f>
        <v>78.600660064533471</v>
      </c>
      <c r="DP39" s="2">
        <f>CL$207*$B39+CL$209</f>
        <v>66.84832995034391</v>
      </c>
      <c r="DS39" s="2">
        <f>POWER(10,($B39-C$227)/C$228)/(1+POWER(10,($B39-C$227)/C$228))</f>
        <v>2.2565773106242993E-3</v>
      </c>
      <c r="DT39" s="2">
        <f>POWER(10,($B39-D$227)/D$228)/(1+POWER(10,($B39-D$227)/D$228))</f>
        <v>2.9310876908263859E-3</v>
      </c>
      <c r="DU39" s="2">
        <f>POWER(10,($B39-E$227)/E$228)/(1+POWER(10,($B39-E$227)/E$228))</f>
        <v>2.9823279650356455E-3</v>
      </c>
      <c r="DV39" s="2">
        <f>POWER(10,($B39-F$227)/F$228)/(1+POWER(10,($B39-F$227)/F$228))</f>
        <v>3.2296934809658813E-3</v>
      </c>
      <c r="DW39" s="2">
        <f>POWER(10,($B39-G$227)/G$228)/(1+POWER(10,($B39-G$227)/G$228))</f>
        <v>3.0943668379071936E-3</v>
      </c>
      <c r="DX39" s="2">
        <f>POWER(10,($B39-H$227)/H$228)/(1+POWER(10,($B39-H$227)/H$228))</f>
        <v>2.9957656482947179E-3</v>
      </c>
      <c r="DY39" s="2">
        <f>POWER(10,($B39-I$227)/I$228)/(1+POWER(10,($B39-I$227)/I$228))</f>
        <v>3.0338209974642236E-3</v>
      </c>
      <c r="DZ39" s="2">
        <f>POWER(10,($B39-J$227)/J$228)/(1+POWER(10,($B39-J$227)/J$228))</f>
        <v>2.8919908650130678E-3</v>
      </c>
      <c r="EA39" s="2">
        <f>POWER(10,($B39-K$227)/K$228)/(1+POWER(10,($B39-K$227)/K$228))</f>
        <v>2.5125607102873277E-3</v>
      </c>
      <c r="EB39" s="2">
        <f>POWER(10,($B39-L$227)/L$228)/(1+POWER(10,($B39-L$227)/L$228))</f>
        <v>2.1964226748711953E-3</v>
      </c>
      <c r="EC39" s="2">
        <f>POWER(10,($B39-M$227)/M$228)/(1+POWER(10,($B39-M$227)/M$228))</f>
        <v>2.1417406500744926E-3</v>
      </c>
      <c r="ED39" s="2">
        <f>POWER(10,($B39-N$227)/N$228)/(1+POWER(10,($B39-N$227)/N$228))</f>
        <v>2.0083668969932025E-3</v>
      </c>
      <c r="EE39" s="2">
        <f>POWER(10,($B39-O$227)/O$228)/(1+POWER(10,($B39-O$227)/O$228))</f>
        <v>1.8027770032722574E-3</v>
      </c>
    </row>
    <row r="40" spans="2:135" x14ac:dyDescent="0.25">
      <c r="B40" s="2">
        <v>34</v>
      </c>
      <c r="C40">
        <v>100.1429</v>
      </c>
      <c r="D40">
        <v>104.986</v>
      </c>
      <c r="E40">
        <v>107.67100000000001</v>
      </c>
      <c r="F40">
        <v>107.54300000000001</v>
      </c>
      <c r="G40">
        <v>104.286</v>
      </c>
      <c r="H40">
        <v>102.75700000000001</v>
      </c>
      <c r="I40">
        <v>103</v>
      </c>
      <c r="J40">
        <v>99.942999999999998</v>
      </c>
      <c r="K40">
        <v>100.318</v>
      </c>
      <c r="L40">
        <v>95.090900000000005</v>
      </c>
      <c r="M40">
        <v>87.742400000000004</v>
      </c>
      <c r="N40">
        <v>75.787899999999993</v>
      </c>
      <c r="O40">
        <v>65.030299999999997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95.860417506960331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99.426139475432294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102.00692866947878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103.70844723082455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100.47698847294184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99.83131875343966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100.44522361695549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99.492278015634938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96.921718156301935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92.160750254139515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84.348868125832695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74.618768540839326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63.905179026727218</v>
      </c>
      <c r="AE40" s="5"/>
      <c r="AG40" s="5">
        <f t="shared" si="15"/>
        <v>4.2824824930396659</v>
      </c>
      <c r="AH40" s="5">
        <f t="shared" si="15"/>
        <v>5.5598605245677106</v>
      </c>
      <c r="AI40" s="5">
        <f t="shared" si="15"/>
        <v>5.6640713305212245</v>
      </c>
      <c r="AJ40" s="5">
        <f t="shared" si="15"/>
        <v>3.8345527691754597</v>
      </c>
      <c r="AK40" s="5">
        <f t="shared" si="15"/>
        <v>3.8090115270581606</v>
      </c>
      <c r="AL40" s="5">
        <f t="shared" si="15"/>
        <v>2.9256812465603446</v>
      </c>
      <c r="AM40" s="5">
        <f t="shared" si="15"/>
        <v>2.554776383044512</v>
      </c>
      <c r="AN40" s="5">
        <f t="shared" si="15"/>
        <v>0.45072198436506028</v>
      </c>
      <c r="AO40" s="5">
        <f t="shared" si="14"/>
        <v>3.3962818436980626</v>
      </c>
      <c r="AP40" s="5">
        <f t="shared" si="14"/>
        <v>2.9301497458604899</v>
      </c>
      <c r="AQ40" s="5">
        <f t="shared" si="14"/>
        <v>3.3935318741673086</v>
      </c>
      <c r="AR40" s="5">
        <f t="shared" si="14"/>
        <v>1.169131459160667</v>
      </c>
      <c r="AS40" s="5">
        <f t="shared" si="14"/>
        <v>1.1251209732727787</v>
      </c>
      <c r="AV40" s="2">
        <f t="shared" si="1"/>
        <v>94.75569799549379</v>
      </c>
      <c r="AW40" s="2">
        <f t="shared" si="2"/>
        <v>97.804247062560222</v>
      </c>
      <c r="AX40" s="2">
        <f t="shared" si="3"/>
        <v>100.11958531975084</v>
      </c>
      <c r="AY40" s="2">
        <f t="shared" si="4"/>
        <v>100.45585701079719</v>
      </c>
      <c r="AZ40" s="2">
        <f t="shared" si="5"/>
        <v>98.80356327231442</v>
      </c>
      <c r="BA40" s="2">
        <f t="shared" si="6"/>
        <v>98.542595412476203</v>
      </c>
      <c r="BB40" s="2">
        <f t="shared" si="7"/>
        <v>99.349740822039536</v>
      </c>
      <c r="BC40" s="2">
        <f t="shared" si="8"/>
        <v>98.20749421891594</v>
      </c>
      <c r="BD40" s="2">
        <f t="shared" si="9"/>
        <v>96.436538404185995</v>
      </c>
      <c r="BE40" s="2">
        <f t="shared" si="10"/>
        <v>91.93645371542496</v>
      </c>
      <c r="BF40" s="2">
        <f t="shared" si="11"/>
        <v>84.186319241269075</v>
      </c>
      <c r="BG40" s="2">
        <f t="shared" si="12"/>
        <v>74.374904565313514</v>
      </c>
      <c r="BH40" s="2">
        <f t="shared" si="13"/>
        <v>63.73781101536774</v>
      </c>
      <c r="BK40" s="2" t="str">
        <f>IF(OR($B40&lt;C$229, AND($B40&gt;C$230, $B40&lt;C$231)), C40, "")</f>
        <v/>
      </c>
      <c r="BL40" s="2" t="str">
        <f>IF(OR($B40&lt;D$229, AND($B40&gt;D$230, $B40&lt;D$231)), D40, "")</f>
        <v/>
      </c>
      <c r="BM40" s="2" t="str">
        <f>IF(OR($B40&lt;E$229, AND($B40&gt;E$230, $B40&lt;E$231)), E40, "")</f>
        <v/>
      </c>
      <c r="BN40" s="2" t="str">
        <f>IF(OR($B40&lt;F$229, AND($B40&gt;F$230, $B40&lt;F$231)), F40, "")</f>
        <v/>
      </c>
      <c r="BO40" s="2" t="str">
        <f>IF(OR($B40&lt;G$229, AND($B40&gt;G$230, $B40&lt;G$231)), G40, "")</f>
        <v/>
      </c>
      <c r="BP40" s="2" t="str">
        <f>IF(OR($B40&lt;H$229, AND($B40&gt;H$230, $B40&lt;H$231)), H40, "")</f>
        <v/>
      </c>
      <c r="BQ40" s="2" t="str">
        <f>IF(OR($B40&lt;I$229, AND($B40&gt;I$230, $B40&lt;I$231)), I40, "")</f>
        <v/>
      </c>
      <c r="BR40" s="2" t="str">
        <f>IF(OR($B40&lt;J$229, AND($B40&gt;J$230, $B40&lt;J$231)), J40, "")</f>
        <v/>
      </c>
      <c r="BS40" s="2">
        <f>IF(OR($B40&lt;K$229, AND($B40&gt;K$230, $B40&lt;K$231)), K40, "")</f>
        <v>100.318</v>
      </c>
      <c r="BT40" s="2">
        <f>IF(OR($B40&lt;L$229, AND($B40&gt;L$230, $B40&lt;L$231)), L40, "")</f>
        <v>95.090900000000005</v>
      </c>
      <c r="BU40" s="2">
        <f>IF(OR($B40&lt;M$229, AND($B40&gt;M$230, $B40&lt;M$231)), M40, "")</f>
        <v>87.742400000000004</v>
      </c>
      <c r="BV40" s="2">
        <f>IF(OR($B40&lt;N$229, AND($B40&gt;N$230, $B40&lt;N$231)), N40, "")</f>
        <v>75.787899999999993</v>
      </c>
      <c r="BW40" s="2">
        <f>IF(OR($B40&lt;O$229, AND($B40&gt;O$230, $B40&lt;O$231)), O40, "")</f>
        <v>65.030299999999997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94.747216637575534</v>
      </c>
      <c r="CP40" s="2">
        <f>BL$207*$B40+BL$209</f>
        <v>97.796320307263997</v>
      </c>
      <c r="CQ40" s="2">
        <f>BM$207*$B40+BM$209</f>
        <v>100.1108283022523</v>
      </c>
      <c r="CR40" s="2">
        <f>BN$207*$B40+BN$209</f>
        <v>100.44827828256901</v>
      </c>
      <c r="CS40" s="2">
        <f>BO$207*$B40+BO$209</f>
        <v>98.796888372504753</v>
      </c>
      <c r="CT40" s="2">
        <f>BP$207*$B40+BP$209</f>
        <v>98.532435144609991</v>
      </c>
      <c r="CU40" s="2">
        <f>BQ$207*$B40+BQ$209</f>
        <v>99.339484552737574</v>
      </c>
      <c r="CV40" s="2">
        <f>BR$207*$B40+BR$209</f>
        <v>98.196439322297635</v>
      </c>
      <c r="CW40" s="2">
        <f>BS$207*$B40+BS$209</f>
        <v>96.427049519225491</v>
      </c>
      <c r="CX40" s="2">
        <f>BT$207*$B40+BT$209</f>
        <v>91.928070931232327</v>
      </c>
      <c r="CY40" s="2">
        <f>BU$207*$B40+BU$209</f>
        <v>84.181643173334535</v>
      </c>
      <c r="CZ40" s="2">
        <f>BV$207*$B40+BV$209</f>
        <v>74.365638573232303</v>
      </c>
      <c r="DA40" s="2">
        <f>BW$207*$B40+BW$209</f>
        <v>63.731689994751839</v>
      </c>
      <c r="DD40" s="2">
        <f>BZ$207*$B40+BZ$209</f>
        <v>98.175760533643427</v>
      </c>
      <c r="DE40" s="2">
        <f>CA$207*$B40+CA$209</f>
        <v>100.26343554068755</v>
      </c>
      <c r="DF40" s="2">
        <f>CB$207*$B40+CB$209</f>
        <v>102.78953866674132</v>
      </c>
      <c r="DG40" s="2">
        <f>CC$207*$B40+CC$209</f>
        <v>102.58904985775186</v>
      </c>
      <c r="DH40" s="2">
        <f>CD$207*$B40+CD$209</f>
        <v>100.76478638748769</v>
      </c>
      <c r="DI40" s="2">
        <f>CE$207*$B40+CE$209</f>
        <v>101.62645307116689</v>
      </c>
      <c r="DJ40" s="2">
        <f>CF$207*$B40+CF$209</f>
        <v>102.42357113055213</v>
      </c>
      <c r="DK40" s="2">
        <f>CG$207*$B40+CG$209</f>
        <v>101.68365594438254</v>
      </c>
      <c r="DL40" s="2">
        <f>CH$207*$B40+CH$209</f>
        <v>99.8721657652452</v>
      </c>
      <c r="DM40" s="2">
        <f>CI$207*$B40+CI$209</f>
        <v>95.409554802098441</v>
      </c>
      <c r="DN40" s="2">
        <f>CJ$207*$B40+CJ$209</f>
        <v>86.173250255425998</v>
      </c>
      <c r="DO40" s="2">
        <f>CK$207*$B40+CK$209</f>
        <v>78.574193625311082</v>
      </c>
      <c r="DP40" s="2">
        <f>CL$207*$B40+CL$209</f>
        <v>66.828805214978061</v>
      </c>
      <c r="DS40" s="2">
        <f>POWER(10,($B40-C$227)/C$228)/(1+POWER(10,($B40-C$227)/C$228))</f>
        <v>2.4737492578024351E-3</v>
      </c>
      <c r="DT40" s="2">
        <f>POWER(10,($B40-D$227)/D$228)/(1+POWER(10,($B40-D$227)/D$228))</f>
        <v>3.212965162237675E-3</v>
      </c>
      <c r="DU40" s="2">
        <f>POWER(10,($B40-E$227)/E$228)/(1+POWER(10,($B40-E$227)/E$228))</f>
        <v>3.2691169656196449E-3</v>
      </c>
      <c r="DV40" s="2">
        <f>POWER(10,($B40-F$227)/F$228)/(1+POWER(10,($B40-F$227)/F$228))</f>
        <v>3.5401853780379733E-3</v>
      </c>
      <c r="DW40" s="2">
        <f>POWER(10,($B40-G$227)/G$228)/(1+POWER(10,($B40-G$227)/G$228))</f>
        <v>3.3918931564776984E-3</v>
      </c>
      <c r="DX40" s="2">
        <f>POWER(10,($B40-H$227)/H$228)/(1+POWER(10,($B40-H$227)/H$228))</f>
        <v>3.2838425980030524E-3</v>
      </c>
      <c r="DY40" s="2">
        <f>POWER(10,($B40-I$227)/I$228)/(1+POWER(10,($B40-I$227)/I$228))</f>
        <v>3.3255451956990538E-3</v>
      </c>
      <c r="DZ40" s="2">
        <f>POWER(10,($B40-J$227)/J$228)/(1+POWER(10,($B40-J$227)/J$228))</f>
        <v>3.1701204187572869E-3</v>
      </c>
      <c r="EA40" s="2">
        <f>POWER(10,($B40-K$227)/K$228)/(1+POWER(10,($B40-K$227)/K$228))</f>
        <v>2.7543003727304081E-3</v>
      </c>
      <c r="EB40" s="2">
        <f>POWER(10,($B40-L$227)/L$228)/(1+POWER(10,($B40-L$227)/L$228))</f>
        <v>2.4078193389845555E-3</v>
      </c>
      <c r="EC40" s="2">
        <f>POWER(10,($B40-M$227)/M$228)/(1+POWER(10,($B40-M$227)/M$228))</f>
        <v>2.3478867777628819E-3</v>
      </c>
      <c r="ED40" s="2">
        <f>POWER(10,($B40-N$227)/N$228)/(1+POWER(10,($B40-N$227)/N$228))</f>
        <v>2.2017039023006094E-3</v>
      </c>
      <c r="EE40" s="2">
        <f>POWER(10,($B40-O$227)/O$228)/(1+POWER(10,($B40-O$227)/O$228))</f>
        <v>1.9763619305877872E-3</v>
      </c>
    </row>
    <row r="41" spans="2:135" x14ac:dyDescent="0.25">
      <c r="B41" s="2">
        <v>35</v>
      </c>
      <c r="C41">
        <v>102.4</v>
      </c>
      <c r="D41">
        <v>106.68600000000001</v>
      </c>
      <c r="E41">
        <v>109.25700000000001</v>
      </c>
      <c r="F41">
        <v>108.229</v>
      </c>
      <c r="G41">
        <v>106.886</v>
      </c>
      <c r="H41">
        <v>102.943</v>
      </c>
      <c r="I41">
        <v>103.4</v>
      </c>
      <c r="J41">
        <v>103.657</v>
      </c>
      <c r="K41">
        <v>102.07599999999999</v>
      </c>
      <c r="L41">
        <v>95.606099999999998</v>
      </c>
      <c r="M41">
        <v>86.893900000000002</v>
      </c>
      <c r="N41">
        <v>76.7273</v>
      </c>
      <c r="O41">
        <v>66.2727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96.645210177223206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100.54857684105501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103.26266905313905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105.65734183696658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101.62658401937533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100.78144209364135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101.28761939127742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100.44266691788452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97.34630641712171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92.384215033390731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84.513878334378745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74.868616117746086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64.078581956721919</v>
      </c>
      <c r="AE41" s="5"/>
      <c r="AG41" s="5">
        <f t="shared" si="15"/>
        <v>5.7547898227768002</v>
      </c>
      <c r="AH41" s="5">
        <f t="shared" si="15"/>
        <v>6.1374231589449977</v>
      </c>
      <c r="AI41" s="5">
        <f t="shared" si="15"/>
        <v>5.9943309468609556</v>
      </c>
      <c r="AJ41" s="5">
        <f t="shared" si="15"/>
        <v>2.571658163033419</v>
      </c>
      <c r="AK41" s="5">
        <f t="shared" si="15"/>
        <v>5.2594159806246665</v>
      </c>
      <c r="AL41" s="5">
        <f t="shared" si="15"/>
        <v>2.1615579063586523</v>
      </c>
      <c r="AM41" s="5">
        <f t="shared" si="15"/>
        <v>2.1123806087225887</v>
      </c>
      <c r="AN41" s="5">
        <f t="shared" si="15"/>
        <v>3.2143330821154734</v>
      </c>
      <c r="AO41" s="5">
        <f t="shared" si="14"/>
        <v>4.7296935828782836</v>
      </c>
      <c r="AP41" s="5">
        <f t="shared" si="14"/>
        <v>3.2218849666092666</v>
      </c>
      <c r="AQ41" s="5">
        <f t="shared" si="14"/>
        <v>2.3800216656212569</v>
      </c>
      <c r="AR41" s="5">
        <f t="shared" si="14"/>
        <v>1.8586838822539136</v>
      </c>
      <c r="AS41" s="5">
        <f t="shared" si="14"/>
        <v>2.1941180432780811</v>
      </c>
      <c r="AV41" s="2">
        <f t="shared" si="1"/>
        <v>94.75996489382355</v>
      </c>
      <c r="AW41" s="2">
        <f t="shared" si="2"/>
        <v>97.800557824865081</v>
      </c>
      <c r="AX41" s="2">
        <f t="shared" si="3"/>
        <v>100.11197793820334</v>
      </c>
      <c r="AY41" s="2">
        <f t="shared" si="4"/>
        <v>100.44587254181474</v>
      </c>
      <c r="AZ41" s="2">
        <f t="shared" si="5"/>
        <v>98.806888510845809</v>
      </c>
      <c r="BA41" s="2">
        <f t="shared" si="6"/>
        <v>98.569467085308716</v>
      </c>
      <c r="BB41" s="2">
        <f t="shared" si="7"/>
        <v>99.380831059420871</v>
      </c>
      <c r="BC41" s="2">
        <f t="shared" si="8"/>
        <v>98.236884020332894</v>
      </c>
      <c r="BD41" s="2">
        <f t="shared" si="9"/>
        <v>96.460005459264082</v>
      </c>
      <c r="BE41" s="2">
        <f t="shared" si="10"/>
        <v>91.95874096800523</v>
      </c>
      <c r="BF41" s="2">
        <f t="shared" si="11"/>
        <v>84.201736538671852</v>
      </c>
      <c r="BG41" s="2">
        <f t="shared" si="12"/>
        <v>74.416573480747559</v>
      </c>
      <c r="BH41" s="2">
        <f t="shared" si="13"/>
        <v>63.765672469802475</v>
      </c>
      <c r="BK41" s="2" t="str">
        <f>IF(OR($B41&lt;C$229, AND($B41&gt;C$230, $B41&lt;C$231)), C41, "")</f>
        <v/>
      </c>
      <c r="BL41" s="2" t="str">
        <f>IF(OR($B41&lt;D$229, AND($B41&gt;D$230, $B41&lt;D$231)), D41, "")</f>
        <v/>
      </c>
      <c r="BM41" s="2" t="str">
        <f>IF(OR($B41&lt;E$229, AND($B41&gt;E$230, $B41&lt;E$231)), E41, "")</f>
        <v/>
      </c>
      <c r="BN41" s="2" t="str">
        <f>IF(OR($B41&lt;F$229, AND($B41&gt;F$230, $B41&lt;F$231)), F41, "")</f>
        <v/>
      </c>
      <c r="BO41" s="2" t="str">
        <f>IF(OR($B41&lt;G$229, AND($B41&gt;G$230, $B41&lt;G$231)), G41, "")</f>
        <v/>
      </c>
      <c r="BP41" s="2" t="str">
        <f>IF(OR($B41&lt;H$229, AND($B41&gt;H$230, $B41&lt;H$231)), H41, "")</f>
        <v/>
      </c>
      <c r="BQ41" s="2" t="str">
        <f>IF(OR($B41&lt;I$229, AND($B41&gt;I$230, $B41&lt;I$231)), I41, "")</f>
        <v/>
      </c>
      <c r="BR41" s="2" t="str">
        <f>IF(OR($B41&lt;J$229, AND($B41&gt;J$230, $B41&lt;J$231)), J41, "")</f>
        <v/>
      </c>
      <c r="BS41" s="2">
        <f>IF(OR($B41&lt;K$229, AND($B41&gt;K$230, $B41&lt;K$231)), K41, "")</f>
        <v>102.07599999999999</v>
      </c>
      <c r="BT41" s="2">
        <f>IF(OR($B41&lt;L$229, AND($B41&gt;L$230, $B41&lt;L$231)), L41, "")</f>
        <v>95.606099999999998</v>
      </c>
      <c r="BU41" s="2">
        <f>IF(OR($B41&lt;M$229, AND($B41&gt;M$230, $B41&lt;M$231)), M41, "")</f>
        <v>86.893900000000002</v>
      </c>
      <c r="BV41" s="2">
        <f>IF(OR($B41&lt;N$229, AND($B41&gt;N$230, $B41&lt;N$231)), N41, "")</f>
        <v>76.7273</v>
      </c>
      <c r="BW41" s="2">
        <f>IF(OR($B41&lt;O$229, AND($B41&gt;O$230, $B41&lt;O$231)), O41, "")</f>
        <v>66.2727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94.75082791602631</v>
      </c>
      <c r="CP41" s="2">
        <f>BL$207*$B41+BL$209</f>
        <v>97.792039824287144</v>
      </c>
      <c r="CQ41" s="2">
        <f>BM$207*$B41+BM$209</f>
        <v>100.1025566574032</v>
      </c>
      <c r="CR41" s="2">
        <f>BN$207*$B41+BN$209</f>
        <v>100.43773670173707</v>
      </c>
      <c r="CS41" s="2">
        <f>BO$207*$B41+BO$209</f>
        <v>98.799722126322308</v>
      </c>
      <c r="CT41" s="2">
        <f>BP$207*$B41+BP$209</f>
        <v>98.558530187025625</v>
      </c>
      <c r="CU41" s="2">
        <f>BQ$207*$B41+BQ$209</f>
        <v>99.369772761474792</v>
      </c>
      <c r="CV41" s="2">
        <f>BR$207*$B41+BR$209</f>
        <v>98.224969983143907</v>
      </c>
      <c r="CW41" s="2">
        <f>BS$207*$B41+BS$209</f>
        <v>96.44977902424786</v>
      </c>
      <c r="CX41" s="2">
        <f>BT$207*$B41+BT$209</f>
        <v>91.949704148919253</v>
      </c>
      <c r="CY41" s="2">
        <f>BU$207*$B41+BU$209</f>
        <v>84.196698019824979</v>
      </c>
      <c r="CZ41" s="2">
        <f>BV$207*$B41+BV$209</f>
        <v>74.406578372359945</v>
      </c>
      <c r="DA41" s="2">
        <f>BW$207*$B41+BW$209</f>
        <v>63.759063795171691</v>
      </c>
      <c r="DD41" s="2">
        <f>BZ$207*$B41+BZ$209</f>
        <v>98.120212079292472</v>
      </c>
      <c r="DE41" s="2">
        <f>CA$207*$B41+CA$209</f>
        <v>100.21065208900673</v>
      </c>
      <c r="DF41" s="2">
        <f>CB$207*$B41+CB$209</f>
        <v>102.7317131857733</v>
      </c>
      <c r="DG41" s="2">
        <f>CC$207*$B41+CC$209</f>
        <v>102.53438075929864</v>
      </c>
      <c r="DH41" s="2">
        <f>CD$207*$B41+CD$209</f>
        <v>100.7272472189663</v>
      </c>
      <c r="DI41" s="2">
        <f>CE$207*$B41+CE$209</f>
        <v>101.59696142136886</v>
      </c>
      <c r="DJ41" s="2">
        <f>CF$207*$B41+CF$209</f>
        <v>102.40341770925814</v>
      </c>
      <c r="DK41" s="2">
        <f>CG$207*$B41+CG$209</f>
        <v>101.65356349940832</v>
      </c>
      <c r="DL41" s="2">
        <f>CH$207*$B41+CH$209</f>
        <v>99.836881621017767</v>
      </c>
      <c r="DM41" s="2">
        <f>CI$207*$B41+CI$209</f>
        <v>95.373379415925811</v>
      </c>
      <c r="DN41" s="2">
        <f>CJ$207*$B41+CJ$209</f>
        <v>86.154298678713999</v>
      </c>
      <c r="DO41" s="2">
        <f>CK$207*$B41+CK$209</f>
        <v>78.547727186088707</v>
      </c>
      <c r="DP41" s="2">
        <f>CL$207*$B41+CL$209</f>
        <v>66.809280479612212</v>
      </c>
      <c r="DS41" s="2">
        <f>POWER(10,($B41-C$227)/C$228)/(1+POWER(10,($B41-C$227)/C$228))</f>
        <v>2.7117649263162431E-3</v>
      </c>
      <c r="DT41" s="2">
        <f>POWER(10,($B41-D$227)/D$228)/(1+POWER(10,($B41-D$227)/D$228))</f>
        <v>3.5218545370772538E-3</v>
      </c>
      <c r="DU41" s="2">
        <f>POWER(10,($B41-E$227)/E$228)/(1+POWER(10,($B41-E$227)/E$228))</f>
        <v>3.5833852790737339E-3</v>
      </c>
      <c r="DV41" s="2">
        <f>POWER(10,($B41-F$227)/F$228)/(1+POWER(10,($B41-F$227)/F$228))</f>
        <v>3.8804107203285151E-3</v>
      </c>
      <c r="DW41" s="2">
        <f>POWER(10,($B41-G$227)/G$228)/(1+POWER(10,($B41-G$227)/G$228))</f>
        <v>3.7179202236311817E-3</v>
      </c>
      <c r="DX41" s="2">
        <f>POWER(10,($B41-H$227)/H$228)/(1+POWER(10,($B41-H$227)/H$228))</f>
        <v>3.5995214107458241E-3</v>
      </c>
      <c r="DY41" s="2">
        <f>POWER(10,($B41-I$227)/I$228)/(1+POWER(10,($B41-I$227)/I$228))</f>
        <v>3.6452182560637878E-3</v>
      </c>
      <c r="DZ41" s="2">
        <f>POWER(10,($B41-J$227)/J$228)/(1+POWER(10,($B41-J$227)/J$228))</f>
        <v>3.474905127271288E-3</v>
      </c>
      <c r="EA41" s="2">
        <f>POWER(10,($B41-K$227)/K$228)/(1+POWER(10,($B41-K$227)/K$228))</f>
        <v>3.0192280050766753E-3</v>
      </c>
      <c r="EB41" s="2">
        <f>POWER(10,($B41-L$227)/L$228)/(1+POWER(10,($B41-L$227)/L$228))</f>
        <v>2.6395082422293451E-3</v>
      </c>
      <c r="EC41" s="2">
        <f>POWER(10,($B41-M$227)/M$228)/(1+POWER(10,($B41-M$227)/M$228))</f>
        <v>2.5738236366058273E-3</v>
      </c>
      <c r="ED41" s="2">
        <f>POWER(10,($B41-N$227)/N$228)/(1+POWER(10,($B41-N$227)/N$228))</f>
        <v>2.4136076333409659E-3</v>
      </c>
      <c r="EE41" s="2">
        <f>POWER(10,($B41-O$227)/O$228)/(1+POWER(10,($B41-O$227)/O$228))</f>
        <v>2.1666246416164776E-3</v>
      </c>
    </row>
    <row r="42" spans="2:135" x14ac:dyDescent="0.25">
      <c r="B42" s="2">
        <v>36</v>
      </c>
      <c r="C42">
        <v>103.71429999999999</v>
      </c>
      <c r="D42">
        <v>110.429</v>
      </c>
      <c r="E42">
        <v>111.857</v>
      </c>
      <c r="F42">
        <v>112.75700000000001</v>
      </c>
      <c r="G42">
        <v>107.886</v>
      </c>
      <c r="H42">
        <v>104.386</v>
      </c>
      <c r="I42">
        <v>105.871</v>
      </c>
      <c r="J42">
        <v>104.45699999999999</v>
      </c>
      <c r="K42">
        <v>102.5</v>
      </c>
      <c r="L42">
        <v>97.575800000000001</v>
      </c>
      <c r="M42">
        <v>88.469700000000003</v>
      </c>
      <c r="N42">
        <v>77.681799999999996</v>
      </c>
      <c r="O42">
        <v>66.787899999999993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97.872812862980027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102.28903559204286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105.17960613110267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108.49442788502984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103.3929503279298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102.25810322586396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102.61196896753502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101.9195429532998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98.04520187641748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92.759750238677313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84.795457085466381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75.267439637368255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64.358754718699885</v>
      </c>
      <c r="AE42" s="5"/>
      <c r="AG42" s="5">
        <f t="shared" si="15"/>
        <v>5.8414871370199677</v>
      </c>
      <c r="AH42" s="5">
        <f t="shared" si="15"/>
        <v>8.1399644079571374</v>
      </c>
      <c r="AI42" s="5">
        <f t="shared" si="15"/>
        <v>6.677393868897326</v>
      </c>
      <c r="AJ42" s="5">
        <f t="shared" si="15"/>
        <v>4.262572114970169</v>
      </c>
      <c r="AK42" s="5">
        <f t="shared" si="15"/>
        <v>4.4930496720701996</v>
      </c>
      <c r="AL42" s="5">
        <f t="shared" si="15"/>
        <v>2.1278967741360333</v>
      </c>
      <c r="AM42" s="5">
        <f t="shared" si="15"/>
        <v>3.2590310324649749</v>
      </c>
      <c r="AN42" s="5">
        <f t="shared" si="15"/>
        <v>2.5374570467001973</v>
      </c>
      <c r="AO42" s="5">
        <f t="shared" si="14"/>
        <v>4.4547981235825205</v>
      </c>
      <c r="AP42" s="5">
        <f t="shared" si="14"/>
        <v>4.816049761322688</v>
      </c>
      <c r="AQ42" s="5">
        <f t="shared" si="14"/>
        <v>3.6742429145336217</v>
      </c>
      <c r="AR42" s="5">
        <f t="shared" si="14"/>
        <v>2.41436036263174</v>
      </c>
      <c r="AS42" s="5">
        <f t="shared" si="14"/>
        <v>2.4291452813001086</v>
      </c>
      <c r="AV42" s="2">
        <f t="shared" si="1"/>
        <v>94.764279211980252</v>
      </c>
      <c r="AW42" s="2">
        <f t="shared" si="2"/>
        <v>97.796908733573872</v>
      </c>
      <c r="AX42" s="2">
        <f t="shared" si="3"/>
        <v>100.10441703653545</v>
      </c>
      <c r="AY42" s="2">
        <f t="shared" si="4"/>
        <v>100.43592487082422</v>
      </c>
      <c r="AZ42" s="2">
        <f t="shared" si="5"/>
        <v>98.810246320966996</v>
      </c>
      <c r="BA42" s="2">
        <f t="shared" si="6"/>
        <v>98.596393823623842</v>
      </c>
      <c r="BB42" s="2">
        <f t="shared" si="7"/>
        <v>99.411980350670959</v>
      </c>
      <c r="BC42" s="2">
        <f t="shared" si="8"/>
        <v>98.26633645947733</v>
      </c>
      <c r="BD42" s="2">
        <f t="shared" si="9"/>
        <v>96.48352632770758</v>
      </c>
      <c r="BE42" s="2">
        <f t="shared" si="10"/>
        <v>91.981076254104067</v>
      </c>
      <c r="BF42" s="2">
        <f t="shared" si="11"/>
        <v>84.217180173736395</v>
      </c>
      <c r="BG42" s="2">
        <f t="shared" si="12"/>
        <v>74.458296691548512</v>
      </c>
      <c r="BH42" s="2">
        <f t="shared" si="13"/>
        <v>63.793570957308702</v>
      </c>
      <c r="BK42" s="2" t="str">
        <f>IF(OR($B42&lt;C$229, AND($B42&gt;C$230, $B42&lt;C$231)), C42, "")</f>
        <v/>
      </c>
      <c r="BL42" s="2" t="str">
        <f>IF(OR($B42&lt;D$229, AND($B42&gt;D$230, $B42&lt;D$231)), D42, "")</f>
        <v/>
      </c>
      <c r="BM42" s="2" t="str">
        <f>IF(OR($B42&lt;E$229, AND($B42&gt;E$230, $B42&lt;E$231)), E42, "")</f>
        <v/>
      </c>
      <c r="BN42" s="2" t="str">
        <f>IF(OR($B42&lt;F$229, AND($B42&gt;F$230, $B42&lt;F$231)), F42, "")</f>
        <v/>
      </c>
      <c r="BO42" s="2" t="str">
        <f>IF(OR($B42&lt;G$229, AND($B42&gt;G$230, $B42&lt;G$231)), G42, "")</f>
        <v/>
      </c>
      <c r="BP42" s="2" t="str">
        <f>IF(OR($B42&lt;H$229, AND($B42&gt;H$230, $B42&lt;H$231)), H42, "")</f>
        <v/>
      </c>
      <c r="BQ42" s="2" t="str">
        <f>IF(OR($B42&lt;I$229, AND($B42&gt;I$230, $B42&lt;I$231)), I42, "")</f>
        <v/>
      </c>
      <c r="BR42" s="2" t="str">
        <f>IF(OR($B42&lt;J$229, AND($B42&gt;J$230, $B42&lt;J$231)), J42, "")</f>
        <v/>
      </c>
      <c r="BS42" s="2" t="str">
        <f>IF(OR($B42&lt;K$229, AND($B42&gt;K$230, $B42&lt;K$231)), K42, "")</f>
        <v/>
      </c>
      <c r="BT42" s="2">
        <f>IF(OR($B42&lt;L$229, AND($B42&gt;L$230, $B42&lt;L$231)), L42, "")</f>
        <v>97.575800000000001</v>
      </c>
      <c r="BU42" s="2">
        <f>IF(OR($B42&lt;M$229, AND($B42&gt;M$230, $B42&lt;M$231)), M42, "")</f>
        <v>88.469700000000003</v>
      </c>
      <c r="BV42" s="2">
        <f>IF(OR($B42&lt;N$229, AND($B42&gt;N$230, $B42&lt;N$231)), N42, "")</f>
        <v>77.681799999999996</v>
      </c>
      <c r="BW42" s="2">
        <f>IF(OR($B42&lt;O$229, AND($B42&gt;O$230, $B42&lt;O$231)), O42, "")</f>
        <v>66.787899999999993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94.754439194477087</v>
      </c>
      <c r="CP42" s="2">
        <f>BL$207*$B42+BL$209</f>
        <v>97.787759341310306</v>
      </c>
      <c r="CQ42" s="2">
        <f>BM$207*$B42+BM$209</f>
        <v>100.09428501255411</v>
      </c>
      <c r="CR42" s="2">
        <f>BN$207*$B42+BN$209</f>
        <v>100.42719512090513</v>
      </c>
      <c r="CS42" s="2">
        <f>BO$207*$B42+BO$209</f>
        <v>98.802555880139863</v>
      </c>
      <c r="CT42" s="2">
        <f>BP$207*$B42+BP$209</f>
        <v>98.584625229441244</v>
      </c>
      <c r="CU42" s="2">
        <f>BQ$207*$B42+BQ$209</f>
        <v>99.40006097021201</v>
      </c>
      <c r="CV42" s="2">
        <f>BR$207*$B42+BR$209</f>
        <v>98.253500643990165</v>
      </c>
      <c r="CW42" s="2">
        <f>BS$207*$B42+BS$209</f>
        <v>96.472508529270229</v>
      </c>
      <c r="CX42" s="2">
        <f>BT$207*$B42+BT$209</f>
        <v>91.971337366606164</v>
      </c>
      <c r="CY42" s="2">
        <f>BU$207*$B42+BU$209</f>
        <v>84.211752866315422</v>
      </c>
      <c r="CZ42" s="2">
        <f>BV$207*$B42+BV$209</f>
        <v>74.447518171487587</v>
      </c>
      <c r="DA42" s="2">
        <f>BW$207*$B42+BW$209</f>
        <v>63.786437595591543</v>
      </c>
      <c r="DD42" s="2">
        <f>BZ$207*$B42+BZ$209</f>
        <v>98.064663624941517</v>
      </c>
      <c r="DE42" s="2">
        <f>CA$207*$B42+CA$209</f>
        <v>100.1578686373259</v>
      </c>
      <c r="DF42" s="2">
        <f>CB$207*$B42+CB$209</f>
        <v>102.67388770480527</v>
      </c>
      <c r="DG42" s="2">
        <f>CC$207*$B42+CC$209</f>
        <v>102.47971166084542</v>
      </c>
      <c r="DH42" s="2">
        <f>CD$207*$B42+CD$209</f>
        <v>100.68970805044492</v>
      </c>
      <c r="DI42" s="2">
        <f>CE$207*$B42+CE$209</f>
        <v>101.56746977157084</v>
      </c>
      <c r="DJ42" s="2">
        <f>CF$207*$B42+CF$209</f>
        <v>102.38326428796412</v>
      </c>
      <c r="DK42" s="2">
        <f>CG$207*$B42+CG$209</f>
        <v>101.62347105443411</v>
      </c>
      <c r="DL42" s="2">
        <f>CH$207*$B42+CH$209</f>
        <v>99.80159747679032</v>
      </c>
      <c r="DM42" s="2">
        <f>CI$207*$B42+CI$209</f>
        <v>95.337204029753181</v>
      </c>
      <c r="DN42" s="2">
        <f>CJ$207*$B42+CJ$209</f>
        <v>86.135347102001987</v>
      </c>
      <c r="DO42" s="2">
        <f>CK$207*$B42+CK$209</f>
        <v>78.521260746866318</v>
      </c>
      <c r="DP42" s="2">
        <f>CL$207*$B42+CL$209</f>
        <v>66.789755744246364</v>
      </c>
      <c r="DS42" s="2">
        <f>POWER(10,($B42-C$227)/C$228)/(1+POWER(10,($B42-C$227)/C$228))</f>
        <v>2.9726134012576697E-3</v>
      </c>
      <c r="DT42" s="2">
        <f>POWER(10,($B42-D$227)/D$228)/(1+POWER(10,($B42-D$227)/D$228))</f>
        <v>3.8603250402632011E-3</v>
      </c>
      <c r="DU42" s="2">
        <f>POWER(10,($B42-E$227)/E$228)/(1+POWER(10,($B42-E$227)/E$228))</f>
        <v>3.927745932264937E-3</v>
      </c>
      <c r="DV42" s="2">
        <f>POWER(10,($B42-F$227)/F$228)/(1+POWER(10,($B42-F$227)/F$228))</f>
        <v>4.253193457506731E-3</v>
      </c>
      <c r="DW42" s="2">
        <f>POWER(10,($B42-G$227)/G$228)/(1+POWER(10,($B42-G$227)/G$228))</f>
        <v>4.0751567086861947E-3</v>
      </c>
      <c r="DX42" s="2">
        <f>POWER(10,($B42-H$227)/H$228)/(1+POWER(10,($B42-H$227)/H$228))</f>
        <v>3.9454265941002917E-3</v>
      </c>
      <c r="DY42" s="2">
        <f>POWER(10,($B42-I$227)/I$228)/(1+POWER(10,($B42-I$227)/I$228))</f>
        <v>3.9954971851977484E-3</v>
      </c>
      <c r="DZ42" s="2">
        <f>POWER(10,($B42-J$227)/J$228)/(1+POWER(10,($B42-J$227)/J$228))</f>
        <v>3.8088807686204483E-3</v>
      </c>
      <c r="EA42" s="2">
        <f>POWER(10,($B42-K$227)/K$228)/(1+POWER(10,($B42-K$227)/K$228))</f>
        <v>3.3095536379588674E-3</v>
      </c>
      <c r="EB42" s="2">
        <f>POWER(10,($B42-L$227)/L$228)/(1+POWER(10,($B42-L$227)/L$228))</f>
        <v>2.8934264106596987E-3</v>
      </c>
      <c r="EC42" s="2">
        <f>POWER(10,($B42-M$227)/M$228)/(1+POWER(10,($B42-M$227)/M$228))</f>
        <v>2.8214408840891415E-3</v>
      </c>
      <c r="ED42" s="2">
        <f>POWER(10,($B42-N$227)/N$228)/(1+POWER(10,($B42-N$227)/N$228))</f>
        <v>2.6458520295483878E-3</v>
      </c>
      <c r="EE42" s="2">
        <f>POWER(10,($B42-O$227)/O$228)/(1+POWER(10,($B42-O$227)/O$228))</f>
        <v>2.3751601941850802E-3</v>
      </c>
    </row>
    <row r="43" spans="2:135" x14ac:dyDescent="0.25">
      <c r="B43" s="2">
        <v>37</v>
      </c>
      <c r="C43">
        <v>108.4571</v>
      </c>
      <c r="D43">
        <v>114.086</v>
      </c>
      <c r="E43">
        <v>114.45699999999999</v>
      </c>
      <c r="F43">
        <v>117</v>
      </c>
      <c r="G43">
        <v>109.714</v>
      </c>
      <c r="H43">
        <v>106.357</v>
      </c>
      <c r="I43">
        <v>107.286</v>
      </c>
      <c r="J43">
        <v>106.32899999999999</v>
      </c>
      <c r="K43">
        <v>102.167</v>
      </c>
      <c r="L43">
        <v>96.802999999999997</v>
      </c>
      <c r="M43">
        <v>89.621200000000002</v>
      </c>
      <c r="N43">
        <v>78.712100000000007</v>
      </c>
      <c r="O43">
        <v>68.166700000000006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99.721037590645238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104.8779598084422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107.98532699244033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112.45175892990881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105.99761797815574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104.46953865551076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104.62097032843009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104.13251589515603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99.16129104749642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93.378360123597659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85.266212046988301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75.898651080047287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64.807755150864267</v>
      </c>
      <c r="AE43" s="5"/>
      <c r="AG43" s="5">
        <f t="shared" si="15"/>
        <v>8.7360624093547585</v>
      </c>
      <c r="AH43" s="5">
        <f t="shared" si="15"/>
        <v>9.2080401915577994</v>
      </c>
      <c r="AI43" s="5">
        <f t="shared" si="15"/>
        <v>6.4716730075596587</v>
      </c>
      <c r="AJ43" s="5">
        <f t="shared" si="15"/>
        <v>4.5482410700911942</v>
      </c>
      <c r="AK43" s="5">
        <f t="shared" si="15"/>
        <v>3.7163820218442538</v>
      </c>
      <c r="AL43" s="5">
        <f t="shared" si="15"/>
        <v>1.887461344489239</v>
      </c>
      <c r="AM43" s="5">
        <f t="shared" si="15"/>
        <v>2.6650296715699113</v>
      </c>
      <c r="AN43" s="5">
        <f t="shared" si="15"/>
        <v>2.1964841048439609</v>
      </c>
      <c r="AO43" s="5">
        <f t="shared" si="14"/>
        <v>3.0057089525035821</v>
      </c>
      <c r="AP43" s="5">
        <f t="shared" si="14"/>
        <v>3.4246398764023382</v>
      </c>
      <c r="AQ43" s="5">
        <f t="shared" si="14"/>
        <v>4.3549879530117011</v>
      </c>
      <c r="AR43" s="5">
        <f t="shared" si="14"/>
        <v>2.8134489199527195</v>
      </c>
      <c r="AS43" s="5">
        <f t="shared" si="14"/>
        <v>3.3589448491357388</v>
      </c>
      <c r="AV43" s="2">
        <f t="shared" si="1"/>
        <v>94.768643973859383</v>
      </c>
      <c r="AW43" s="2">
        <f t="shared" si="2"/>
        <v>97.793302007418021</v>
      </c>
      <c r="AX43" s="2">
        <f t="shared" si="3"/>
        <v>100.09690537074746</v>
      </c>
      <c r="AY43" s="2">
        <f t="shared" si="4"/>
        <v>100.4260158885932</v>
      </c>
      <c r="AZ43" s="2">
        <f t="shared" si="5"/>
        <v>98.813638392374543</v>
      </c>
      <c r="BA43" s="2">
        <f t="shared" si="6"/>
        <v>98.623378988109863</v>
      </c>
      <c r="BB43" s="2">
        <f t="shared" si="7"/>
        <v>99.44319258533109</v>
      </c>
      <c r="BC43" s="2">
        <f t="shared" si="8"/>
        <v>98.295855585700409</v>
      </c>
      <c r="BD43" s="2">
        <f t="shared" si="9"/>
        <v>96.507104498061054</v>
      </c>
      <c r="BE43" s="2">
        <f t="shared" si="10"/>
        <v>92.003462730818683</v>
      </c>
      <c r="BF43" s="2">
        <f t="shared" si="11"/>
        <v>84.232651842323577</v>
      </c>
      <c r="BG43" s="2">
        <f t="shared" si="12"/>
        <v>74.500077863150352</v>
      </c>
      <c r="BH43" s="2">
        <f t="shared" si="13"/>
        <v>63.821509069278861</v>
      </c>
      <c r="BK43" s="2" t="str">
        <f>IF(OR($B43&lt;C$229, AND($B43&gt;C$230, $B43&lt;C$231)), C43, "")</f>
        <v/>
      </c>
      <c r="BL43" s="2" t="str">
        <f>IF(OR($B43&lt;D$229, AND($B43&gt;D$230, $B43&lt;D$231)), D43, "")</f>
        <v/>
      </c>
      <c r="BM43" s="2" t="str">
        <f>IF(OR($B43&lt;E$229, AND($B43&gt;E$230, $B43&lt;E$231)), E43, "")</f>
        <v/>
      </c>
      <c r="BN43" s="2" t="str">
        <f>IF(OR($B43&lt;F$229, AND($B43&gt;F$230, $B43&lt;F$231)), F43, "")</f>
        <v/>
      </c>
      <c r="BO43" s="2" t="str">
        <f>IF(OR($B43&lt;G$229, AND($B43&gt;G$230, $B43&lt;G$231)), G43, "")</f>
        <v/>
      </c>
      <c r="BP43" s="2" t="str">
        <f>IF(OR($B43&lt;H$229, AND($B43&gt;H$230, $B43&lt;H$231)), H43, "")</f>
        <v/>
      </c>
      <c r="BQ43" s="2" t="str">
        <f>IF(OR($B43&lt;I$229, AND($B43&gt;I$230, $B43&lt;I$231)), I43, "")</f>
        <v/>
      </c>
      <c r="BR43" s="2" t="str">
        <f>IF(OR($B43&lt;J$229, AND($B43&gt;J$230, $B43&lt;J$231)), J43, "")</f>
        <v/>
      </c>
      <c r="BS43" s="2" t="str">
        <f>IF(OR($B43&lt;K$229, AND($B43&gt;K$230, $B43&lt;K$231)), K43, "")</f>
        <v/>
      </c>
      <c r="BT43" s="2" t="str">
        <f>IF(OR($B43&lt;L$229, AND($B43&gt;L$230, $B43&lt;L$231)), L43, "")</f>
        <v/>
      </c>
      <c r="BU43" s="2" t="str">
        <f>IF(OR($B43&lt;M$229, AND($B43&gt;M$230, $B43&lt;M$231)), M43, "")</f>
        <v/>
      </c>
      <c r="BV43" s="2" t="str">
        <f>IF(OR($B43&lt;N$229, AND($B43&gt;N$230, $B43&lt;N$231)), N43, "")</f>
        <v/>
      </c>
      <c r="BW43" s="2" t="str">
        <f>IF(OR($B43&lt;O$229, AND($B43&gt;O$230, $B43&lt;O$231)), O43, "")</f>
        <v/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94.758050472927863</v>
      </c>
      <c r="CP43" s="2">
        <f>BL$207*$B43+BL$209</f>
        <v>97.783478858333453</v>
      </c>
      <c r="CQ43" s="2">
        <f>BM$207*$B43+BM$209</f>
        <v>100.08601336770502</v>
      </c>
      <c r="CR43" s="2">
        <f>BN$207*$B43+BN$209</f>
        <v>100.41665354007318</v>
      </c>
      <c r="CS43" s="2">
        <f>BO$207*$B43+BO$209</f>
        <v>98.805389633957418</v>
      </c>
      <c r="CT43" s="2">
        <f>BP$207*$B43+BP$209</f>
        <v>98.610720271856863</v>
      </c>
      <c r="CU43" s="2">
        <f>BQ$207*$B43+BQ$209</f>
        <v>99.430349178949228</v>
      </c>
      <c r="CV43" s="2">
        <f>BR$207*$B43+BR$209</f>
        <v>98.282031304836423</v>
      </c>
      <c r="CW43" s="2">
        <f>BS$207*$B43+BS$209</f>
        <v>96.495238034292584</v>
      </c>
      <c r="CX43" s="2">
        <f>BT$207*$B43+BT$209</f>
        <v>91.992970584293076</v>
      </c>
      <c r="CY43" s="2">
        <f>BU$207*$B43+BU$209</f>
        <v>84.226807712805865</v>
      </c>
      <c r="CZ43" s="2">
        <f>BV$207*$B43+BV$209</f>
        <v>74.488457970615215</v>
      </c>
      <c r="DA43" s="2">
        <f>BW$207*$B43+BW$209</f>
        <v>63.813811396011396</v>
      </c>
      <c r="DD43" s="2">
        <f>BZ$207*$B43+BZ$209</f>
        <v>98.009115170590547</v>
      </c>
      <c r="DE43" s="2">
        <f>CA$207*$B43+CA$209</f>
        <v>100.10508518564508</v>
      </c>
      <c r="DF43" s="2">
        <f>CB$207*$B43+CB$209</f>
        <v>102.61606222383725</v>
      </c>
      <c r="DG43" s="2">
        <f>CC$207*$B43+CC$209</f>
        <v>102.42504256239221</v>
      </c>
      <c r="DH43" s="2">
        <f>CD$207*$B43+CD$209</f>
        <v>100.65216888192354</v>
      </c>
      <c r="DI43" s="2">
        <f>CE$207*$B43+CE$209</f>
        <v>101.53797812177282</v>
      </c>
      <c r="DJ43" s="2">
        <f>CF$207*$B43+CF$209</f>
        <v>102.36311086667013</v>
      </c>
      <c r="DK43" s="2">
        <f>CG$207*$B43+CG$209</f>
        <v>101.59337860945989</v>
      </c>
      <c r="DL43" s="2">
        <f>CH$207*$B43+CH$209</f>
        <v>99.766313332562888</v>
      </c>
      <c r="DM43" s="2">
        <f>CI$207*$B43+CI$209</f>
        <v>95.301028643580551</v>
      </c>
      <c r="DN43" s="2">
        <f>CJ$207*$B43+CJ$209</f>
        <v>86.116395525289988</v>
      </c>
      <c r="DO43" s="2">
        <f>CK$207*$B43+CK$209</f>
        <v>78.494794307643929</v>
      </c>
      <c r="DP43" s="2">
        <f>CL$207*$B43+CL$209</f>
        <v>66.770231008880515</v>
      </c>
      <c r="DS43" s="2">
        <f>POWER(10,($B43-C$227)/C$228)/(1+POWER(10,($B43-C$227)/C$228))</f>
        <v>3.2584712753138214E-3</v>
      </c>
      <c r="DT43" s="2">
        <f>POWER(10,($B43-D$227)/D$228)/(1+POWER(10,($B43-D$227)/D$228))</f>
        <v>4.2311863854792653E-3</v>
      </c>
      <c r="DU43" s="2">
        <f>POWER(10,($B43-E$227)/E$228)/(1+POWER(10,($B43-E$227)/E$228))</f>
        <v>4.3050564087112088E-3</v>
      </c>
      <c r="DV43" s="2">
        <f>POWER(10,($B43-F$227)/F$228)/(1+POWER(10,($B43-F$227)/F$228))</f>
        <v>4.661621038541266E-3</v>
      </c>
      <c r="DW43" s="2">
        <f>POWER(10,($B43-G$227)/G$228)/(1+POWER(10,($B43-G$227)/G$228))</f>
        <v>4.4665643856560177E-3</v>
      </c>
      <c r="DX43" s="2">
        <f>POWER(10,($B43-H$227)/H$228)/(1+POWER(10,($B43-H$227)/H$228))</f>
        <v>4.3244281515406871E-3</v>
      </c>
      <c r="DY43" s="2">
        <f>POWER(10,($B43-I$227)/I$228)/(1+POWER(10,($B43-I$227)/I$228))</f>
        <v>4.3792874257810206E-3</v>
      </c>
      <c r="DZ43" s="2">
        <f>POWER(10,($B43-J$227)/J$228)/(1+POWER(10,($B43-J$227)/J$228))</f>
        <v>4.1748205767107461E-3</v>
      </c>
      <c r="EA43" s="2">
        <f>POWER(10,($B43-K$227)/K$228)/(1+POWER(10,($B43-K$227)/K$228))</f>
        <v>3.6276950808013585E-3</v>
      </c>
      <c r="EB43" s="2">
        <f>POWER(10,($B43-L$227)/L$228)/(1+POWER(10,($B43-L$227)/L$228))</f>
        <v>3.1716935850469438E-3</v>
      </c>
      <c r="EC43" s="2">
        <f>POWER(10,($B43-M$227)/M$228)/(1+POWER(10,($B43-M$227)/M$228))</f>
        <v>3.0928065258947241E-3</v>
      </c>
      <c r="ED43" s="2">
        <f>POWER(10,($B43-N$227)/N$228)/(1+POWER(10,($B43-N$227)/N$228))</f>
        <v>2.9003786895639293E-3</v>
      </c>
      <c r="EE43" s="2">
        <f>POWER(10,($B43-O$227)/O$228)/(1+POWER(10,($B43-O$227)/O$228))</f>
        <v>2.6037147209936632E-3</v>
      </c>
    </row>
    <row r="44" spans="2:135" x14ac:dyDescent="0.25">
      <c r="B44" s="2">
        <v>38</v>
      </c>
      <c r="C44">
        <v>113.3143</v>
      </c>
      <c r="D44">
        <v>118.571</v>
      </c>
      <c r="E44">
        <v>118.67100000000001</v>
      </c>
      <c r="F44">
        <v>123.471</v>
      </c>
      <c r="G44">
        <v>113.971</v>
      </c>
      <c r="H44">
        <v>111.029</v>
      </c>
      <c r="I44">
        <v>110.629</v>
      </c>
      <c r="J44">
        <v>110.271</v>
      </c>
      <c r="K44">
        <v>104.621</v>
      </c>
      <c r="L44">
        <v>100.1061</v>
      </c>
      <c r="M44">
        <v>90.787899999999993</v>
      </c>
      <c r="N44">
        <v>80.302999999999997</v>
      </c>
      <c r="O44">
        <v>69.121200000000002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102.39642550062906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108.56977888791866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111.92039223296445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117.73554679912553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109.67962319819674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107.65245921244257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107.55216587097846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107.32111236696727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100.88188424502005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94.368065886342691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86.030333885028156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76.876234802698619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65.512157695870613</v>
      </c>
      <c r="AE44" s="5"/>
      <c r="AG44" s="5">
        <f t="shared" si="15"/>
        <v>10.917874499370939</v>
      </c>
      <c r="AH44" s="5">
        <f t="shared" si="15"/>
        <v>10.001221112081339</v>
      </c>
      <c r="AI44" s="5">
        <f t="shared" si="15"/>
        <v>6.7506077670355609</v>
      </c>
      <c r="AJ44" s="5">
        <f t="shared" si="15"/>
        <v>5.7354532008744741</v>
      </c>
      <c r="AK44" s="5">
        <f t="shared" si="15"/>
        <v>4.291376801803267</v>
      </c>
      <c r="AL44" s="5">
        <f t="shared" si="15"/>
        <v>3.3765407875574311</v>
      </c>
      <c r="AM44" s="5">
        <f t="shared" si="15"/>
        <v>3.0768341290215488</v>
      </c>
      <c r="AN44" s="5">
        <f t="shared" si="15"/>
        <v>2.9498876330327306</v>
      </c>
      <c r="AO44" s="5">
        <f t="shared" si="14"/>
        <v>3.7391157549799487</v>
      </c>
      <c r="AP44" s="5">
        <f t="shared" si="14"/>
        <v>5.7380341136573065</v>
      </c>
      <c r="AQ44" s="5">
        <f t="shared" si="14"/>
        <v>4.7575661149718371</v>
      </c>
      <c r="AR44" s="5">
        <f t="shared" si="14"/>
        <v>3.4267651973013784</v>
      </c>
      <c r="AS44" s="5">
        <f t="shared" si="14"/>
        <v>3.6090423041293889</v>
      </c>
      <c r="AV44" s="2">
        <f t="shared" si="1"/>
        <v>94.773062341731134</v>
      </c>
      <c r="AW44" s="2">
        <f t="shared" si="2"/>
        <v>97.78973991605838</v>
      </c>
      <c r="AX44" s="2">
        <f t="shared" si="3"/>
        <v>100.08944579153665</v>
      </c>
      <c r="AY44" s="2">
        <f t="shared" si="4"/>
        <v>100.41614750493814</v>
      </c>
      <c r="AZ44" s="2">
        <f t="shared" si="5"/>
        <v>98.817066434823047</v>
      </c>
      <c r="BA44" s="2">
        <f t="shared" si="6"/>
        <v>98.650426069901698</v>
      </c>
      <c r="BB44" s="2">
        <f t="shared" si="7"/>
        <v>99.474471847334655</v>
      </c>
      <c r="BC44" s="2">
        <f t="shared" si="8"/>
        <v>98.325445640279796</v>
      </c>
      <c r="BD44" s="2">
        <f t="shared" si="9"/>
        <v>96.530743626326426</v>
      </c>
      <c r="BE44" s="2">
        <f t="shared" si="10"/>
        <v>92.025903713542363</v>
      </c>
      <c r="BF44" s="2">
        <f t="shared" si="11"/>
        <v>84.24815332038817</v>
      </c>
      <c r="BG44" s="2">
        <f t="shared" si="12"/>
        <v>74.541920858843412</v>
      </c>
      <c r="BH44" s="2">
        <f t="shared" si="13"/>
        <v>63.84948954986244</v>
      </c>
      <c r="BK44" s="2" t="str">
        <f>IF(OR($B44&lt;C$229, AND($B44&gt;C$230, $B44&lt;C$231)), C44, "")</f>
        <v/>
      </c>
      <c r="BL44" s="2" t="str">
        <f>IF(OR($B44&lt;D$229, AND($B44&gt;D$230, $B44&lt;D$231)), D44, "")</f>
        <v/>
      </c>
      <c r="BM44" s="2" t="str">
        <f>IF(OR($B44&lt;E$229, AND($B44&gt;E$230, $B44&lt;E$231)), E44, "")</f>
        <v/>
      </c>
      <c r="BN44" s="2" t="str">
        <f>IF(OR($B44&lt;F$229, AND($B44&gt;F$230, $B44&lt;F$231)), F44, "")</f>
        <v/>
      </c>
      <c r="BO44" s="2" t="str">
        <f>IF(OR($B44&lt;G$229, AND($B44&gt;G$230, $B44&lt;G$231)), G44, "")</f>
        <v/>
      </c>
      <c r="BP44" s="2" t="str">
        <f>IF(OR($B44&lt;H$229, AND($B44&gt;H$230, $B44&lt;H$231)), H44, "")</f>
        <v/>
      </c>
      <c r="BQ44" s="2" t="str">
        <f>IF(OR($B44&lt;I$229, AND($B44&gt;I$230, $B44&lt;I$231)), I44, "")</f>
        <v/>
      </c>
      <c r="BR44" s="2" t="str">
        <f>IF(OR($B44&lt;J$229, AND($B44&gt;J$230, $B44&lt;J$231)), J44, "")</f>
        <v/>
      </c>
      <c r="BS44" s="2" t="str">
        <f>IF(OR($B44&lt;K$229, AND($B44&gt;K$230, $B44&lt;K$231)), K44, "")</f>
        <v/>
      </c>
      <c r="BT44" s="2" t="str">
        <f>IF(OR($B44&lt;L$229, AND($B44&gt;L$230, $B44&lt;L$231)), L44, "")</f>
        <v/>
      </c>
      <c r="BU44" s="2" t="str">
        <f>IF(OR($B44&lt;M$229, AND($B44&gt;M$230, $B44&lt;M$231)), M44, "")</f>
        <v/>
      </c>
      <c r="BV44" s="2" t="str">
        <f>IF(OR($B44&lt;N$229, AND($B44&gt;N$230, $B44&lt;N$231)), N44, "")</f>
        <v/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94.761661751378639</v>
      </c>
      <c r="CP44" s="2">
        <f>BL$207*$B44+BL$209</f>
        <v>97.7791983753566</v>
      </c>
      <c r="CQ44" s="2">
        <f>BM$207*$B44+BM$209</f>
        <v>100.07774172285593</v>
      </c>
      <c r="CR44" s="2">
        <f>BN$207*$B44+BN$209</f>
        <v>100.40611195924124</v>
      </c>
      <c r="CS44" s="2">
        <f>BO$207*$B44+BO$209</f>
        <v>98.808223387774973</v>
      </c>
      <c r="CT44" s="2">
        <f>BP$207*$B44+BP$209</f>
        <v>98.636815314272482</v>
      </c>
      <c r="CU44" s="2">
        <f>BQ$207*$B44+BQ$209</f>
        <v>99.460637387686447</v>
      </c>
      <c r="CV44" s="2">
        <f>BR$207*$B44+BR$209</f>
        <v>98.310561965682695</v>
      </c>
      <c r="CW44" s="2">
        <f>BS$207*$B44+BS$209</f>
        <v>96.517967539314952</v>
      </c>
      <c r="CX44" s="2">
        <f>BT$207*$B44+BT$209</f>
        <v>92.014603801980002</v>
      </c>
      <c r="CY44" s="2">
        <f>BU$207*$B44+BU$209</f>
        <v>84.241862559296308</v>
      </c>
      <c r="CZ44" s="2">
        <f>BV$207*$B44+BV$209</f>
        <v>74.529397769742857</v>
      </c>
      <c r="DA44" s="2">
        <f>BW$207*$B44+BW$209</f>
        <v>63.841185196431248</v>
      </c>
      <c r="DD44" s="2">
        <f>BZ$207*$B44+BZ$209</f>
        <v>97.953566716239592</v>
      </c>
      <c r="DE44" s="2">
        <f>CA$207*$B44+CA$209</f>
        <v>100.05230173396424</v>
      </c>
      <c r="DF44" s="2">
        <f>CB$207*$B44+CB$209</f>
        <v>102.55823674286921</v>
      </c>
      <c r="DG44" s="2">
        <f>CC$207*$B44+CC$209</f>
        <v>102.37037346393899</v>
      </c>
      <c r="DH44" s="2">
        <f>CD$207*$B44+CD$209</f>
        <v>100.61462971340215</v>
      </c>
      <c r="DI44" s="2">
        <f>CE$207*$B44+CE$209</f>
        <v>101.50848647197479</v>
      </c>
      <c r="DJ44" s="2">
        <f>CF$207*$B44+CF$209</f>
        <v>102.34295744537613</v>
      </c>
      <c r="DK44" s="2">
        <f>CG$207*$B44+CG$209</f>
        <v>101.56328616448569</v>
      </c>
      <c r="DL44" s="2">
        <f>CH$207*$B44+CH$209</f>
        <v>99.731029188335455</v>
      </c>
      <c r="DM44" s="2">
        <f>CI$207*$B44+CI$209</f>
        <v>95.264853257407921</v>
      </c>
      <c r="DN44" s="2">
        <f>CJ$207*$B44+CJ$209</f>
        <v>86.09744394857799</v>
      </c>
      <c r="DO44" s="2">
        <f>CK$207*$B44+CK$209</f>
        <v>78.468327868421554</v>
      </c>
      <c r="DP44" s="2">
        <f>CL$207*$B44+CL$209</f>
        <v>66.750706273514666</v>
      </c>
      <c r="DS44" s="2">
        <f>POWER(10,($B44-C$227)/C$228)/(1+POWER(10,($B44-C$227)/C$228))</f>
        <v>3.5717198594577512E-3</v>
      </c>
      <c r="DT44" s="2">
        <f>POWER(10,($B44-D$227)/D$228)/(1+POWER(10,($B44-D$227)/D$228))</f>
        <v>4.6375105038038694E-3</v>
      </c>
      <c r="DU44" s="2">
        <f>POWER(10,($B44-E$227)/E$228)/(1+POWER(10,($B44-E$227)/E$228))</f>
        <v>4.7184407089190467E-3</v>
      </c>
      <c r="DV44" s="2">
        <f>POWER(10,($B44-F$227)/F$228)/(1+POWER(10,($B44-F$227)/F$228))</f>
        <v>5.1090680507109004E-3</v>
      </c>
      <c r="DW44" s="2">
        <f>POWER(10,($B44-G$227)/G$228)/(1+POWER(10,($B44-G$227)/G$228))</f>
        <v>4.8953809132594867E-3</v>
      </c>
      <c r="DX44" s="2">
        <f>POWER(10,($B44-H$227)/H$228)/(1+POWER(10,($B44-H$227)/H$228))</f>
        <v>4.7396637294986454E-3</v>
      </c>
      <c r="DY44" s="2">
        <f>POWER(10,($B44-I$227)/I$228)/(1+POWER(10,($B44-I$227)/I$228))</f>
        <v>4.7997652485908156E-3</v>
      </c>
      <c r="DZ44" s="2">
        <f>POWER(10,($B44-J$227)/J$228)/(1+POWER(10,($B44-J$227)/J$228))</f>
        <v>4.5757567157339619E-3</v>
      </c>
      <c r="EA44" s="2">
        <f>POWER(10,($B44-K$227)/K$228)/(1+POWER(10,($B44-K$227)/K$228))</f>
        <v>3.9762968803816285E-3</v>
      </c>
      <c r="EB44" s="2">
        <f>POWER(10,($B44-L$227)/L$228)/(1+POWER(10,($B44-L$227)/L$228))</f>
        <v>3.4766290148903903E-3</v>
      </c>
      <c r="EC44" s="2">
        <f>POWER(10,($B44-M$227)/M$228)/(1+POWER(10,($B44-M$227)/M$228))</f>
        <v>3.3901833291717985E-3</v>
      </c>
      <c r="ED44" s="2">
        <f>POWER(10,($B44-N$227)/N$228)/(1+POWER(10,($B44-N$227)/N$228))</f>
        <v>3.179312347979212E-3</v>
      </c>
      <c r="EE44" s="2">
        <f>POWER(10,($B44-O$227)/O$228)/(1+POWER(10,($B44-O$227)/O$228))</f>
        <v>2.8541994407961981E-3</v>
      </c>
    </row>
    <row r="45" spans="2:135" x14ac:dyDescent="0.25">
      <c r="B45" s="2">
        <v>39</v>
      </c>
      <c r="C45">
        <v>117.05710000000001</v>
      </c>
      <c r="D45">
        <v>124.057</v>
      </c>
      <c r="E45">
        <v>124.586</v>
      </c>
      <c r="F45">
        <v>130.01400000000001</v>
      </c>
      <c r="G45">
        <v>118.843</v>
      </c>
      <c r="H45">
        <v>116.82899999999999</v>
      </c>
      <c r="I45">
        <v>115.371</v>
      </c>
      <c r="J45">
        <v>115.18600000000001</v>
      </c>
      <c r="K45">
        <v>108.727</v>
      </c>
      <c r="L45">
        <v>102.7727</v>
      </c>
      <c r="M45">
        <v>91.924199999999999</v>
      </c>
      <c r="N45">
        <v>83.106099999999998</v>
      </c>
      <c r="O45">
        <v>70.893900000000002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106.11588959188335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113.61168580144526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117.20348361798921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124.47859395194199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114.66299567638737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112.04637729586845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111.65593817564837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111.72971830403422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103.43472314176366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95.897826127856789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87.228406065586924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78.346077775587673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66.585526977629883</v>
      </c>
      <c r="AE45" s="5"/>
      <c r="AG45" s="5">
        <f t="shared" si="15"/>
        <v>10.94121040811666</v>
      </c>
      <c r="AH45" s="5">
        <f t="shared" si="15"/>
        <v>10.44531419855474</v>
      </c>
      <c r="AI45" s="5">
        <f t="shared" si="15"/>
        <v>7.3825163820107917</v>
      </c>
      <c r="AJ45" s="5">
        <f t="shared" si="15"/>
        <v>5.5354060480580216</v>
      </c>
      <c r="AK45" s="5">
        <f t="shared" si="15"/>
        <v>4.1800043236126356</v>
      </c>
      <c r="AL45" s="5">
        <f t="shared" si="15"/>
        <v>4.7826227041315406</v>
      </c>
      <c r="AM45" s="5">
        <f t="shared" si="15"/>
        <v>3.715061824351622</v>
      </c>
      <c r="AN45" s="5">
        <f t="shared" si="15"/>
        <v>3.4562816959657852</v>
      </c>
      <c r="AO45" s="5">
        <f t="shared" si="14"/>
        <v>5.2922768582363489</v>
      </c>
      <c r="AP45" s="5">
        <f t="shared" si="14"/>
        <v>6.8748738721432119</v>
      </c>
      <c r="AQ45" s="5">
        <f t="shared" si="14"/>
        <v>4.695793934413075</v>
      </c>
      <c r="AR45" s="5">
        <f t="shared" si="14"/>
        <v>4.7600222244123245</v>
      </c>
      <c r="AS45" s="5">
        <f t="shared" si="14"/>
        <v>4.3083730223701195</v>
      </c>
      <c r="AV45" s="2">
        <f t="shared" si="1"/>
        <v>94.777537614255422</v>
      </c>
      <c r="AW45" s="2">
        <f t="shared" si="2"/>
        <v>97.786224768846125</v>
      </c>
      <c r="AX45" s="2">
        <f t="shared" si="3"/>
        <v>100.08204123633078</v>
      </c>
      <c r="AY45" s="2">
        <f t="shared" si="4"/>
        <v>100.40632163446421</v>
      </c>
      <c r="AZ45" s="2">
        <f t="shared" si="5"/>
        <v>98.820532165973162</v>
      </c>
      <c r="BA45" s="2">
        <f t="shared" si="6"/>
        <v>98.677538683722403</v>
      </c>
      <c r="BB45" s="2">
        <f t="shared" si="7"/>
        <v>99.505822415348916</v>
      </c>
      <c r="BC45" s="2">
        <f t="shared" si="8"/>
        <v>98.355111054825088</v>
      </c>
      <c r="BD45" s="2">
        <f t="shared" si="9"/>
        <v>96.55444753509849</v>
      </c>
      <c r="BE45" s="2">
        <f t="shared" si="10"/>
        <v>92.048402676554616</v>
      </c>
      <c r="BF45" s="2">
        <f t="shared" si="11"/>
        <v>84.263686463357899</v>
      </c>
      <c r="BG45" s="2">
        <f t="shared" si="12"/>
        <v>74.583829743212064</v>
      </c>
      <c r="BH45" s="2">
        <f t="shared" si="13"/>
        <v>63.877515300910574</v>
      </c>
      <c r="BK45" s="2" t="str">
        <f>IF(OR($B45&lt;C$229, AND($B45&gt;C$230, $B45&lt;C$231)), C45, "")</f>
        <v/>
      </c>
      <c r="BL45" s="2" t="str">
        <f>IF(OR($B45&lt;D$229, AND($B45&gt;D$230, $B45&lt;D$231)), D45, "")</f>
        <v/>
      </c>
      <c r="BM45" s="2" t="str">
        <f>IF(OR($B45&lt;E$229, AND($B45&gt;E$230, $B45&lt;E$231)), E45, "")</f>
        <v/>
      </c>
      <c r="BN45" s="2" t="str">
        <f>IF(OR($B45&lt;F$229, AND($B45&gt;F$230, $B45&lt;F$231)), F45, "")</f>
        <v/>
      </c>
      <c r="BO45" s="2" t="str">
        <f>IF(OR($B45&lt;G$229, AND($B45&gt;G$230, $B45&lt;G$231)), G45, "")</f>
        <v/>
      </c>
      <c r="BP45" s="2" t="str">
        <f>IF(OR($B45&lt;H$229, AND($B45&gt;H$230, $B45&lt;H$231)), H45, "")</f>
        <v/>
      </c>
      <c r="BQ45" s="2" t="str">
        <f>IF(OR($B45&lt;I$229, AND($B45&gt;I$230, $B45&lt;I$231)), I45, "")</f>
        <v/>
      </c>
      <c r="BR45" s="2" t="str">
        <f>IF(OR($B45&lt;J$229, AND($B45&gt;J$230, $B45&lt;J$231)), J45, "")</f>
        <v/>
      </c>
      <c r="BS45" s="2" t="str">
        <f>IF(OR($B45&lt;K$229, AND($B45&gt;K$230, $B45&lt;K$231)), K45, "")</f>
        <v/>
      </c>
      <c r="BT45" s="2" t="str">
        <f>IF(OR($B45&lt;L$229, AND($B45&gt;L$230, $B45&lt;L$231)), L45, "")</f>
        <v/>
      </c>
      <c r="BU45" s="2" t="str">
        <f>IF(OR($B45&lt;M$229, AND($B45&gt;M$230, $B45&lt;M$231)), M45, "")</f>
        <v/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94.765273029829402</v>
      </c>
      <c r="CP45" s="2">
        <f>BL$207*$B45+BL$209</f>
        <v>97.774917892379761</v>
      </c>
      <c r="CQ45" s="2">
        <f>BM$207*$B45+BM$209</f>
        <v>100.06947007800684</v>
      </c>
      <c r="CR45" s="2">
        <f>BN$207*$B45+BN$209</f>
        <v>100.3955703784093</v>
      </c>
      <c r="CS45" s="2">
        <f>BO$207*$B45+BO$209</f>
        <v>98.811057141592528</v>
      </c>
      <c r="CT45" s="2">
        <f>BP$207*$B45+BP$209</f>
        <v>98.662910356688116</v>
      </c>
      <c r="CU45" s="2">
        <f>BQ$207*$B45+BQ$209</f>
        <v>99.490925596423665</v>
      </c>
      <c r="CV45" s="2">
        <f>BR$207*$B45+BR$209</f>
        <v>98.339092626528952</v>
      </c>
      <c r="CW45" s="2">
        <f>BS$207*$B45+BS$209</f>
        <v>96.540697044337321</v>
      </c>
      <c r="CX45" s="2">
        <f>BT$207*$B45+BT$209</f>
        <v>92.036237019666913</v>
      </c>
      <c r="CY45" s="2">
        <f>BU$207*$B45+BU$209</f>
        <v>84.256917405786751</v>
      </c>
      <c r="CZ45" s="2">
        <f>BV$207*$B45+BV$209</f>
        <v>74.570337568870499</v>
      </c>
      <c r="DA45" s="2">
        <f>BW$207*$B45+BW$209</f>
        <v>63.868558996851107</v>
      </c>
      <c r="DD45" s="2">
        <f>BZ$207*$B45+BZ$209</f>
        <v>97.898018261888637</v>
      </c>
      <c r="DE45" s="2">
        <f>CA$207*$B45+CA$209</f>
        <v>99.999518282283418</v>
      </c>
      <c r="DF45" s="2">
        <f>CB$207*$B45+CB$209</f>
        <v>102.50041126190119</v>
      </c>
      <c r="DG45" s="2">
        <f>CC$207*$B45+CC$209</f>
        <v>102.31570436548577</v>
      </c>
      <c r="DH45" s="2">
        <f>CD$207*$B45+CD$209</f>
        <v>100.57709054488078</v>
      </c>
      <c r="DI45" s="2">
        <f>CE$207*$B45+CE$209</f>
        <v>101.47899482217677</v>
      </c>
      <c r="DJ45" s="2">
        <f>CF$207*$B45+CF$209</f>
        <v>102.32280402408213</v>
      </c>
      <c r="DK45" s="2">
        <f>CG$207*$B45+CG$209</f>
        <v>101.53319371951147</v>
      </c>
      <c r="DL45" s="2">
        <f>CH$207*$B45+CH$209</f>
        <v>99.695745044108023</v>
      </c>
      <c r="DM45" s="2">
        <f>CI$207*$B45+CI$209</f>
        <v>95.228677871235291</v>
      </c>
      <c r="DN45" s="2">
        <f>CJ$207*$B45+CJ$209</f>
        <v>86.078492371865991</v>
      </c>
      <c r="DO45" s="2">
        <f>CK$207*$B45+CK$209</f>
        <v>78.441861429199164</v>
      </c>
      <c r="DP45" s="2">
        <f>CL$207*$B45+CL$209</f>
        <v>66.731181538148817</v>
      </c>
      <c r="DS45" s="2">
        <f>POWER(10,($B45-C$227)/C$228)/(1+POWER(10,($B45-C$227)/C$228))</f>
        <v>3.9149638791299316E-3</v>
      </c>
      <c r="DT45" s="2">
        <f>POWER(10,($B45-D$227)/D$228)/(1+POWER(10,($B45-D$227)/D$228))</f>
        <v>5.0826550771430664E-3</v>
      </c>
      <c r="DU45" s="2">
        <f>POWER(10,($B45-E$227)/E$228)/(1+POWER(10,($B45-E$227)/E$228))</f>
        <v>5.1713132375321895E-3</v>
      </c>
      <c r="DV45" s="2">
        <f>POWER(10,($B45-F$227)/F$228)/(1+POWER(10,($B45-F$227)/F$228))</f>
        <v>5.5992217872587327E-3</v>
      </c>
      <c r="DW45" s="2">
        <f>POWER(10,($B45-G$227)/G$228)/(1+POWER(10,($B45-G$227)/G$228))</f>
        <v>5.3651444887683458E-3</v>
      </c>
      <c r="DX45" s="2">
        <f>POWER(10,($B45-H$227)/H$228)/(1+POWER(10,($B45-H$227)/H$228))</f>
        <v>5.1945625969539938E-3</v>
      </c>
      <c r="DY45" s="2">
        <f>POWER(10,($B45-I$227)/I$228)/(1+POWER(10,($B45-I$227)/I$228))</f>
        <v>5.2604019931678601E-3</v>
      </c>
      <c r="DZ45" s="2">
        <f>POWER(10,($B45-J$227)/J$228)/(1+POWER(10,($B45-J$227)/J$228))</f>
        <v>5.0150035424132702E-3</v>
      </c>
      <c r="EA45" s="2">
        <f>POWER(10,($B45-K$227)/K$228)/(1+POWER(10,($B45-K$227)/K$228))</f>
        <v>4.3582508925900949E-3</v>
      </c>
      <c r="EB45" s="2">
        <f>POWER(10,($B45-L$227)/L$228)/(1+POWER(10,($B45-L$227)/L$228))</f>
        <v>3.8107697067380677E-3</v>
      </c>
      <c r="EC45" s="2">
        <f>POWER(10,($B45-M$227)/M$228)/(1+POWER(10,($B45-M$227)/M$228))</f>
        <v>3.7160466613855711E-3</v>
      </c>
      <c r="ED45" s="2">
        <f>POWER(10,($B45-N$227)/N$228)/(1+POWER(10,($B45-N$227)/N$228))</f>
        <v>3.4849777060200517E-3</v>
      </c>
      <c r="EE45" s="2">
        <f>POWER(10,($B45-O$227)/O$228)/(1+POWER(10,($B45-O$227)/O$228))</f>
        <v>3.1287059087462417E-3</v>
      </c>
    </row>
    <row r="46" spans="2:135" x14ac:dyDescent="0.25">
      <c r="B46" s="2">
        <v>40</v>
      </c>
      <c r="C46">
        <v>122.4143</v>
      </c>
      <c r="D46">
        <v>128.94300000000001</v>
      </c>
      <c r="E46">
        <v>131.4</v>
      </c>
      <c r="F46">
        <v>137.32900000000001</v>
      </c>
      <c r="G46">
        <v>124.557</v>
      </c>
      <c r="H46">
        <v>120.514</v>
      </c>
      <c r="I46">
        <v>119.943</v>
      </c>
      <c r="J46">
        <v>121.929</v>
      </c>
      <c r="K46">
        <v>112.56100000000001</v>
      </c>
      <c r="L46">
        <v>104.86360000000001</v>
      </c>
      <c r="M46">
        <v>95.045500000000004</v>
      </c>
      <c r="N46">
        <v>86.015199999999993</v>
      </c>
      <c r="O46">
        <v>71.984800000000007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111.07597643557963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120.1971527095165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123.98321487529505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132.68629209965474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121.11029044384186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117.85300593803989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117.15792031702722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117.56745594849286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107.07218477349288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98.174849955792538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89.037331062129127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80.481115986263134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68.166674010121866</v>
      </c>
      <c r="AE46" s="5"/>
      <c r="AG46" s="5">
        <f t="shared" si="15"/>
        <v>11.338323564420364</v>
      </c>
      <c r="AH46" s="5">
        <f t="shared" si="15"/>
        <v>8.7458472904835105</v>
      </c>
      <c r="AI46" s="5">
        <f t="shared" si="15"/>
        <v>7.4167851247049583</v>
      </c>
      <c r="AJ46" s="5">
        <f t="shared" si="15"/>
        <v>4.6427079003452718</v>
      </c>
      <c r="AK46" s="5">
        <f t="shared" si="15"/>
        <v>3.4467095561581402</v>
      </c>
      <c r="AL46" s="5">
        <f t="shared" si="15"/>
        <v>2.6609940619601105</v>
      </c>
      <c r="AM46" s="5">
        <f t="shared" si="15"/>
        <v>2.7850796829727784</v>
      </c>
      <c r="AN46" s="5">
        <f t="shared" si="15"/>
        <v>4.3615440515071384</v>
      </c>
      <c r="AO46" s="5">
        <f t="shared" si="14"/>
        <v>5.4888152265071284</v>
      </c>
      <c r="AP46" s="5">
        <f t="shared" si="14"/>
        <v>6.6887500442074668</v>
      </c>
      <c r="AQ46" s="5">
        <f t="shared" si="14"/>
        <v>6.0081689378708774</v>
      </c>
      <c r="AR46" s="5">
        <f t="shared" si="14"/>
        <v>5.5340840137368588</v>
      </c>
      <c r="AS46" s="5">
        <f t="shared" si="14"/>
        <v>3.8181259898781406</v>
      </c>
      <c r="AV46" s="2">
        <f t="shared" si="1"/>
        <v>94.782073222760943</v>
      </c>
      <c r="AW46" s="2">
        <f t="shared" si="2"/>
        <v>97.782758900917329</v>
      </c>
      <c r="AX46" s="2">
        <f t="shared" si="3"/>
        <v>100.07469471884951</v>
      </c>
      <c r="AY46" s="2">
        <f t="shared" si="4"/>
        <v>100.39654017937436</v>
      </c>
      <c r="AZ46" s="2">
        <f t="shared" si="5"/>
        <v>98.824037296704446</v>
      </c>
      <c r="BA46" s="2">
        <f t="shared" si="6"/>
        <v>98.704720558410045</v>
      </c>
      <c r="BB46" s="2">
        <f t="shared" si="7"/>
        <v>99.537248761248705</v>
      </c>
      <c r="BC46" s="2">
        <f t="shared" si="8"/>
        <v>98.384856447473496</v>
      </c>
      <c r="BD46" s="2">
        <f t="shared" si="9"/>
        <v>96.578220210886727</v>
      </c>
      <c r="BE46" s="2">
        <f t="shared" si="10"/>
        <v>92.070963252177791</v>
      </c>
      <c r="BF46" s="2">
        <f t="shared" si="11"/>
        <v>84.279253204611237</v>
      </c>
      <c r="BG46" s="2">
        <f t="shared" si="12"/>
        <v>74.625808784308617</v>
      </c>
      <c r="BH46" s="2">
        <f t="shared" si="13"/>
        <v>63.90558938639213</v>
      </c>
      <c r="BK46" s="2" t="str">
        <f>IF(OR($B46&lt;C$229, AND($B46&gt;C$230, $B46&lt;C$231)), C46, "")</f>
        <v/>
      </c>
      <c r="BL46" s="2" t="str">
        <f>IF(OR($B46&lt;D$229, AND($B46&gt;D$230, $B46&lt;D$231)), D46, "")</f>
        <v/>
      </c>
      <c r="BM46" s="2" t="str">
        <f>IF(OR($B46&lt;E$229, AND($B46&gt;E$230, $B46&lt;E$231)), E46, "")</f>
        <v/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 t="str">
        <f>IF(OR($B46&lt;I$229, AND($B46&gt;I$230, $B46&lt;I$231)), I46, "")</f>
        <v/>
      </c>
      <c r="BR46" s="2" t="str">
        <f>IF(OR($B46&lt;J$229, AND($B46&gt;J$230, $B46&lt;J$231)), J46, "")</f>
        <v/>
      </c>
      <c r="BS46" s="2" t="str">
        <f>IF(OR($B46&lt;K$229, AND($B46&gt;K$230, $B46&lt;K$231)), K46, "")</f>
        <v/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94.768884308280178</v>
      </c>
      <c r="CP46" s="2">
        <f>BL$207*$B46+BL$209</f>
        <v>97.770637409402909</v>
      </c>
      <c r="CQ46" s="2">
        <f>BM$207*$B46+BM$209</f>
        <v>100.06119843315776</v>
      </c>
      <c r="CR46" s="2">
        <f>BN$207*$B46+BN$209</f>
        <v>100.38502879757735</v>
      </c>
      <c r="CS46" s="2">
        <f>BO$207*$B46+BO$209</f>
        <v>98.813890895410083</v>
      </c>
      <c r="CT46" s="2">
        <f>BP$207*$B46+BP$209</f>
        <v>98.689005399103735</v>
      </c>
      <c r="CU46" s="2">
        <f>BQ$207*$B46+BQ$209</f>
        <v>99.521213805160883</v>
      </c>
      <c r="CV46" s="2">
        <f>BR$207*$B46+BR$209</f>
        <v>98.367623287375224</v>
      </c>
      <c r="CW46" s="2">
        <f>BS$207*$B46+BS$209</f>
        <v>96.56342654935969</v>
      </c>
      <c r="CX46" s="2">
        <f>BT$207*$B46+BT$209</f>
        <v>92.057870237353839</v>
      </c>
      <c r="CY46" s="2">
        <f>BU$207*$B46+BU$209</f>
        <v>84.271972252277195</v>
      </c>
      <c r="CZ46" s="2">
        <f>BV$207*$B46+BV$209</f>
        <v>74.611277367998142</v>
      </c>
      <c r="DA46" s="2">
        <f>BW$207*$B46+BW$209</f>
        <v>63.895932797270959</v>
      </c>
      <c r="DD46" s="2">
        <f>BZ$207*$B46+BZ$209</f>
        <v>97.842469807537682</v>
      </c>
      <c r="DE46" s="2">
        <f>CA$207*$B46+CA$209</f>
        <v>99.946734830602594</v>
      </c>
      <c r="DF46" s="2">
        <f>CB$207*$B46+CB$209</f>
        <v>102.44258578093317</v>
      </c>
      <c r="DG46" s="2">
        <f>CC$207*$B46+CC$209</f>
        <v>102.26103526703257</v>
      </c>
      <c r="DH46" s="2">
        <f>CD$207*$B46+CD$209</f>
        <v>100.53955137635938</v>
      </c>
      <c r="DI46" s="2">
        <f>CE$207*$B46+CE$209</f>
        <v>101.44950317237874</v>
      </c>
      <c r="DJ46" s="2">
        <f>CF$207*$B46+CF$209</f>
        <v>102.30265060278813</v>
      </c>
      <c r="DK46" s="2">
        <f>CG$207*$B46+CG$209</f>
        <v>101.50310127453726</v>
      </c>
      <c r="DL46" s="2">
        <f>CH$207*$B46+CH$209</f>
        <v>99.660460899880576</v>
      </c>
      <c r="DM46" s="2">
        <f>CI$207*$B46+CI$209</f>
        <v>95.192502485062661</v>
      </c>
      <c r="DN46" s="2">
        <f>CJ$207*$B46+CJ$209</f>
        <v>86.059540795153978</v>
      </c>
      <c r="DO46" s="2">
        <f>CK$207*$B46+CK$209</f>
        <v>78.415394989976775</v>
      </c>
      <c r="DP46" s="2">
        <f>CL$207*$B46+CL$209</f>
        <v>66.711656802782969</v>
      </c>
      <c r="DS46" s="2">
        <f>POWER(10,($B46-C$227)/C$228)/(1+POWER(10,($B46-C$227)/C$228))</f>
        <v>4.2910517647719833E-3</v>
      </c>
      <c r="DT46" s="2">
        <f>POWER(10,($B46-D$227)/D$228)/(1+POWER(10,($B46-D$227)/D$228))</f>
        <v>5.5702889936497671E-3</v>
      </c>
      <c r="DU46" s="2">
        <f>POWER(10,($B46-E$227)/E$228)/(1+POWER(10,($B46-E$227)/E$228))</f>
        <v>5.6674046346816146E-3</v>
      </c>
      <c r="DV46" s="2">
        <f>POWER(10,($B46-F$227)/F$228)/(1+POWER(10,($B46-F$227)/F$228))</f>
        <v>6.1361098612614474E-3</v>
      </c>
      <c r="DW46" s="2">
        <f>POWER(10,($B46-G$227)/G$228)/(1+POWER(10,($B46-G$227)/G$228))</f>
        <v>5.879720493331895E-3</v>
      </c>
      <c r="DX46" s="2">
        <f>POWER(10,($B46-H$227)/H$228)/(1+POWER(10,($B46-H$227)/H$228))</f>
        <v>5.6928715749910092E-3</v>
      </c>
      <c r="DY46" s="2">
        <f>POWER(10,($B46-I$227)/I$228)/(1+POWER(10,($B46-I$227)/I$228))</f>
        <v>5.7649902746331333E-3</v>
      </c>
      <c r="DZ46" s="2">
        <f>POWER(10,($B46-J$227)/J$228)/(1+POWER(10,($B46-J$227)/J$228))</f>
        <v>5.496182773033511E-3</v>
      </c>
      <c r="EA46" s="2">
        <f>POWER(10,($B46-K$227)/K$228)/(1+POWER(10,($B46-K$227)/K$228))</f>
        <v>4.776718580643601E-3</v>
      </c>
      <c r="EB46" s="2">
        <f>POWER(10,($B46-L$227)/L$228)/(1+POWER(10,($B46-L$227)/L$228))</f>
        <v>4.1768902344232143E-3</v>
      </c>
      <c r="EC46" s="2">
        <f>POWER(10,($B46-M$227)/M$228)/(1+POWER(10,($B46-M$227)/M$228))</f>
        <v>4.0731038611332869E-3</v>
      </c>
      <c r="ED46" s="2">
        <f>POWER(10,($B46-N$227)/N$228)/(1+POWER(10,($B46-N$227)/N$228))</f>
        <v>3.8199177192954387E-3</v>
      </c>
      <c r="EE46" s="2">
        <f>POWER(10,($B46-O$227)/O$228)/(1+POWER(10,($B46-O$227)/O$228))</f>
        <v>3.429522603162728E-3</v>
      </c>
    </row>
    <row r="47" spans="2:135" x14ac:dyDescent="0.25">
      <c r="B47" s="2">
        <v>41</v>
      </c>
      <c r="C47">
        <v>128.52860000000001</v>
      </c>
      <c r="D47">
        <v>136.17099999999999</v>
      </c>
      <c r="E47">
        <v>137.94300000000001</v>
      </c>
      <c r="F47">
        <v>143.357</v>
      </c>
      <c r="G47">
        <v>131.929</v>
      </c>
      <c r="H47">
        <v>128.857</v>
      </c>
      <c r="I47">
        <v>126.929</v>
      </c>
      <c r="J47">
        <v>128.84299999999999</v>
      </c>
      <c r="K47">
        <v>117</v>
      </c>
      <c r="L47">
        <v>106.5455</v>
      </c>
      <c r="M47">
        <v>97.697000000000003</v>
      </c>
      <c r="N47">
        <v>90.212100000000007</v>
      </c>
      <c r="O47">
        <v>74.7727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117.41081908172444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128.40830194220521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132.28229019605263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142.18674775061641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129.06711724094731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125.18341068138068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124.20721330696655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124.95540189614469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112.0405405815731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101.43149078322988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91.661936830975691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83.467525641956897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70.411319957322306</v>
      </c>
      <c r="AE47" s="5"/>
      <c r="AG47" s="5">
        <f t="shared" si="15"/>
        <v>11.117780918275571</v>
      </c>
      <c r="AH47" s="5">
        <f t="shared" si="15"/>
        <v>7.7626980577947791</v>
      </c>
      <c r="AI47" s="5">
        <f t="shared" si="15"/>
        <v>5.660709803947384</v>
      </c>
      <c r="AJ47" s="5">
        <f t="shared" si="15"/>
        <v>1.1702522493835943</v>
      </c>
      <c r="AK47" s="5">
        <f t="shared" si="15"/>
        <v>2.8618827590526905</v>
      </c>
      <c r="AL47" s="5">
        <f t="shared" si="15"/>
        <v>3.6735893186193209</v>
      </c>
      <c r="AM47" s="5">
        <f t="shared" si="15"/>
        <v>2.7217866930334509</v>
      </c>
      <c r="AN47" s="5">
        <f t="shared" si="15"/>
        <v>3.8875981038552965</v>
      </c>
      <c r="AO47" s="5">
        <f t="shared" si="14"/>
        <v>4.9594594184269027</v>
      </c>
      <c r="AP47" s="5">
        <f t="shared" si="14"/>
        <v>5.1140092167701283</v>
      </c>
      <c r="AQ47" s="5">
        <f t="shared" si="14"/>
        <v>6.0350631690243119</v>
      </c>
      <c r="AR47" s="5">
        <f t="shared" si="14"/>
        <v>6.7445743580431099</v>
      </c>
      <c r="AS47" s="5">
        <f t="shared" si="14"/>
        <v>4.3613800426776947</v>
      </c>
      <c r="AV47" s="2">
        <f t="shared" si="1"/>
        <v>94.786672725467469</v>
      </c>
      <c r="AW47" s="2">
        <f t="shared" si="2"/>
        <v>97.779344656219166</v>
      </c>
      <c r="AX47" s="2">
        <f t="shared" si="3"/>
        <v>100.06740931579272</v>
      </c>
      <c r="AY47" s="2">
        <f t="shared" si="4"/>
        <v>100.38680500892812</v>
      </c>
      <c r="AZ47" s="2">
        <f t="shared" si="5"/>
        <v>98.82758351352679</v>
      </c>
      <c r="BA47" s="2">
        <f t="shared" si="6"/>
        <v>98.731975524388588</v>
      </c>
      <c r="BB47" s="2">
        <f t="shared" si="7"/>
        <v>99.568755546348669</v>
      </c>
      <c r="BC47" s="2">
        <f t="shared" si="8"/>
        <v>98.414686616455953</v>
      </c>
      <c r="BD47" s="2">
        <f t="shared" si="9"/>
        <v>96.602065799274783</v>
      </c>
      <c r="BE47" s="2">
        <f t="shared" si="10"/>
        <v>92.093589228211769</v>
      </c>
      <c r="BF47" s="2">
        <f t="shared" si="11"/>
        <v>84.294855552883021</v>
      </c>
      <c r="BG47" s="2">
        <f t="shared" si="12"/>
        <v>74.667862454277909</v>
      </c>
      <c r="BH47" s="2">
        <f t="shared" si="13"/>
        <v>63.933715036126124</v>
      </c>
      <c r="BK47" s="2" t="str">
        <f>IF(OR($B47&lt;C$229, AND($B47&gt;C$230, $B47&lt;C$231)), C47, "")</f>
        <v/>
      </c>
      <c r="BL47" s="2" t="str">
        <f>IF(OR($B47&lt;D$229, AND($B47&gt;D$230, $B47&lt;D$231)), D47, "")</f>
        <v/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94.772495586730955</v>
      </c>
      <c r="CP47" s="2">
        <f>BL$207*$B47+BL$209</f>
        <v>97.76635692642607</v>
      </c>
      <c r="CQ47" s="2">
        <f>BM$207*$B47+BM$209</f>
        <v>100.05292678830867</v>
      </c>
      <c r="CR47" s="2">
        <f>BN$207*$B47+BN$209</f>
        <v>100.37448721674541</v>
      </c>
      <c r="CS47" s="2">
        <f>BO$207*$B47+BO$209</f>
        <v>98.816724649227638</v>
      </c>
      <c r="CT47" s="2">
        <f>BP$207*$B47+BP$209</f>
        <v>98.715100441519354</v>
      </c>
      <c r="CU47" s="2">
        <f>BQ$207*$B47+BQ$209</f>
        <v>99.551502013898101</v>
      </c>
      <c r="CV47" s="2">
        <f>BR$207*$B47+BR$209</f>
        <v>98.396153948221482</v>
      </c>
      <c r="CW47" s="2">
        <f>BS$207*$B47+BS$209</f>
        <v>96.586156054382059</v>
      </c>
      <c r="CX47" s="2">
        <f>BT$207*$B47+BT$209</f>
        <v>92.079503455040751</v>
      </c>
      <c r="CY47" s="2">
        <f>BU$207*$B47+BU$209</f>
        <v>84.287027098767638</v>
      </c>
      <c r="CZ47" s="2">
        <f>BV$207*$B47+BV$209</f>
        <v>74.652217167125784</v>
      </c>
      <c r="DA47" s="2">
        <f>BW$207*$B47+BW$209</f>
        <v>63.923306597690811</v>
      </c>
      <c r="DD47" s="2">
        <f>BZ$207*$B47+BZ$209</f>
        <v>97.786921353186727</v>
      </c>
      <c r="DE47" s="2">
        <f>CA$207*$B47+CA$209</f>
        <v>99.89395137892177</v>
      </c>
      <c r="DF47" s="2">
        <f>CB$207*$B47+CB$209</f>
        <v>102.38476029996514</v>
      </c>
      <c r="DG47" s="2">
        <f>CC$207*$B47+CC$209</f>
        <v>102.20636616857935</v>
      </c>
      <c r="DH47" s="2">
        <f>CD$207*$B47+CD$209</f>
        <v>100.50201220783801</v>
      </c>
      <c r="DI47" s="2">
        <f>CE$207*$B47+CE$209</f>
        <v>101.42001152258072</v>
      </c>
      <c r="DJ47" s="2">
        <f>CF$207*$B47+CF$209</f>
        <v>102.28249718149414</v>
      </c>
      <c r="DK47" s="2">
        <f>CG$207*$B47+CG$209</f>
        <v>101.47300882956306</v>
      </c>
      <c r="DL47" s="2">
        <f>CH$207*$B47+CH$209</f>
        <v>99.625176755653143</v>
      </c>
      <c r="DM47" s="2">
        <f>CI$207*$B47+CI$209</f>
        <v>95.156327098890031</v>
      </c>
      <c r="DN47" s="2">
        <f>CJ$207*$B47+CJ$209</f>
        <v>86.04058921844198</v>
      </c>
      <c r="DO47" s="2">
        <f>CK$207*$B47+CK$209</f>
        <v>78.3889285507544</v>
      </c>
      <c r="DP47" s="2">
        <f>CL$207*$B47+CL$209</f>
        <v>66.69213206741712</v>
      </c>
      <c r="DS47" s="2">
        <f>POWER(10,($B47-C$227)/C$228)/(1+POWER(10,($B47-C$227)/C$228))</f>
        <v>4.7030976494002895E-3</v>
      </c>
      <c r="DT47" s="2">
        <f>POWER(10,($B47-D$227)/D$228)/(1+POWER(10,($B47-D$227)/D$228))</f>
        <v>6.1044198427312847E-3</v>
      </c>
      <c r="DU47" s="2">
        <f>POWER(10,($B47-E$227)/E$228)/(1+POWER(10,($B47-E$227)/E$228))</f>
        <v>6.2107896690124752E-3</v>
      </c>
      <c r="DV47" s="2">
        <f>POWER(10,($B47-F$227)/F$228)/(1+POWER(10,($B47-F$227)/F$228))</f>
        <v>6.7241299816116562E-3</v>
      </c>
      <c r="DW47" s="2">
        <f>POWER(10,($B47-G$227)/G$228)/(1+POWER(10,($B47-G$227)/G$228))</f>
        <v>6.4433302457373729E-3</v>
      </c>
      <c r="DX47" s="2">
        <f>POWER(10,($B47-H$227)/H$228)/(1+POWER(10,($B47-H$227)/H$228))</f>
        <v>6.2386830337509466E-3</v>
      </c>
      <c r="DY47" s="2">
        <f>POWER(10,($B47-I$227)/I$228)/(1+POWER(10,($B47-I$227)/I$228))</f>
        <v>6.3176722739334756E-3</v>
      </c>
      <c r="DZ47" s="2">
        <f>POWER(10,($B47-J$227)/J$228)/(1+POWER(10,($B47-J$227)/J$228))</f>
        <v>6.0232506729076775E-3</v>
      </c>
      <c r="EA47" s="2">
        <f>POWER(10,($B47-K$227)/K$228)/(1+POWER(10,($B47-K$227)/K$228))</f>
        <v>5.2351551557634447E-3</v>
      </c>
      <c r="EB47" s="2">
        <f>POWER(10,($B47-L$227)/L$228)/(1+POWER(10,($B47-L$227)/L$228))</f>
        <v>4.5780242228591226E-3</v>
      </c>
      <c r="EC47" s="2">
        <f>POWER(10,($B47-M$227)/M$228)/(1+POWER(10,($B47-M$227)/M$228))</f>
        <v>4.4643152515323817E-3</v>
      </c>
      <c r="ED47" s="2">
        <f>POWER(10,($B47-N$227)/N$228)/(1+POWER(10,($B47-N$227)/N$228))</f>
        <v>4.1869134503312944E-3</v>
      </c>
      <c r="EE47" s="2">
        <f>POWER(10,($B47-O$227)/O$228)/(1+POWER(10,($B47-O$227)/O$228))</f>
        <v>3.759152950994282E-3</v>
      </c>
    </row>
    <row r="48" spans="2:135" x14ac:dyDescent="0.25">
      <c r="B48" s="2">
        <v>42</v>
      </c>
      <c r="C48">
        <v>134.38570000000001</v>
      </c>
      <c r="D48">
        <v>143.87100000000001</v>
      </c>
      <c r="E48">
        <v>146.071</v>
      </c>
      <c r="F48">
        <v>152.6</v>
      </c>
      <c r="G48">
        <v>139.357</v>
      </c>
      <c r="H48">
        <v>136.68600000000001</v>
      </c>
      <c r="I48">
        <v>133.51400000000001</v>
      </c>
      <c r="J48">
        <v>136.77099999999999</v>
      </c>
      <c r="K48">
        <v>123.288</v>
      </c>
      <c r="L48">
        <v>113.8182</v>
      </c>
      <c r="M48">
        <v>102.1061</v>
      </c>
      <c r="N48">
        <v>93.924199999999999</v>
      </c>
      <c r="O48">
        <v>78.712100000000007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125.14360741784861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138.15651424706277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141.94454495646207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152.59869981428974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138.40762001133814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134.00059178542583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132.81682752696497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133.86851915853464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118.53386255839649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105.89866293464205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95.315123836256291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87.480160641968723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73.475244524759503</v>
      </c>
      <c r="AE48" s="5"/>
      <c r="AG48" s="5">
        <f t="shared" si="15"/>
        <v>9.2420925821514004</v>
      </c>
      <c r="AH48" s="5">
        <f t="shared" si="15"/>
        <v>5.7144857529372359</v>
      </c>
      <c r="AI48" s="5">
        <f t="shared" si="15"/>
        <v>4.1264550435379306</v>
      </c>
      <c r="AJ48" s="5">
        <f t="shared" si="15"/>
        <v>1.3001857102494796E-3</v>
      </c>
      <c r="AK48" s="5">
        <f t="shared" si="15"/>
        <v>0.94937998866186035</v>
      </c>
      <c r="AL48" s="5">
        <f t="shared" si="15"/>
        <v>2.6854082145741813</v>
      </c>
      <c r="AM48" s="5">
        <f t="shared" si="15"/>
        <v>0.69717247303503882</v>
      </c>
      <c r="AN48" s="5">
        <f t="shared" si="15"/>
        <v>2.9024808414653478</v>
      </c>
      <c r="AO48" s="5">
        <f t="shared" si="14"/>
        <v>4.754137441603504</v>
      </c>
      <c r="AP48" s="5">
        <f t="shared" si="14"/>
        <v>7.9195370653579573</v>
      </c>
      <c r="AQ48" s="5">
        <f t="shared" si="14"/>
        <v>6.7909761637437072</v>
      </c>
      <c r="AR48" s="5">
        <f t="shared" si="14"/>
        <v>6.4440393580312758</v>
      </c>
      <c r="AS48" s="5">
        <f t="shared" si="14"/>
        <v>5.2368554752405032</v>
      </c>
      <c r="AV48" s="2">
        <f t="shared" si="1"/>
        <v>94.791339799286618</v>
      </c>
      <c r="AW48" s="2">
        <f t="shared" si="2"/>
        <v>97.775984367016136</v>
      </c>
      <c r="AX48" s="2">
        <f t="shared" si="3"/>
        <v>100.06018815020477</v>
      </c>
      <c r="AY48" s="2">
        <f t="shared" si="4"/>
        <v>100.37711793508139</v>
      </c>
      <c r="AZ48" s="2">
        <f t="shared" si="5"/>
        <v>98.831172457682413</v>
      </c>
      <c r="BA48" s="2">
        <f t="shared" si="6"/>
        <v>98.759307497584075</v>
      </c>
      <c r="BB48" s="2">
        <f t="shared" si="7"/>
        <v>99.600347614966097</v>
      </c>
      <c r="BC48" s="2">
        <f t="shared" si="8"/>
        <v>98.444606530555447</v>
      </c>
      <c r="BD48" s="2">
        <f t="shared" si="9"/>
        <v>96.625988597519822</v>
      </c>
      <c r="BE48" s="2">
        <f t="shared" si="10"/>
        <v>92.116284543316198</v>
      </c>
      <c r="BF48" s="2">
        <f t="shared" si="11"/>
        <v>84.310495588403498</v>
      </c>
      <c r="BG48" s="2">
        <f t="shared" si="12"/>
        <v>74.70999542810452</v>
      </c>
      <c r="BH48" s="2">
        <f t="shared" si="13"/>
        <v>63.961895648648934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94.776106865181731</v>
      </c>
      <c r="CP48" s="2">
        <f>BL$207*$B48+BL$209</f>
        <v>97.762076443449217</v>
      </c>
      <c r="CQ48" s="2">
        <f>BM$207*$B48+BM$209</f>
        <v>100.04465514345958</v>
      </c>
      <c r="CR48" s="2">
        <f>BN$207*$B48+BN$209</f>
        <v>100.36394563591347</v>
      </c>
      <c r="CS48" s="2">
        <f>BO$207*$B48+BO$209</f>
        <v>98.819558403045193</v>
      </c>
      <c r="CT48" s="2">
        <f>BP$207*$B48+BP$209</f>
        <v>98.741195483934987</v>
      </c>
      <c r="CU48" s="2">
        <f>BQ$207*$B48+BQ$209</f>
        <v>99.581790222635334</v>
      </c>
      <c r="CV48" s="2">
        <f>BR$207*$B48+BR$209</f>
        <v>98.424684609067739</v>
      </c>
      <c r="CW48" s="2">
        <f>BS$207*$B48+BS$209</f>
        <v>96.608885559404413</v>
      </c>
      <c r="CX48" s="2">
        <f>BT$207*$B48+BT$209</f>
        <v>92.101136672727677</v>
      </c>
      <c r="CY48" s="2">
        <f>BU$207*$B48+BU$209</f>
        <v>84.302081945258081</v>
      </c>
      <c r="CZ48" s="2">
        <f>BV$207*$B48+BV$209</f>
        <v>74.693156966253426</v>
      </c>
      <c r="DA48" s="2">
        <f>BW$207*$B48+BW$209</f>
        <v>63.950680398110663</v>
      </c>
      <c r="DD48" s="2">
        <f>BZ$207*$B48+BZ$209</f>
        <v>97.731372898835772</v>
      </c>
      <c r="DE48" s="2">
        <f>CA$207*$B48+CA$209</f>
        <v>99.841167927240946</v>
      </c>
      <c r="DF48" s="2">
        <f>CB$207*$B48+CB$209</f>
        <v>102.32693481899712</v>
      </c>
      <c r="DG48" s="2">
        <f>CC$207*$B48+CC$209</f>
        <v>102.15169707012613</v>
      </c>
      <c r="DH48" s="2">
        <f>CD$207*$B48+CD$209</f>
        <v>100.46447303931663</v>
      </c>
      <c r="DI48" s="2">
        <f>CE$207*$B48+CE$209</f>
        <v>101.3905198727827</v>
      </c>
      <c r="DJ48" s="2">
        <f>CF$207*$B48+CF$209</f>
        <v>102.26234376020014</v>
      </c>
      <c r="DK48" s="2">
        <f>CG$207*$B48+CG$209</f>
        <v>101.44291638458884</v>
      </c>
      <c r="DL48" s="2">
        <f>CH$207*$B48+CH$209</f>
        <v>99.589892611425711</v>
      </c>
      <c r="DM48" s="2">
        <f>CI$207*$B48+CI$209</f>
        <v>95.120151712717401</v>
      </c>
      <c r="DN48" s="2">
        <f>CJ$207*$B48+CJ$209</f>
        <v>86.021637641729981</v>
      </c>
      <c r="DO48" s="2">
        <f>CK$207*$B48+CK$209</f>
        <v>78.362462111532011</v>
      </c>
      <c r="DP48" s="2">
        <f>CL$207*$B48+CL$209</f>
        <v>66.672607332051285</v>
      </c>
      <c r="DS48" s="2">
        <f>POWER(10,($B48-C$227)/C$228)/(1+POWER(10,($B48-C$227)/C$228))</f>
        <v>5.1545051888424427E-3</v>
      </c>
      <c r="DT48" s="2">
        <f>POWER(10,($B48-D$227)/D$228)/(1+POWER(10,($B48-D$227)/D$228))</f>
        <v>6.6894235656999824E-3</v>
      </c>
      <c r="DU48" s="2">
        <f>POWER(10,($B48-E$227)/E$228)/(1+POWER(10,($B48-E$227)/E$228))</f>
        <v>6.8059173078879537E-3</v>
      </c>
      <c r="DV48" s="2">
        <f>POWER(10,($B48-F$227)/F$228)/(1+POWER(10,($B48-F$227)/F$228))</f>
        <v>7.3680820028025054E-3</v>
      </c>
      <c r="DW48" s="2">
        <f>POWER(10,($B48-G$227)/G$228)/(1+POWER(10,($B48-G$227)/G$228))</f>
        <v>7.0605819786116403E-3</v>
      </c>
      <c r="DX48" s="2">
        <f>POWER(10,($B48-H$227)/H$228)/(1+POWER(10,($B48-H$227)/H$228))</f>
        <v>6.8364650721222404E-3</v>
      </c>
      <c r="DY48" s="2">
        <f>POWER(10,($B48-I$227)/I$228)/(1+POWER(10,($B48-I$227)/I$228))</f>
        <v>6.9229702263773635E-3</v>
      </c>
      <c r="DZ48" s="2">
        <f>POWER(10,($B48-J$227)/J$228)/(1+POWER(10,($B48-J$227)/J$228))</f>
        <v>6.6005273847033231E-3</v>
      </c>
      <c r="EA48" s="2">
        <f>POWER(10,($B48-K$227)/K$228)/(1+POWER(10,($B48-K$227)/K$228))</f>
        <v>5.7373356778215824E-3</v>
      </c>
      <c r="EB48" s="2">
        <f>POWER(10,($B48-L$227)/L$228)/(1+POWER(10,($B48-L$227)/L$228))</f>
        <v>5.0174876202620693E-3</v>
      </c>
      <c r="EC48" s="2">
        <f>POWER(10,($B48-M$227)/M$228)/(1+POWER(10,($B48-M$227)/M$228))</f>
        <v>4.8929169102616557E-3</v>
      </c>
      <c r="ED48" s="2">
        <f>POWER(10,($B48-N$227)/N$228)/(1+POWER(10,($B48-N$227)/N$228))</f>
        <v>4.589005597627544E-3</v>
      </c>
      <c r="EE48" s="2">
        <f>POWER(10,($B48-O$227)/O$228)/(1+POWER(10,($B48-O$227)/O$228))</f>
        <v>4.120334898934196E-3</v>
      </c>
    </row>
    <row r="49" spans="2:135" x14ac:dyDescent="0.25">
      <c r="B49" s="2">
        <v>43</v>
      </c>
      <c r="C49">
        <v>142.6</v>
      </c>
      <c r="D49">
        <v>152.72900000000001</v>
      </c>
      <c r="E49">
        <v>153.34299999999999</v>
      </c>
      <c r="F49">
        <v>161.786</v>
      </c>
      <c r="G49">
        <v>148.386</v>
      </c>
      <c r="H49">
        <v>143.81399999999999</v>
      </c>
      <c r="I49">
        <v>142.17099999999999</v>
      </c>
      <c r="J49">
        <v>143.34299999999999</v>
      </c>
      <c r="K49">
        <v>131.10599999999999</v>
      </c>
      <c r="L49">
        <v>117.78789999999999</v>
      </c>
      <c r="M49">
        <v>107.8485</v>
      </c>
      <c r="N49">
        <v>96.984800000000007</v>
      </c>
      <c r="O49">
        <v>82.212100000000007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134.14039026761162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149.13520962576098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152.59891298871597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163.33081480955056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148.79478090410245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144.06994571027232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142.8080609522749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144.08452703759977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126.63658542614617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111.76502181653372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100.18501074632377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92.64759916534733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77.488372173926052</v>
      </c>
      <c r="AE49" s="5"/>
      <c r="AG49" s="5">
        <f t="shared" si="15"/>
        <v>8.4596097323883725</v>
      </c>
      <c r="AH49" s="5">
        <f t="shared" si="15"/>
        <v>3.5937903742390347</v>
      </c>
      <c r="AI49" s="5">
        <f t="shared" si="15"/>
        <v>0.74408701128402299</v>
      </c>
      <c r="AJ49" s="5">
        <f t="shared" si="15"/>
        <v>-1.5448148095505587</v>
      </c>
      <c r="AK49" s="5">
        <f t="shared" si="15"/>
        <v>-0.40878090410245704</v>
      </c>
      <c r="AL49" s="5">
        <f t="shared" si="15"/>
        <v>-0.2559457102723286</v>
      </c>
      <c r="AM49" s="5">
        <f t="shared" si="15"/>
        <v>-0.63706095227490778</v>
      </c>
      <c r="AN49" s="5">
        <f t="shared" si="15"/>
        <v>-0.74152703759978067</v>
      </c>
      <c r="AO49" s="5">
        <f t="shared" si="14"/>
        <v>4.4694145738538253</v>
      </c>
      <c r="AP49" s="5">
        <f t="shared" si="14"/>
        <v>6.0228781834662755</v>
      </c>
      <c r="AQ49" s="5">
        <f t="shared" si="14"/>
        <v>7.6634892536762322</v>
      </c>
      <c r="AR49" s="5">
        <f t="shared" si="14"/>
        <v>4.3372008346526769</v>
      </c>
      <c r="AS49" s="5">
        <f t="shared" si="14"/>
        <v>4.7237278260739544</v>
      </c>
      <c r="AV49" s="2">
        <f t="shared" si="1"/>
        <v>94.796078228785817</v>
      </c>
      <c r="AW49" s="2">
        <f t="shared" si="2"/>
        <v>97.772680329372278</v>
      </c>
      <c r="AX49" s="2">
        <f t="shared" si="3"/>
        <v>100.05303437100672</v>
      </c>
      <c r="AY49" s="2">
        <f t="shared" si="4"/>
        <v>100.36748068378736</v>
      </c>
      <c r="AZ49" s="2">
        <f t="shared" si="5"/>
        <v>98.834805700483813</v>
      </c>
      <c r="BA49" s="2">
        <f t="shared" si="6"/>
        <v>98.786720459223517</v>
      </c>
      <c r="BB49" s="2">
        <f t="shared" si="7"/>
        <v>99.632029984826673</v>
      </c>
      <c r="BC49" s="2">
        <f t="shared" si="8"/>
        <v>98.474621315913083</v>
      </c>
      <c r="BD49" s="2">
        <f t="shared" si="9"/>
        <v>96.649993044138412</v>
      </c>
      <c r="BE49" s="2">
        <f t="shared" si="10"/>
        <v>92.13905327996325</v>
      </c>
      <c r="BF49" s="2">
        <f t="shared" si="11"/>
        <v>84.326175457548459</v>
      </c>
      <c r="BG49" s="2">
        <f t="shared" si="12"/>
        <v>74.752212580105549</v>
      </c>
      <c r="BH49" s="2">
        <f t="shared" si="13"/>
        <v>63.990134793006256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94.779718143632508</v>
      </c>
      <c r="CP49" s="2">
        <f>BL$207*$B49+BL$209</f>
        <v>97.757795960472379</v>
      </c>
      <c r="CQ49" s="2">
        <f>BM$207*$B49+BM$209</f>
        <v>100.03638349861049</v>
      </c>
      <c r="CR49" s="2">
        <f>BN$207*$B49+BN$209</f>
        <v>100.35340405508153</v>
      </c>
      <c r="CS49" s="2">
        <f>BO$207*$B49+BO$209</f>
        <v>98.822392156862747</v>
      </c>
      <c r="CT49" s="2">
        <f>BP$207*$B49+BP$209</f>
        <v>98.767290526350607</v>
      </c>
      <c r="CU49" s="2">
        <f>BQ$207*$B49+BQ$209</f>
        <v>99.612078431372552</v>
      </c>
      <c r="CV49" s="2">
        <f>BR$207*$B49+BR$209</f>
        <v>98.453215269914011</v>
      </c>
      <c r="CW49" s="2">
        <f>BS$207*$B49+BS$209</f>
        <v>96.631615064426782</v>
      </c>
      <c r="CX49" s="2">
        <f>BT$207*$B49+BT$209</f>
        <v>92.122769890414588</v>
      </c>
      <c r="CY49" s="2">
        <f>BU$207*$B49+BU$209</f>
        <v>84.317136791748538</v>
      </c>
      <c r="CZ49" s="2">
        <f>BV$207*$B49+BV$209</f>
        <v>74.734096765381068</v>
      </c>
      <c r="DA49" s="2">
        <f>BW$207*$B49+BW$209</f>
        <v>63.978054198530515</v>
      </c>
      <c r="DD49" s="2">
        <f>BZ$207*$B49+BZ$209</f>
        <v>97.675824444484817</v>
      </c>
      <c r="DE49" s="2">
        <f>CA$207*$B49+CA$209</f>
        <v>99.788384475560122</v>
      </c>
      <c r="DF49" s="2">
        <f>CB$207*$B49+CB$209</f>
        <v>102.26910933802908</v>
      </c>
      <c r="DG49" s="2">
        <f>CC$207*$B49+CC$209</f>
        <v>102.09702797167292</v>
      </c>
      <c r="DH49" s="2">
        <f>CD$207*$B49+CD$209</f>
        <v>100.42693387079524</v>
      </c>
      <c r="DI49" s="2">
        <f>CE$207*$B49+CE$209</f>
        <v>101.36102822298467</v>
      </c>
      <c r="DJ49" s="2">
        <f>CF$207*$B49+CF$209</f>
        <v>102.24219033890614</v>
      </c>
      <c r="DK49" s="2">
        <f>CG$207*$B49+CG$209</f>
        <v>101.41282393961463</v>
      </c>
      <c r="DL49" s="2">
        <f>CH$207*$B49+CH$209</f>
        <v>99.554608467198278</v>
      </c>
      <c r="DM49" s="2">
        <f>CI$207*$B49+CI$209</f>
        <v>95.083976326544771</v>
      </c>
      <c r="DN49" s="2">
        <f>CJ$207*$B49+CJ$209</f>
        <v>86.002686065017969</v>
      </c>
      <c r="DO49" s="2">
        <f>CK$207*$B49+CK$209</f>
        <v>78.335995672309622</v>
      </c>
      <c r="DP49" s="2">
        <f>CL$207*$B49+CL$209</f>
        <v>66.653082596685437</v>
      </c>
      <c r="DS49" s="2">
        <f>POWER(10,($B49-C$227)/C$228)/(1+POWER(10,($B49-C$227)/C$228))</f>
        <v>5.6489933219921028E-3</v>
      </c>
      <c r="DT49" s="2">
        <f>POWER(10,($B49-D$227)/D$228)/(1+POWER(10,($B49-D$227)/D$228))</f>
        <v>7.3300763740726483E-3</v>
      </c>
      <c r="DU49" s="2">
        <f>POWER(10,($B49-E$227)/E$228)/(1+POWER(10,($B49-E$227)/E$228))</f>
        <v>7.4576430756802649E-3</v>
      </c>
      <c r="DV49" s="2">
        <f>POWER(10,($B49-F$227)/F$228)/(1+POWER(10,($B49-F$227)/F$228))</f>
        <v>8.0732023528122393E-3</v>
      </c>
      <c r="DW49" s="2">
        <f>POWER(10,($B49-G$227)/G$228)/(1+POWER(10,($B49-G$227)/G$228))</f>
        <v>7.736504145249447E-3</v>
      </c>
      <c r="DX49" s="2">
        <f>POWER(10,($B49-H$227)/H$228)/(1+POWER(10,($B49-H$227)/H$228))</f>
        <v>7.4910939907752074E-3</v>
      </c>
      <c r="DY49" s="2">
        <f>POWER(10,($B49-I$227)/I$228)/(1+POWER(10,($B49-I$227)/I$228))</f>
        <v>7.5858192181743594E-3</v>
      </c>
      <c r="DZ49" s="2">
        <f>POWER(10,($B49-J$227)/J$228)/(1+POWER(10,($B49-J$227)/J$228))</f>
        <v>7.2327285084059119E-3</v>
      </c>
      <c r="EA49" s="2">
        <f>POWER(10,($B49-K$227)/K$228)/(1+POWER(10,($B49-K$227)/K$228))</f>
        <v>6.2873832332965823E-3</v>
      </c>
      <c r="EB49" s="2">
        <f>POWER(10,($B49-L$227)/L$228)/(1+POWER(10,($B49-L$227)/L$228))</f>
        <v>5.4989038757942412E-3</v>
      </c>
      <c r="EC49" s="2">
        <f>POWER(10,($B49-M$227)/M$228)/(1+POWER(10,($B49-M$227)/M$228))</f>
        <v>5.3624453127943629E-3</v>
      </c>
      <c r="ED49" s="2">
        <f>POWER(10,($B49-N$227)/N$228)/(1+POWER(10,($B49-N$227)/N$228))</f>
        <v>5.0295178161789862E-3</v>
      </c>
      <c r="EE49" s="2">
        <f>POWER(10,($B49-O$227)/O$228)/(1+POWER(10,($B49-O$227)/O$228))</f>
        <v>4.5160621412734699E-3</v>
      </c>
    </row>
    <row r="50" spans="2:135" x14ac:dyDescent="0.25">
      <c r="B50" s="2">
        <v>44</v>
      </c>
      <c r="C50">
        <v>148.4</v>
      </c>
      <c r="D50">
        <v>160.34299999999999</v>
      </c>
      <c r="E50">
        <v>162.114</v>
      </c>
      <c r="F50">
        <v>169.67099999999999</v>
      </c>
      <c r="G50">
        <v>157.67099999999999</v>
      </c>
      <c r="H50">
        <v>153.1</v>
      </c>
      <c r="I50">
        <v>152.214</v>
      </c>
      <c r="J50">
        <v>154.12899999999999</v>
      </c>
      <c r="K50">
        <v>139.09100000000001</v>
      </c>
      <c r="L50">
        <v>123.1818</v>
      </c>
      <c r="M50">
        <v>112.8182</v>
      </c>
      <c r="N50">
        <v>104.06059999999999</v>
      </c>
      <c r="O50">
        <v>87.151499999999999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144.07793508360967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160.80060606330528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163.65471453663528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173.62158162263452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159.67037429849199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154.93272614859333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153.7742209577695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155.15482081157734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136.26404162772184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119.12501554378214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106.39060804266867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99.010371089502755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82.521573430620109</v>
      </c>
      <c r="AE50" s="5"/>
      <c r="AG50" s="5">
        <f t="shared" si="15"/>
        <v>4.3220649163903317</v>
      </c>
      <c r="AH50" s="5">
        <f t="shared" si="15"/>
        <v>-0.45760606330529185</v>
      </c>
      <c r="AI50" s="5">
        <f t="shared" si="15"/>
        <v>-1.5407145366352779</v>
      </c>
      <c r="AJ50" s="5">
        <f t="shared" si="15"/>
        <v>-3.9505816226345303</v>
      </c>
      <c r="AK50" s="5">
        <f t="shared" si="15"/>
        <v>-1.9993742984920004</v>
      </c>
      <c r="AL50" s="5">
        <f t="shared" si="15"/>
        <v>-1.8327261485933377</v>
      </c>
      <c r="AM50" s="5">
        <f t="shared" si="15"/>
        <v>-1.5602209577695021</v>
      </c>
      <c r="AN50" s="5">
        <f t="shared" si="15"/>
        <v>-1.0258208115773471</v>
      </c>
      <c r="AO50" s="5">
        <f t="shared" si="14"/>
        <v>2.8269583722781704</v>
      </c>
      <c r="AP50" s="5">
        <f t="shared" si="14"/>
        <v>4.056784456217855</v>
      </c>
      <c r="AQ50" s="5">
        <f t="shared" si="14"/>
        <v>6.4275919573313303</v>
      </c>
      <c r="AR50" s="5">
        <f t="shared" si="14"/>
        <v>5.0502289104972391</v>
      </c>
      <c r="AS50" s="5">
        <f t="shared" si="14"/>
        <v>4.6299265693798901</v>
      </c>
      <c r="AV50" s="2">
        <f t="shared" si="1"/>
        <v>94.800891891845467</v>
      </c>
      <c r="AW50" s="2">
        <f t="shared" si="2"/>
        <v>97.769434774046871</v>
      </c>
      <c r="AX50" s="2">
        <f t="shared" si="3"/>
        <v>100.04595112812811</v>
      </c>
      <c r="AY50" s="2">
        <f t="shared" si="4"/>
        <v>100.35789486138177</v>
      </c>
      <c r="AZ50" s="2">
        <f t="shared" si="5"/>
        <v>98.838484714383696</v>
      </c>
      <c r="BA50" s="2">
        <f t="shared" si="6"/>
        <v>98.814218430884651</v>
      </c>
      <c r="BB50" s="2">
        <f t="shared" si="7"/>
        <v>99.663807833759179</v>
      </c>
      <c r="BC50" s="2">
        <f t="shared" si="8"/>
        <v>98.504736238566196</v>
      </c>
      <c r="BD50" s="2">
        <f t="shared" si="9"/>
        <v>96.674083704965497</v>
      </c>
      <c r="BE50" s="2">
        <f t="shared" si="10"/>
        <v>92.161899654530941</v>
      </c>
      <c r="BF50" s="2">
        <f t="shared" si="11"/>
        <v>84.341897365749318</v>
      </c>
      <c r="BG50" s="2">
        <f t="shared" si="12"/>
        <v>74.79451897773717</v>
      </c>
      <c r="BH50" s="2">
        <f t="shared" si="13"/>
        <v>64.01843620922665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94.78332942208327</v>
      </c>
      <c r="CP50" s="2">
        <f>BL$207*$B50+BL$209</f>
        <v>97.753515477495526</v>
      </c>
      <c r="CQ50" s="2">
        <f>BM$207*$B50+BM$209</f>
        <v>100.0281118537614</v>
      </c>
      <c r="CR50" s="2">
        <f>BN$207*$B50+BN$209</f>
        <v>100.34286247424959</v>
      </c>
      <c r="CS50" s="2">
        <f>BO$207*$B50+BO$209</f>
        <v>98.825225910680302</v>
      </c>
      <c r="CT50" s="2">
        <f>BP$207*$B50+BP$209</f>
        <v>98.793385568766226</v>
      </c>
      <c r="CU50" s="2">
        <f>BQ$207*$B50+BQ$209</f>
        <v>99.642366640109771</v>
      </c>
      <c r="CV50" s="2">
        <f>BR$207*$B50+BR$209</f>
        <v>98.481745930760269</v>
      </c>
      <c r="CW50" s="2">
        <f>BS$207*$B50+BS$209</f>
        <v>96.654344569449151</v>
      </c>
      <c r="CX50" s="2">
        <f>BT$207*$B50+BT$209</f>
        <v>92.144403108101514</v>
      </c>
      <c r="CY50" s="2">
        <f>BU$207*$B50+BU$209</f>
        <v>84.332191638238982</v>
      </c>
      <c r="CZ50" s="2">
        <f>BV$207*$B50+BV$209</f>
        <v>74.775036564508696</v>
      </c>
      <c r="DA50" s="2">
        <f>BW$207*$B50+BW$209</f>
        <v>64.005427998950367</v>
      </c>
      <c r="DD50" s="2">
        <f>BZ$207*$B50+BZ$209</f>
        <v>97.620275990133862</v>
      </c>
      <c r="DE50" s="2">
        <f>CA$207*$B50+CA$209</f>
        <v>99.735601023879283</v>
      </c>
      <c r="DF50" s="2">
        <f>CB$207*$B50+CB$209</f>
        <v>102.21128385706106</v>
      </c>
      <c r="DG50" s="2">
        <f>CC$207*$B50+CC$209</f>
        <v>102.0423588732197</v>
      </c>
      <c r="DH50" s="2">
        <f>CD$207*$B50+CD$209</f>
        <v>100.38939470227386</v>
      </c>
      <c r="DI50" s="2">
        <f>CE$207*$B50+CE$209</f>
        <v>101.33153657318665</v>
      </c>
      <c r="DJ50" s="2">
        <f>CF$207*$B50+CF$209</f>
        <v>102.22203691761213</v>
      </c>
      <c r="DK50" s="2">
        <f>CG$207*$B50+CG$209</f>
        <v>101.38273149464041</v>
      </c>
      <c r="DL50" s="2">
        <f>CH$207*$B50+CH$209</f>
        <v>99.519324322970846</v>
      </c>
      <c r="DM50" s="2">
        <f>CI$207*$B50+CI$209</f>
        <v>95.047800940372142</v>
      </c>
      <c r="DN50" s="2">
        <f>CJ$207*$B50+CJ$209</f>
        <v>85.98373448830597</v>
      </c>
      <c r="DO50" s="2">
        <f>CK$207*$B50+CK$209</f>
        <v>78.309529233087233</v>
      </c>
      <c r="DP50" s="2">
        <f>CL$207*$B50+CL$209</f>
        <v>66.633557861319588</v>
      </c>
      <c r="DS50" s="2">
        <f>POWER(10,($B50-C$227)/C$228)/(1+POWER(10,($B50-C$227)/C$228))</f>
        <v>6.1906240885869204E-3</v>
      </c>
      <c r="DT50" s="2">
        <f>POWER(10,($B50-D$227)/D$228)/(1+POWER(10,($B50-D$227)/D$228))</f>
        <v>8.0315890403317904E-3</v>
      </c>
      <c r="DU50" s="2">
        <f>POWER(10,($B50-E$227)/E$228)/(1+POWER(10,($B50-E$227)/E$228))</f>
        <v>8.1712638031921619E-3</v>
      </c>
      <c r="DV50" s="2">
        <f>POWER(10,($B50-F$227)/F$228)/(1+POWER(10,($B50-F$227)/F$228))</f>
        <v>8.8452009320460507E-3</v>
      </c>
      <c r="DW50" s="2">
        <f>POWER(10,($B50-G$227)/G$228)/(1+POWER(10,($B50-G$227)/G$228))</f>
        <v>8.4765811558582035E-3</v>
      </c>
      <c r="DX50" s="2">
        <f>POWER(10,($B50-H$227)/H$228)/(1+POWER(10,($B50-H$227)/H$228))</f>
        <v>8.2078891611026394E-3</v>
      </c>
      <c r="DY50" s="2">
        <f>POWER(10,($B50-I$227)/I$228)/(1+POWER(10,($B50-I$227)/I$228))</f>
        <v>8.3116023921321856E-3</v>
      </c>
      <c r="DZ50" s="2">
        <f>POWER(10,($B50-J$227)/J$228)/(1+POWER(10,($B50-J$227)/J$228))</f>
        <v>7.9249990390083905E-3</v>
      </c>
      <c r="EA50" s="2">
        <f>POWER(10,($B50-K$227)/K$228)/(1+POWER(10,($B50-K$227)/K$228))</f>
        <v>6.889799305589789E-3</v>
      </c>
      <c r="EB50" s="2">
        <f>POWER(10,($B50-L$227)/L$228)/(1+POWER(10,($B50-L$227)/L$228))</f>
        <v>6.026231140277399E-3</v>
      </c>
      <c r="EC50" s="2">
        <f>POWER(10,($B50-M$227)/M$228)/(1+POWER(10,($B50-M$227)/M$228))</f>
        <v>5.8767639664623972E-3</v>
      </c>
      <c r="ED50" s="2">
        <f>POWER(10,($B50-N$227)/N$228)/(1+POWER(10,($B50-N$227)/N$228))</f>
        <v>5.5120819464895927E-3</v>
      </c>
      <c r="EE50" s="2">
        <f>POWER(10,($B50-O$227)/O$228)/(1+POWER(10,($B50-O$227)/O$228))</f>
        <v>4.9496071189440933E-3</v>
      </c>
    </row>
    <row r="51" spans="2:135" x14ac:dyDescent="0.25">
      <c r="B51" s="2">
        <v>45</v>
      </c>
      <c r="C51">
        <v>154.78569999999999</v>
      </c>
      <c r="D51">
        <v>168.31399999999999</v>
      </c>
      <c r="E51">
        <v>169</v>
      </c>
      <c r="F51">
        <v>176.4</v>
      </c>
      <c r="G51">
        <v>164.857</v>
      </c>
      <c r="H51">
        <v>162.62899999999999</v>
      </c>
      <c r="I51">
        <v>162.22900000000001</v>
      </c>
      <c r="J51">
        <v>163.74299999999999</v>
      </c>
      <c r="K51">
        <v>148</v>
      </c>
      <c r="L51">
        <v>130.96969999999999</v>
      </c>
      <c r="M51">
        <v>118.7727</v>
      </c>
      <c r="N51">
        <v>110.3485</v>
      </c>
      <c r="O51">
        <v>92.045500000000004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154.43776028721268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172.39375793565577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174.33858573951514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182.62057490853354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170.28593530921799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165.91639352689555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165.07916258521857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166.4116523529822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147.11491765086436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127.92372208549934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113.93173425480634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106.4795466644786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88.550880792330176</v>
      </c>
      <c r="AE51" s="5"/>
      <c r="AG51" s="5">
        <f t="shared" si="15"/>
        <v>0.34793971278730851</v>
      </c>
      <c r="AH51" s="5">
        <f t="shared" si="15"/>
        <v>-4.0797579356557776</v>
      </c>
      <c r="AI51" s="5">
        <f t="shared" si="15"/>
        <v>-5.338585739515139</v>
      </c>
      <c r="AJ51" s="5">
        <f t="shared" si="15"/>
        <v>-6.2205749085335356</v>
      </c>
      <c r="AK51" s="5">
        <f t="shared" si="15"/>
        <v>-5.4289353092179908</v>
      </c>
      <c r="AL51" s="5">
        <f t="shared" si="15"/>
        <v>-3.2873935268955563</v>
      </c>
      <c r="AM51" s="5">
        <f t="shared" si="15"/>
        <v>-2.8501625852185555</v>
      </c>
      <c r="AN51" s="5">
        <f t="shared" si="15"/>
        <v>-2.6686523529822068</v>
      </c>
      <c r="AO51" s="5">
        <f t="shared" si="14"/>
        <v>0.88508234913564365</v>
      </c>
      <c r="AP51" s="5">
        <f t="shared" si="14"/>
        <v>3.0459779145006536</v>
      </c>
      <c r="AQ51" s="5">
        <f t="shared" si="14"/>
        <v>4.8409657451936567</v>
      </c>
      <c r="AR51" s="5">
        <f t="shared" si="14"/>
        <v>3.8689533355213968</v>
      </c>
      <c r="AS51" s="5">
        <f t="shared" si="14"/>
        <v>3.4946192076698281</v>
      </c>
      <c r="AV51" s="2">
        <f t="shared" si="1"/>
        <v>94.80578474147876</v>
      </c>
      <c r="AW51" s="2">
        <f t="shared" si="2"/>
        <v>97.766249832179525</v>
      </c>
      <c r="AX51" s="2">
        <f t="shared" si="3"/>
        <v>100.03894154260283</v>
      </c>
      <c r="AY51" s="2">
        <f t="shared" si="4"/>
        <v>100.34836191541575</v>
      </c>
      <c r="AZ51" s="2">
        <f t="shared" si="5"/>
        <v>98.842210839219533</v>
      </c>
      <c r="BA51" s="2">
        <f t="shared" si="6"/>
        <v>98.841805444088578</v>
      </c>
      <c r="BB51" s="2">
        <f t="shared" si="7"/>
        <v>99.695686482052068</v>
      </c>
      <c r="BC51" s="2">
        <f t="shared" si="8"/>
        <v>98.53495668202261</v>
      </c>
      <c r="BD51" s="2">
        <f t="shared" si="9"/>
        <v>96.698265255104715</v>
      </c>
      <c r="BE51" s="2">
        <f t="shared" si="10"/>
        <v>92.184828004050232</v>
      </c>
      <c r="BF51" s="2">
        <f t="shared" si="11"/>
        <v>84.357663568378172</v>
      </c>
      <c r="BG51" s="2">
        <f t="shared" si="12"/>
        <v>74.836919872222552</v>
      </c>
      <c r="BH51" s="2">
        <f t="shared" si="13"/>
        <v>64.046803807196596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94.786940700534046</v>
      </c>
      <c r="CP51" s="2">
        <f>BL$207*$B51+BL$209</f>
        <v>97.749234994518687</v>
      </c>
      <c r="CQ51" s="2">
        <f>BM$207*$B51+BM$209</f>
        <v>100.0198402089123</v>
      </c>
      <c r="CR51" s="2">
        <f>BN$207*$B51+BN$209</f>
        <v>100.33232089341764</v>
      </c>
      <c r="CS51" s="2">
        <f>BO$207*$B51+BO$209</f>
        <v>98.828059664497857</v>
      </c>
      <c r="CT51" s="2">
        <f>BP$207*$B51+BP$209</f>
        <v>98.819480611181859</v>
      </c>
      <c r="CU51" s="2">
        <f>BQ$207*$B51+BQ$209</f>
        <v>99.672654848846989</v>
      </c>
      <c r="CV51" s="2">
        <f>BR$207*$B51+BR$209</f>
        <v>98.510276591606541</v>
      </c>
      <c r="CW51" s="2">
        <f>BS$207*$B51+BS$209</f>
        <v>96.67707407447152</v>
      </c>
      <c r="CX51" s="2">
        <f>BT$207*$B51+BT$209</f>
        <v>92.166036325788426</v>
      </c>
      <c r="CY51" s="2">
        <f>BU$207*$B51+BU$209</f>
        <v>84.347246484729425</v>
      </c>
      <c r="CZ51" s="2">
        <f>BV$207*$B51+BV$209</f>
        <v>74.815976363636338</v>
      </c>
      <c r="DA51" s="2">
        <f>BW$207*$B51+BW$209</f>
        <v>64.032801799370219</v>
      </c>
      <c r="DD51" s="2">
        <f>BZ$207*$B51+BZ$209</f>
        <v>97.564727535782907</v>
      </c>
      <c r="DE51" s="2">
        <f>CA$207*$B51+CA$209</f>
        <v>99.682817572198459</v>
      </c>
      <c r="DF51" s="2">
        <f>CB$207*$B51+CB$209</f>
        <v>102.15345837609303</v>
      </c>
      <c r="DG51" s="2">
        <f>CC$207*$B51+CC$209</f>
        <v>101.98768977476648</v>
      </c>
      <c r="DH51" s="2">
        <f>CD$207*$B51+CD$209</f>
        <v>100.35185553375247</v>
      </c>
      <c r="DI51" s="2">
        <f>CE$207*$B51+CE$209</f>
        <v>101.30204492338862</v>
      </c>
      <c r="DJ51" s="2">
        <f>CF$207*$B51+CF$209</f>
        <v>102.20188349631813</v>
      </c>
      <c r="DK51" s="2">
        <f>CG$207*$B51+CG$209</f>
        <v>101.35263904966621</v>
      </c>
      <c r="DL51" s="2">
        <f>CH$207*$B51+CH$209</f>
        <v>99.484040178743399</v>
      </c>
      <c r="DM51" s="2">
        <f>CI$207*$B51+CI$209</f>
        <v>95.011625554199512</v>
      </c>
      <c r="DN51" s="2">
        <f>CJ$207*$B51+CJ$209</f>
        <v>85.964782911593971</v>
      </c>
      <c r="DO51" s="2">
        <f>CK$207*$B51+CK$209</f>
        <v>78.283062793864858</v>
      </c>
      <c r="DP51" s="2">
        <f>CL$207*$B51+CL$209</f>
        <v>66.614033125953739</v>
      </c>
      <c r="DS51" s="2">
        <f>POWER(10,($B51-C$227)/C$228)/(1+POWER(10,($B51-C$227)/C$228))</f>
        <v>6.7838326201211489E-3</v>
      </c>
      <c r="DT51" s="2">
        <f>POWER(10,($B51-D$227)/D$228)/(1+POWER(10,($B51-D$227)/D$228))</f>
        <v>8.7996436548682649E-3</v>
      </c>
      <c r="DU51" s="2">
        <f>POWER(10,($B51-E$227)/E$228)/(1+POWER(10,($B51-E$227)/E$228))</f>
        <v>8.9525548593261013E-3</v>
      </c>
      <c r="DV51" s="2">
        <f>POWER(10,($B51-F$227)/F$228)/(1+POWER(10,($B51-F$227)/F$228))</f>
        <v>9.6903005601001561E-3</v>
      </c>
      <c r="DW51" s="2">
        <f>POWER(10,($B51-G$227)/G$228)/(1+POWER(10,($B51-G$227)/G$228))</f>
        <v>9.2867916282004179E-3</v>
      </c>
      <c r="DX51" s="2">
        <f>POWER(10,($B51-H$227)/H$228)/(1+POWER(10,($B51-H$227)/H$228))</f>
        <v>8.9926503804792675E-3</v>
      </c>
      <c r="DY51" s="2">
        <f>POWER(10,($B51-I$227)/I$228)/(1+POWER(10,($B51-I$227)/I$228))</f>
        <v>9.1061886508838306E-3</v>
      </c>
      <c r="DZ51" s="2">
        <f>POWER(10,($B51-J$227)/J$228)/(1+POWER(10,($B51-J$227)/J$228))</f>
        <v>8.6829497575446855E-3</v>
      </c>
      <c r="EA51" s="2">
        <f>POWER(10,($B51-K$227)/K$228)/(1+POWER(10,($B51-K$227)/K$228))</f>
        <v>7.5494964477642156E-3</v>
      </c>
      <c r="EB51" s="2">
        <f>POWER(10,($B51-L$227)/L$228)/(1+POWER(10,($B51-L$227)/L$228))</f>
        <v>6.6037916063879211E-3</v>
      </c>
      <c r="EC51" s="2">
        <f>POWER(10,($B51-M$227)/M$228)/(1+POWER(10,($B51-M$227)/M$228))</f>
        <v>6.4400921523194814E-3</v>
      </c>
      <c r="ED51" s="2">
        <f>POWER(10,($B51-N$227)/N$228)/(1+POWER(10,($B51-N$227)/N$228))</f>
        <v>6.0406652697246556E-3</v>
      </c>
      <c r="EE51" s="2">
        <f>POWER(10,($B51-O$227)/O$228)/(1+POWER(10,($B51-O$227)/O$228))</f>
        <v>5.4245459065121659E-3</v>
      </c>
    </row>
    <row r="52" spans="2:135" x14ac:dyDescent="0.25">
      <c r="B52" s="2">
        <v>46</v>
      </c>
      <c r="C52">
        <v>161.12860000000001</v>
      </c>
      <c r="D52">
        <v>176.62899999999999</v>
      </c>
      <c r="E52">
        <v>175.81399999999999</v>
      </c>
      <c r="F52">
        <v>181.22900000000001</v>
      </c>
      <c r="G52">
        <v>172.31399999999999</v>
      </c>
      <c r="H52">
        <v>170.37100000000001</v>
      </c>
      <c r="I52">
        <v>171.84299999999999</v>
      </c>
      <c r="J52">
        <v>171.91399999999999</v>
      </c>
      <c r="K52">
        <v>156.87899999999999</v>
      </c>
      <c r="L52">
        <v>138.92420000000001</v>
      </c>
      <c r="M52">
        <v>124.197</v>
      </c>
      <c r="N52">
        <v>116.9697</v>
      </c>
      <c r="O52">
        <v>97.954499999999996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164.53529566077816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183.00973214777952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183.77490981378875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189.50111833361356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179.77803767903478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176.1897004307996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175.90121955657312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177.02009599877749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158.65153467084389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137.91078834286014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122.6431723402832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114.80575184697119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95.426573675913019</v>
      </c>
      <c r="AE52" s="5"/>
      <c r="AG52" s="5">
        <f t="shared" si="15"/>
        <v>-3.4066956607781549</v>
      </c>
      <c r="AH52" s="5">
        <f t="shared" si="15"/>
        <v>-6.3807321477795256</v>
      </c>
      <c r="AI52" s="5">
        <f t="shared" si="15"/>
        <v>-7.9609098137887599</v>
      </c>
      <c r="AJ52" s="5">
        <f t="shared" si="15"/>
        <v>-8.2721183336135482</v>
      </c>
      <c r="AK52" s="5">
        <f t="shared" si="15"/>
        <v>-7.4640376790347887</v>
      </c>
      <c r="AL52" s="5">
        <f t="shared" si="15"/>
        <v>-5.8187004307995949</v>
      </c>
      <c r="AM52" s="5">
        <f t="shared" si="15"/>
        <v>-4.0582195565731354</v>
      </c>
      <c r="AN52" s="5">
        <f t="shared" si="15"/>
        <v>-5.106095998777505</v>
      </c>
      <c r="AO52" s="5">
        <f t="shared" si="14"/>
        <v>-1.7725346708438963</v>
      </c>
      <c r="AP52" s="5">
        <f t="shared" si="14"/>
        <v>1.0134116571398692</v>
      </c>
      <c r="AQ52" s="5">
        <f t="shared" si="14"/>
        <v>1.5538276597168021</v>
      </c>
      <c r="AR52" s="5">
        <f t="shared" si="14"/>
        <v>2.1639481530288123</v>
      </c>
      <c r="AS52" s="5">
        <f t="shared" si="14"/>
        <v>2.5279263240869767</v>
      </c>
      <c r="AV52" s="2">
        <f t="shared" si="1"/>
        <v>94.810760783215429</v>
      </c>
      <c r="AW52" s="2">
        <f t="shared" si="2"/>
        <v>97.763127495074087</v>
      </c>
      <c r="AX52" s="2">
        <f t="shared" si="3"/>
        <v>100.03200867092335</v>
      </c>
      <c r="AY52" s="2">
        <f t="shared" si="4"/>
        <v>100.33888308923831</v>
      </c>
      <c r="AZ52" s="2">
        <f t="shared" si="5"/>
        <v>98.845985243019854</v>
      </c>
      <c r="BA52" s="2">
        <f t="shared" si="6"/>
        <v>98.869485503645649</v>
      </c>
      <c r="BB52" s="2">
        <f t="shared" si="7"/>
        <v>99.727671369764622</v>
      </c>
      <c r="BC52" s="2">
        <f t="shared" si="8"/>
        <v>98.565288119088038</v>
      </c>
      <c r="BD52" s="2">
        <f t="shared" si="9"/>
        <v>96.722542456114766</v>
      </c>
      <c r="BE52" s="2">
        <f t="shared" si="10"/>
        <v>92.207842769053912</v>
      </c>
      <c r="BF52" s="2">
        <f t="shared" si="11"/>
        <v>84.373476359286755</v>
      </c>
      <c r="BG52" s="2">
        <f t="shared" si="12"/>
        <v>74.879420685440365</v>
      </c>
      <c r="BH52" s="2">
        <f t="shared" si="13"/>
        <v>64.075241663615373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94.790551978984823</v>
      </c>
      <c r="CP52" s="2">
        <f>BL$207*$B52+BL$209</f>
        <v>97.744954511541835</v>
      </c>
      <c r="CQ52" s="2">
        <f>BM$207*$B52+BM$209</f>
        <v>100.01156856406321</v>
      </c>
      <c r="CR52" s="2">
        <f>BN$207*$B52+BN$209</f>
        <v>100.3217793125857</v>
      </c>
      <c r="CS52" s="2">
        <f>BO$207*$B52+BO$209</f>
        <v>98.830893418315398</v>
      </c>
      <c r="CT52" s="2">
        <f>BP$207*$B52+BP$209</f>
        <v>98.845575653597479</v>
      </c>
      <c r="CU52" s="2">
        <f>BQ$207*$B52+BQ$209</f>
        <v>99.702943057584207</v>
      </c>
      <c r="CV52" s="2">
        <f>BR$207*$B52+BR$209</f>
        <v>98.538807252452798</v>
      </c>
      <c r="CW52" s="2">
        <f>BS$207*$B52+BS$209</f>
        <v>96.699803579493889</v>
      </c>
      <c r="CX52" s="2">
        <f>BT$207*$B52+BT$209</f>
        <v>92.187669543475337</v>
      </c>
      <c r="CY52" s="2">
        <f>BU$207*$B52+BU$209</f>
        <v>84.362301331219868</v>
      </c>
      <c r="CZ52" s="2">
        <f>BV$207*$B52+BV$209</f>
        <v>74.85691616276398</v>
      </c>
      <c r="DA52" s="2">
        <f>BW$207*$B52+BW$209</f>
        <v>64.060175599790071</v>
      </c>
      <c r="DD52" s="2">
        <f>BZ$207*$B52+BZ$209</f>
        <v>97.509179081431952</v>
      </c>
      <c r="DE52" s="2">
        <f>CA$207*$B52+CA$209</f>
        <v>99.630034120517635</v>
      </c>
      <c r="DF52" s="2">
        <f>CB$207*$B52+CB$209</f>
        <v>102.09563289512501</v>
      </c>
      <c r="DG52" s="2">
        <f>CC$207*$B52+CC$209</f>
        <v>101.93302067631326</v>
      </c>
      <c r="DH52" s="2">
        <f>CD$207*$B52+CD$209</f>
        <v>100.31431636523109</v>
      </c>
      <c r="DI52" s="2">
        <f>CE$207*$B52+CE$209</f>
        <v>101.2725532735906</v>
      </c>
      <c r="DJ52" s="2">
        <f>CF$207*$B52+CF$209</f>
        <v>102.18173007502413</v>
      </c>
      <c r="DK52" s="2">
        <f>CG$207*$B52+CG$209</f>
        <v>101.32254660469199</v>
      </c>
      <c r="DL52" s="2">
        <f>CH$207*$B52+CH$209</f>
        <v>99.448756034515966</v>
      </c>
      <c r="DM52" s="2">
        <f>CI$207*$B52+CI$209</f>
        <v>94.975450168026882</v>
      </c>
      <c r="DN52" s="2">
        <f>CJ$207*$B52+CJ$209</f>
        <v>85.945831334881959</v>
      </c>
      <c r="DO52" s="2">
        <f>CK$207*$B52+CK$209</f>
        <v>78.256596354642468</v>
      </c>
      <c r="DP52" s="2">
        <f>CL$207*$B52+CL$209</f>
        <v>66.59450839058789</v>
      </c>
      <c r="DS52" s="2">
        <f>POWER(10,($B52-C$227)/C$228)/(1+POWER(10,($B52-C$227)/C$228))</f>
        <v>7.4334594150179453E-3</v>
      </c>
      <c r="DT52" s="2">
        <f>POWER(10,($B52-D$227)/D$228)/(1+POWER(10,($B52-D$227)/D$228))</f>
        <v>9.640432926932679E-3</v>
      </c>
      <c r="DU52" s="2">
        <f>POWER(10,($B52-E$227)/E$228)/(1+POWER(10,($B52-E$227)/E$228))</f>
        <v>9.807809939208283E-3</v>
      </c>
      <c r="DV52" s="2">
        <f>POWER(10,($B52-F$227)/F$228)/(1+POWER(10,($B52-F$227)/F$228))</f>
        <v>1.0615279025009788E-2</v>
      </c>
      <c r="DW52" s="2">
        <f>POWER(10,($B52-G$227)/G$228)/(1+POWER(10,($B52-G$227)/G$228))</f>
        <v>1.017364921840983E-2</v>
      </c>
      <c r="DX52" s="2">
        <f>POWER(10,($B52-H$227)/H$228)/(1+POWER(10,($B52-H$227)/H$228))</f>
        <v>9.8516977870737304E-3</v>
      </c>
      <c r="DY52" s="2">
        <f>POWER(10,($B52-I$227)/I$228)/(1+POWER(10,($B52-I$227)/I$228))</f>
        <v>9.9759729280646109E-3</v>
      </c>
      <c r="DZ52" s="2">
        <f>POWER(10,($B52-J$227)/J$228)/(1+POWER(10,($B52-J$227)/J$228))</f>
        <v>9.5126961559568301E-3</v>
      </c>
      <c r="EA52" s="2">
        <f>POWER(10,($B52-K$227)/K$228)/(1+POWER(10,($B52-K$227)/K$228))</f>
        <v>8.2718333594066253E-3</v>
      </c>
      <c r="EB52" s="2">
        <f>POWER(10,($B52-L$227)/L$228)/(1+POWER(10,($B52-L$227)/L$228))</f>
        <v>7.2363031010833244E-3</v>
      </c>
      <c r="EC52" s="2">
        <f>POWER(10,($B52-M$227)/M$228)/(1+POWER(10,($B52-M$227)/M$228))</f>
        <v>7.0570358888324275E-3</v>
      </c>
      <c r="ED52" s="2">
        <f>POWER(10,($B52-N$227)/N$228)/(1+POWER(10,($B52-N$227)/N$228))</f>
        <v>6.6195999053492603E-3</v>
      </c>
      <c r="EE52" s="2">
        <f>POWER(10,($B52-O$227)/O$228)/(1+POWER(10,($B52-O$227)/O$228))</f>
        <v>5.9447851047823349E-3</v>
      </c>
    </row>
    <row r="53" spans="2:135" x14ac:dyDescent="0.25">
      <c r="B53" s="2">
        <v>47</v>
      </c>
      <c r="C53">
        <v>166.61429999999999</v>
      </c>
      <c r="D53">
        <v>182.74299999999999</v>
      </c>
      <c r="E53">
        <v>183.286</v>
      </c>
      <c r="F53">
        <v>187.67099999999999</v>
      </c>
      <c r="G53">
        <v>180.55699999999999</v>
      </c>
      <c r="H53">
        <v>179.071</v>
      </c>
      <c r="I53">
        <v>179.571</v>
      </c>
      <c r="J53">
        <v>180.18600000000001</v>
      </c>
      <c r="K53">
        <v>167.28800000000001</v>
      </c>
      <c r="L53">
        <v>146.63640000000001</v>
      </c>
      <c r="M53">
        <v>131.77269999999999</v>
      </c>
      <c r="N53">
        <v>121.78789999999999</v>
      </c>
      <c r="O53">
        <v>101.4545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173.58638282002806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191.70856459621862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191.10048634500365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193.58444829628951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187.28002963179375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184.86019634082095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185.3234349676591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186.07339985400512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170.12140431441242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148.61799201148699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132.16590233613869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123.56951084167471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102.856128359105</v>
      </c>
      <c r="AE53" s="5"/>
      <c r="AG53" s="5">
        <f t="shared" si="15"/>
        <v>-6.9720828200280778</v>
      </c>
      <c r="AH53" s="5">
        <f t="shared" si="15"/>
        <v>-8.965564596218627</v>
      </c>
      <c r="AI53" s="5">
        <f t="shared" si="15"/>
        <v>-7.8144863450036439</v>
      </c>
      <c r="AJ53" s="5">
        <f t="shared" si="15"/>
        <v>-5.9134482962895163</v>
      </c>
      <c r="AK53" s="5">
        <f t="shared" si="15"/>
        <v>-6.7230296317937643</v>
      </c>
      <c r="AL53" s="5">
        <f t="shared" si="15"/>
        <v>-5.7891963408209506</v>
      </c>
      <c r="AM53" s="5">
        <f t="shared" si="15"/>
        <v>-5.7524349676590987</v>
      </c>
      <c r="AN53" s="5">
        <f t="shared" si="15"/>
        <v>-5.8873998540051105</v>
      </c>
      <c r="AO53" s="5">
        <f t="shared" si="14"/>
        <v>-2.8334043144124053</v>
      </c>
      <c r="AP53" s="5">
        <f t="shared" si="14"/>
        <v>-1.9815920114869812</v>
      </c>
      <c r="AQ53" s="5">
        <f t="shared" si="14"/>
        <v>-0.39320233613869959</v>
      </c>
      <c r="AR53" s="5">
        <f t="shared" si="14"/>
        <v>-1.7816108416747198</v>
      </c>
      <c r="AS53" s="5">
        <f t="shared" si="14"/>
        <v>-1.4016283591050041</v>
      </c>
      <c r="AV53" s="2">
        <f t="shared" si="1"/>
        <v>94.815824047379735</v>
      </c>
      <c r="AW53" s="2">
        <f t="shared" si="2"/>
        <v>97.760069567320443</v>
      </c>
      <c r="AX53" s="2">
        <f t="shared" si="3"/>
        <v>100.02515546286993</v>
      </c>
      <c r="AY53" s="2">
        <f t="shared" si="4"/>
        <v>100.32945936956348</v>
      </c>
      <c r="AZ53" s="2">
        <f t="shared" si="5"/>
        <v>98.849808876701061</v>
      </c>
      <c r="BA53" s="2">
        <f t="shared" si="6"/>
        <v>98.897262543877034</v>
      </c>
      <c r="BB53" s="2">
        <f t="shared" si="7"/>
        <v>99.75976802819784</v>
      </c>
      <c r="BC53" s="2">
        <f t="shared" si="8"/>
        <v>98.595736077070029</v>
      </c>
      <c r="BD53" s="2">
        <f t="shared" si="9"/>
        <v>96.746920127695418</v>
      </c>
      <c r="BE53" s="2">
        <f t="shared" si="10"/>
        <v>92.230948471905876</v>
      </c>
      <c r="BF53" s="2">
        <f t="shared" si="11"/>
        <v>84.389338056638167</v>
      </c>
      <c r="BG53" s="2">
        <f t="shared" si="12"/>
        <v>74.922026992438518</v>
      </c>
      <c r="BH53" s="2">
        <f t="shared" si="13"/>
        <v>64.10375401666191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94.794163257435599</v>
      </c>
      <c r="CP53" s="2">
        <f>BL$207*$B53+BL$209</f>
        <v>97.740674028564996</v>
      </c>
      <c r="CQ53" s="2">
        <f>BM$207*$B53+BM$209</f>
        <v>100.00329691921412</v>
      </c>
      <c r="CR53" s="2">
        <f>BN$207*$B53+BN$209</f>
        <v>100.31123773175376</v>
      </c>
      <c r="CS53" s="2">
        <f>BO$207*$B53+BO$209</f>
        <v>98.833727172132953</v>
      </c>
      <c r="CT53" s="2">
        <f>BP$207*$B53+BP$209</f>
        <v>98.871670696013098</v>
      </c>
      <c r="CU53" s="2">
        <f>BQ$207*$B53+BQ$209</f>
        <v>99.733231266321425</v>
      </c>
      <c r="CV53" s="2">
        <f>BR$207*$B53+BR$209</f>
        <v>98.56733791329907</v>
      </c>
      <c r="CW53" s="2">
        <f>BS$207*$B53+BS$209</f>
        <v>96.722533084516243</v>
      </c>
      <c r="CX53" s="2">
        <f>BT$207*$B53+BT$209</f>
        <v>92.209302761162263</v>
      </c>
      <c r="CY53" s="2">
        <f>BU$207*$B53+BU$209</f>
        <v>84.377356177710311</v>
      </c>
      <c r="CZ53" s="2">
        <f>BV$207*$B53+BV$209</f>
        <v>74.897855961891622</v>
      </c>
      <c r="DA53" s="2">
        <f>BW$207*$B53+BW$209</f>
        <v>64.087549400209923</v>
      </c>
      <c r="DD53" s="2">
        <f>BZ$207*$B53+BZ$209</f>
        <v>97.453630627080997</v>
      </c>
      <c r="DE53" s="2">
        <f>CA$207*$B53+CA$209</f>
        <v>99.577250668836811</v>
      </c>
      <c r="DF53" s="2">
        <f>CB$207*$B53+CB$209</f>
        <v>102.03780741415697</v>
      </c>
      <c r="DG53" s="2">
        <f>CC$207*$B53+CC$209</f>
        <v>101.87835157786006</v>
      </c>
      <c r="DH53" s="2">
        <f>CD$207*$B53+CD$209</f>
        <v>100.27677719670972</v>
      </c>
      <c r="DI53" s="2">
        <f>CE$207*$B53+CE$209</f>
        <v>101.24306162379258</v>
      </c>
      <c r="DJ53" s="2">
        <f>CF$207*$B53+CF$209</f>
        <v>102.16157665373014</v>
      </c>
      <c r="DK53" s="2">
        <f>CG$207*$B53+CG$209</f>
        <v>101.29245415971778</v>
      </c>
      <c r="DL53" s="2">
        <f>CH$207*$B53+CH$209</f>
        <v>99.413471890288534</v>
      </c>
      <c r="DM53" s="2">
        <f>CI$207*$B53+CI$209</f>
        <v>94.939274781854238</v>
      </c>
      <c r="DN53" s="2">
        <f>CJ$207*$B53+CJ$209</f>
        <v>85.92687975816996</v>
      </c>
      <c r="DO53" s="2">
        <f>CK$207*$B53+CK$209</f>
        <v>78.230129915420079</v>
      </c>
      <c r="DP53" s="2">
        <f>CL$207*$B53+CL$209</f>
        <v>66.574983655222042</v>
      </c>
      <c r="DS53" s="2">
        <f>POWER(10,($B53-C$227)/C$228)/(1+POWER(10,($B53-C$227)/C$228))</f>
        <v>8.1447850014490127E-3</v>
      </c>
      <c r="DT53" s="2">
        <f>POWER(10,($B53-D$227)/D$228)/(1+POWER(10,($B53-D$227)/D$228))</f>
        <v>1.0560702085686078E-2</v>
      </c>
      <c r="DU53" s="2">
        <f>POWER(10,($B53-E$227)/E$228)/(1+POWER(10,($B53-E$227)/E$228))</f>
        <v>1.0743883460003158E-2</v>
      </c>
      <c r="DV53" s="2">
        <f>POWER(10,($B53-F$227)/F$228)/(1+POWER(10,($B53-F$227)/F$228))</f>
        <v>1.162751376040105E-2</v>
      </c>
      <c r="DW53" s="2">
        <f>POWER(10,($B53-G$227)/G$228)/(1+POWER(10,($B53-G$227)/G$228))</f>
        <v>1.1144246072007749E-2</v>
      </c>
      <c r="DX53" s="2">
        <f>POWER(10,($B53-H$227)/H$228)/(1+POWER(10,($B53-H$227)/H$228))</f>
        <v>1.0791914384146704E-2</v>
      </c>
      <c r="DY53" s="2">
        <f>POWER(10,($B53-I$227)/I$228)/(1+POWER(10,($B53-I$227)/I$228))</f>
        <v>1.0927919073623496E-2</v>
      </c>
      <c r="DZ53" s="2">
        <f>POWER(10,($B53-J$227)/J$228)/(1+POWER(10,($B53-J$227)/J$228))</f>
        <v>1.0420899955474244E-2</v>
      </c>
      <c r="EA53" s="2">
        <f>POWER(10,($B53-K$227)/K$228)/(1+POWER(10,($B53-K$227)/K$228))</f>
        <v>9.0626524567764405E-3</v>
      </c>
      <c r="EB53" s="2">
        <f>POWER(10,($B53-L$227)/L$228)/(1+POWER(10,($B53-L$227)/L$228))</f>
        <v>7.9289130363033485E-3</v>
      </c>
      <c r="EC53" s="2">
        <f>POWER(10,($B53-M$227)/M$228)/(1+POWER(10,($B53-M$227)/M$228))</f>
        <v>7.7326212256266262E-3</v>
      </c>
      <c r="ED53" s="2">
        <f>POWER(10,($B53-N$227)/N$228)/(1+POWER(10,($B53-N$227)/N$228))</f>
        <v>7.2536144638693234E-3</v>
      </c>
      <c r="EE53" s="2">
        <f>POWER(10,($B53-O$227)/O$228)/(1+POWER(10,($B53-O$227)/O$228))</f>
        <v>6.5145908557480408E-3</v>
      </c>
    </row>
    <row r="54" spans="2:135" x14ac:dyDescent="0.25">
      <c r="B54" s="2">
        <v>48</v>
      </c>
      <c r="C54">
        <v>171.44290000000001</v>
      </c>
      <c r="D54">
        <v>187.643</v>
      </c>
      <c r="E54">
        <v>187.94300000000001</v>
      </c>
      <c r="F54">
        <v>190.929</v>
      </c>
      <c r="G54">
        <v>186.32900000000001</v>
      </c>
      <c r="H54">
        <v>184.04300000000001</v>
      </c>
      <c r="I54">
        <v>186.071</v>
      </c>
      <c r="J54">
        <v>186.55699999999999</v>
      </c>
      <c r="K54">
        <v>173.59100000000001</v>
      </c>
      <c r="L54">
        <v>155.01519999999999</v>
      </c>
      <c r="M54">
        <v>138.51519999999999</v>
      </c>
      <c r="N54">
        <v>129.03030000000001</v>
      </c>
      <c r="O54">
        <v>108.78789999999999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180.80427647343012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197.6505599029673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195.59353762108356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194.44976776085682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192.05124467875709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191.10001253883058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192.4586645073278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192.71848613601321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180.62605326025587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159.37330904486024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141.94802791144269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132.20155999971655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110.40935691371368</v>
      </c>
      <c r="AE54" s="5"/>
      <c r="AG54" s="5">
        <f t="shared" si="15"/>
        <v>-9.3613764734301128</v>
      </c>
      <c r="AH54" s="5">
        <f t="shared" si="15"/>
        <v>-10.007559902967301</v>
      </c>
      <c r="AI54" s="5">
        <f t="shared" si="15"/>
        <v>-7.6505376210835436</v>
      </c>
      <c r="AJ54" s="5">
        <f t="shared" si="15"/>
        <v>-3.5207677608568133</v>
      </c>
      <c r="AK54" s="5">
        <f t="shared" si="15"/>
        <v>-5.7222446787570789</v>
      </c>
      <c r="AL54" s="5">
        <f t="shared" si="15"/>
        <v>-7.0570125388305769</v>
      </c>
      <c r="AM54" s="5">
        <f t="shared" si="15"/>
        <v>-6.3876645073277984</v>
      </c>
      <c r="AN54" s="5">
        <f t="shared" si="15"/>
        <v>-6.1614861360132238</v>
      </c>
      <c r="AO54" s="5">
        <f t="shared" si="14"/>
        <v>-7.0350532602558644</v>
      </c>
      <c r="AP54" s="5">
        <f t="shared" si="14"/>
        <v>-4.3581090448602424</v>
      </c>
      <c r="AQ54" s="5">
        <f t="shared" si="14"/>
        <v>-3.4328279114427005</v>
      </c>
      <c r="AR54" s="5">
        <f t="shared" si="14"/>
        <v>-3.1712599997165398</v>
      </c>
      <c r="AS54" s="5">
        <f t="shared" si="14"/>
        <v>-1.6214569137136863</v>
      </c>
      <c r="AV54" s="2">
        <f t="shared" si="1"/>
        <v>94.820978555510877</v>
      </c>
      <c r="AW54" s="2">
        <f t="shared" si="2"/>
        <v>97.757077612420261</v>
      </c>
      <c r="AX54" s="2">
        <f t="shared" si="3"/>
        <v>100.01838471195282</v>
      </c>
      <c r="AY54" s="2">
        <f t="shared" si="4"/>
        <v>100.32009142619211</v>
      </c>
      <c r="AZ54" s="2">
        <f t="shared" si="5"/>
        <v>98.853682421922741</v>
      </c>
      <c r="BA54" s="2">
        <f t="shared" si="6"/>
        <v>98.92514037674141</v>
      </c>
      <c r="BB54" s="2">
        <f t="shared" si="7"/>
        <v>99.791982044636697</v>
      </c>
      <c r="BC54" s="2">
        <f t="shared" si="8"/>
        <v>98.626306095378993</v>
      </c>
      <c r="BD54" s="2">
        <f t="shared" si="9"/>
        <v>96.771403113049018</v>
      </c>
      <c r="BE54" s="2">
        <f t="shared" si="10"/>
        <v>92.25414968991123</v>
      </c>
      <c r="BF54" s="2">
        <f t="shared" si="11"/>
        <v>84.405250985626381</v>
      </c>
      <c r="BG54" s="2">
        <f t="shared" si="12"/>
        <v>74.964744498854472</v>
      </c>
      <c r="BH54" s="2">
        <f t="shared" si="13"/>
        <v>64.132345257953602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94.797774535886376</v>
      </c>
      <c r="CP54" s="2">
        <f>BL$207*$B54+BL$209</f>
        <v>97.736393545588143</v>
      </c>
      <c r="CQ54" s="2">
        <f>BM$207*$B54+BM$209</f>
        <v>99.995025274365034</v>
      </c>
      <c r="CR54" s="2">
        <f>BN$207*$B54+BN$209</f>
        <v>100.30069615092182</v>
      </c>
      <c r="CS54" s="2">
        <f>BO$207*$B54+BO$209</f>
        <v>98.836560925950508</v>
      </c>
      <c r="CT54" s="2">
        <f>BP$207*$B54+BP$209</f>
        <v>98.897765738428717</v>
      </c>
      <c r="CU54" s="2">
        <f>BQ$207*$B54+BQ$209</f>
        <v>99.763519475058644</v>
      </c>
      <c r="CV54" s="2">
        <f>BR$207*$B54+BR$209</f>
        <v>98.595868574145328</v>
      </c>
      <c r="CW54" s="2">
        <f>BS$207*$B54+BS$209</f>
        <v>96.745262589538612</v>
      </c>
      <c r="CX54" s="2">
        <f>BT$207*$B54+BT$209</f>
        <v>92.230935978849175</v>
      </c>
      <c r="CY54" s="2">
        <f>BU$207*$B54+BU$209</f>
        <v>84.392411024200754</v>
      </c>
      <c r="CZ54" s="2">
        <f>BV$207*$B54+BV$209</f>
        <v>74.938795761019264</v>
      </c>
      <c r="DA54" s="2">
        <f>BW$207*$B54+BW$209</f>
        <v>64.114923200629775</v>
      </c>
      <c r="DD54" s="2">
        <f>BZ$207*$B54+BZ$209</f>
        <v>97.398082172730028</v>
      </c>
      <c r="DE54" s="2">
        <f>CA$207*$B54+CA$209</f>
        <v>99.524467217155987</v>
      </c>
      <c r="DF54" s="2">
        <f>CB$207*$B54+CB$209</f>
        <v>101.97998193318895</v>
      </c>
      <c r="DG54" s="2">
        <f>CC$207*$B54+CC$209</f>
        <v>101.82368247940684</v>
      </c>
      <c r="DH54" s="2">
        <f>CD$207*$B54+CD$209</f>
        <v>100.23923802818832</v>
      </c>
      <c r="DI54" s="2">
        <f>CE$207*$B54+CE$209</f>
        <v>101.21356997399455</v>
      </c>
      <c r="DJ54" s="2">
        <f>CF$207*$B54+CF$209</f>
        <v>102.14142323243614</v>
      </c>
      <c r="DK54" s="2">
        <f>CG$207*$B54+CG$209</f>
        <v>101.26236171474358</v>
      </c>
      <c r="DL54" s="2">
        <f>CH$207*$B54+CH$209</f>
        <v>99.378187746061101</v>
      </c>
      <c r="DM54" s="2">
        <f>CI$207*$B54+CI$209</f>
        <v>94.903099395681608</v>
      </c>
      <c r="DN54" s="2">
        <f>CJ$207*$B54+CJ$209</f>
        <v>85.907928181457962</v>
      </c>
      <c r="DO54" s="2">
        <f>CK$207*$B54+CK$209</f>
        <v>78.203663476197704</v>
      </c>
      <c r="DP54" s="2">
        <f>CL$207*$B54+CL$209</f>
        <v>66.555458919856193</v>
      </c>
      <c r="DS54" s="2">
        <f>POWER(10,($B54-C$227)/C$228)/(1+POWER(10,($B54-C$227)/C$228))</f>
        <v>8.9235670794216484E-3</v>
      </c>
      <c r="DT54" s="2">
        <f>POWER(10,($B54-D$227)/D$228)/(1+POWER(10,($B54-D$227)/D$228))</f>
        <v>1.1567793408637631E-2</v>
      </c>
      <c r="DU54" s="2">
        <f>POWER(10,($B54-E$227)/E$228)/(1+POWER(10,($B54-E$227)/E$228))</f>
        <v>1.1768235585366242E-2</v>
      </c>
      <c r="DV54" s="2">
        <f>POWER(10,($B54-F$227)/F$228)/(1+POWER(10,($B54-F$227)/F$228))</f>
        <v>1.2735029138166942E-2</v>
      </c>
      <c r="DW54" s="2">
        <f>POWER(10,($B54-G$227)/G$228)/(1+POWER(10,($B54-G$227)/G$228))</f>
        <v>1.2206298901525796E-2</v>
      </c>
      <c r="DX54" s="2">
        <f>POWER(10,($B54-H$227)/H$228)/(1+POWER(10,($B54-H$227)/H$228))</f>
        <v>1.1820791193088266E-2</v>
      </c>
      <c r="DY54" s="2">
        <f>POWER(10,($B54-I$227)/I$228)/(1+POWER(10,($B54-I$227)/I$228))</f>
        <v>1.1969605367648347E-2</v>
      </c>
      <c r="DZ54" s="2">
        <f>POWER(10,($B54-J$227)/J$228)/(1+POWER(10,($B54-J$227)/J$228))</f>
        <v>1.1414813250497775E-2</v>
      </c>
      <c r="EA54" s="2">
        <f>POWER(10,($B54-K$227)/K$228)/(1+POWER(10,($B54-K$227)/K$228))</f>
        <v>9.9283200077495675E-3</v>
      </c>
      <c r="EB54" s="2">
        <f>POWER(10,($B54-L$227)/L$228)/(1+POWER(10,($B54-L$227)/L$228))</f>
        <v>8.6872348134954779E-3</v>
      </c>
      <c r="EC54" s="2">
        <f>POWER(10,($B54-M$227)/M$228)/(1+POWER(10,($B54-M$227)/M$228))</f>
        <v>8.4723299661387842E-3</v>
      </c>
      <c r="ED54" s="2">
        <f>POWER(10,($B54-N$227)/N$228)/(1+POWER(10,($B54-N$227)/N$228))</f>
        <v>7.9478680604961674E-3</v>
      </c>
      <c r="EE54" s="2">
        <f>POWER(10,($B54-O$227)/O$228)/(1+POWER(10,($B54-O$227)/O$228))</f>
        <v>7.1386200933578371E-3</v>
      </c>
    </row>
    <row r="55" spans="2:135" x14ac:dyDescent="0.25">
      <c r="B55" s="2">
        <v>49</v>
      </c>
      <c r="C55">
        <v>175.84280000000001</v>
      </c>
      <c r="D55">
        <v>192.25700000000001</v>
      </c>
      <c r="E55">
        <v>191.54300000000001</v>
      </c>
      <c r="F55">
        <v>192.91399999999999</v>
      </c>
      <c r="G55">
        <v>191.114</v>
      </c>
      <c r="H55">
        <v>189.786</v>
      </c>
      <c r="I55">
        <v>192.22900000000001</v>
      </c>
      <c r="J55">
        <v>192.7</v>
      </c>
      <c r="K55">
        <v>181.90899999999999</v>
      </c>
      <c r="L55">
        <v>164.27269999999999</v>
      </c>
      <c r="M55">
        <v>145.9091</v>
      </c>
      <c r="N55">
        <v>134.4545</v>
      </c>
      <c r="O55">
        <v>115.303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185.51137154550295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200.22942241695068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196.79061149494021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192.00552154760885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193.5973244977481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194.27596846631278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196.58677153936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196.28820414206427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189.23181304421118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169.35816761790124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151.28373351194116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140.03621513124423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117.55065677037939</v>
      </c>
      <c r="AE55" s="5"/>
      <c r="AG55" s="5">
        <f t="shared" si="15"/>
        <v>-9.6685715455029424</v>
      </c>
      <c r="AH55" s="5">
        <f t="shared" si="15"/>
        <v>-7.9724224169506783</v>
      </c>
      <c r="AI55" s="5">
        <f t="shared" si="15"/>
        <v>-5.2476114949402017</v>
      </c>
      <c r="AJ55" s="5">
        <f t="shared" si="15"/>
        <v>0.90847845239113667</v>
      </c>
      <c r="AK55" s="5">
        <f t="shared" si="15"/>
        <v>-2.4833244977481002</v>
      </c>
      <c r="AL55" s="5">
        <f t="shared" si="15"/>
        <v>-4.4899684663127744</v>
      </c>
      <c r="AM55" s="5">
        <f t="shared" si="15"/>
        <v>-4.3577715393599874</v>
      </c>
      <c r="AN55" s="5">
        <f t="shared" si="15"/>
        <v>-3.588204142064285</v>
      </c>
      <c r="AO55" s="5">
        <f t="shared" si="14"/>
        <v>-7.3228130442111876</v>
      </c>
      <c r="AP55" s="5">
        <f t="shared" si="14"/>
        <v>-5.0854676179012586</v>
      </c>
      <c r="AQ55" s="5">
        <f t="shared" si="14"/>
        <v>-5.3746335119411697</v>
      </c>
      <c r="AR55" s="5">
        <f t="shared" si="14"/>
        <v>-5.5817151312442377</v>
      </c>
      <c r="AS55" s="5">
        <f t="shared" si="14"/>
        <v>-2.2476567703793933</v>
      </c>
      <c r="AV55" s="2">
        <f t="shared" si="1"/>
        <v>94.826228280090419</v>
      </c>
      <c r="AW55" s="2">
        <f t="shared" si="2"/>
        <v>97.754152890007646</v>
      </c>
      <c r="AX55" s="2">
        <f t="shared" si="3"/>
        <v>100.01169899751963</v>
      </c>
      <c r="AY55" s="2">
        <f t="shared" si="4"/>
        <v>100.31077954299089</v>
      </c>
      <c r="AZ55" s="2">
        <f t="shared" si="5"/>
        <v>98.857606231310001</v>
      </c>
      <c r="BA55" s="2">
        <f t="shared" si="6"/>
        <v>98.953122630797665</v>
      </c>
      <c r="BB55" s="2">
        <f t="shared" si="7"/>
        <v>99.824319019373732</v>
      </c>
      <c r="BC55" s="2">
        <f t="shared" si="8"/>
        <v>98.657003674438798</v>
      </c>
      <c r="BD55" s="2">
        <f t="shared" si="9"/>
        <v>96.795996236998448</v>
      </c>
      <c r="BE55" s="2">
        <f t="shared" si="10"/>
        <v>92.277451022425197</v>
      </c>
      <c r="BF55" s="2">
        <f t="shared" si="11"/>
        <v>84.4212174576313</v>
      </c>
      <c r="BG55" s="2">
        <f t="shared" si="12"/>
        <v>75.007579012432529</v>
      </c>
      <c r="BH55" s="2">
        <f t="shared" si="13"/>
        <v>64.161019921319976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94.801385814337152</v>
      </c>
      <c r="CP55" s="2">
        <f>BL$207*$B55+BL$209</f>
        <v>97.732113062611305</v>
      </c>
      <c r="CQ55" s="2">
        <f>BM$207*$B55+BM$209</f>
        <v>99.986753629515945</v>
      </c>
      <c r="CR55" s="2">
        <f>BN$207*$B55+BN$209</f>
        <v>100.29015457008988</v>
      </c>
      <c r="CS55" s="2">
        <f>BO$207*$B55+BO$209</f>
        <v>98.839394679768063</v>
      </c>
      <c r="CT55" s="2">
        <f>BP$207*$B55+BP$209</f>
        <v>98.92386078084435</v>
      </c>
      <c r="CU55" s="2">
        <f>BQ$207*$B55+BQ$209</f>
        <v>99.793807683795862</v>
      </c>
      <c r="CV55" s="2">
        <f>BR$207*$B55+BR$209</f>
        <v>98.624399234991586</v>
      </c>
      <c r="CW55" s="2">
        <f>BS$207*$B55+BS$209</f>
        <v>96.767992094560981</v>
      </c>
      <c r="CX55" s="2">
        <f>BT$207*$B55+BT$209</f>
        <v>92.252569196536101</v>
      </c>
      <c r="CY55" s="2">
        <f>BU$207*$B55+BU$209</f>
        <v>84.407465870691198</v>
      </c>
      <c r="CZ55" s="2">
        <f>BV$207*$B55+BV$209</f>
        <v>74.979735560146906</v>
      </c>
      <c r="DA55" s="2">
        <f>BW$207*$B55+BW$209</f>
        <v>64.142297001049627</v>
      </c>
      <c r="DD55" s="2">
        <f>BZ$207*$B55+BZ$209</f>
        <v>97.342533718379073</v>
      </c>
      <c r="DE55" s="2">
        <f>CA$207*$B55+CA$209</f>
        <v>99.471683765475149</v>
      </c>
      <c r="DF55" s="2">
        <f>CB$207*$B55+CB$209</f>
        <v>101.92215645222092</v>
      </c>
      <c r="DG55" s="2">
        <f>CC$207*$B55+CC$209</f>
        <v>101.76901338095362</v>
      </c>
      <c r="DH55" s="2">
        <f>CD$207*$B55+CD$209</f>
        <v>100.20169885966695</v>
      </c>
      <c r="DI55" s="2">
        <f>CE$207*$B55+CE$209</f>
        <v>101.18407832419653</v>
      </c>
      <c r="DJ55" s="2">
        <f>CF$207*$B55+CF$209</f>
        <v>102.12126981114214</v>
      </c>
      <c r="DK55" s="2">
        <f>CG$207*$B55+CG$209</f>
        <v>101.23226926976936</v>
      </c>
      <c r="DL55" s="2">
        <f>CH$207*$B55+CH$209</f>
        <v>99.342903601833669</v>
      </c>
      <c r="DM55" s="2">
        <f>CI$207*$B55+CI$209</f>
        <v>94.866924009508978</v>
      </c>
      <c r="DN55" s="2">
        <f>CJ$207*$B55+CJ$209</f>
        <v>85.888976604745949</v>
      </c>
      <c r="DO55" s="2">
        <f>CK$207*$B55+CK$209</f>
        <v>78.177197036975315</v>
      </c>
      <c r="DP55" s="2">
        <f>CL$207*$B55+CL$209</f>
        <v>66.535934184490344</v>
      </c>
      <c r="DS55" s="2">
        <f>POWER(10,($B55-C$227)/C$228)/(1+POWER(10,($B55-C$227)/C$228))</f>
        <v>9.7760802170386001E-3</v>
      </c>
      <c r="DT55" s="2">
        <f>POWER(10,($B55-D$227)/D$228)/(1+POWER(10,($B55-D$227)/D$228))</f>
        <v>1.2669693367483293E-2</v>
      </c>
      <c r="DU55" s="2">
        <f>POWER(10,($B55-E$227)/E$228)/(1+POWER(10,($B55-E$227)/E$228))</f>
        <v>1.2888979860436257E-2</v>
      </c>
      <c r="DV55" s="2">
        <f>POWER(10,($B55-F$227)/F$228)/(1+POWER(10,($B55-F$227)/F$228))</f>
        <v>1.3946546316310581E-2</v>
      </c>
      <c r="DW55" s="2">
        <f>POWER(10,($B55-G$227)/G$228)/(1+POWER(10,($B55-G$227)/G$228))</f>
        <v>1.33681976541235E-2</v>
      </c>
      <c r="DX55" s="2">
        <f>POWER(10,($B55-H$227)/H$228)/(1+POWER(10,($B55-H$227)/H$228))</f>
        <v>1.2946475014930727E-2</v>
      </c>
      <c r="DY55" s="2">
        <f>POWER(10,($B55-I$227)/I$228)/(1+POWER(10,($B55-I$227)/I$228))</f>
        <v>1.3109272636228639E-2</v>
      </c>
      <c r="DZ55" s="2">
        <f>POWER(10,($B55-J$227)/J$228)/(1+POWER(10,($B55-J$227)/J$228))</f>
        <v>1.2502325274041458E-2</v>
      </c>
      <c r="EA55" s="2">
        <f>POWER(10,($B55-K$227)/K$228)/(1+POWER(10,($B55-K$227)/K$228))</f>
        <v>1.0875768879190752E-2</v>
      </c>
      <c r="EB55" s="2">
        <f>POWER(10,($B55-L$227)/L$228)/(1+POWER(10,($B55-L$227)/L$228))</f>
        <v>9.5173867623578497E-3</v>
      </c>
      <c r="EC55" s="2">
        <f>POWER(10,($B55-M$227)/M$228)/(1+POWER(10,($B55-M$227)/M$228))</f>
        <v>9.2821379042474297E-3</v>
      </c>
      <c r="ED55" s="2">
        <f>POWER(10,($B55-N$227)/N$228)/(1+POWER(10,($B55-N$227)/N$228))</f>
        <v>8.7079867849514832E-3</v>
      </c>
      <c r="EE55" s="2">
        <f>POWER(10,($B55-O$227)/O$228)/(1+POWER(10,($B55-O$227)/O$228))</f>
        <v>7.8219541373583459E-3</v>
      </c>
    </row>
    <row r="56" spans="2:135" x14ac:dyDescent="0.25">
      <c r="B56" s="2">
        <v>50</v>
      </c>
      <c r="C56">
        <v>177.4571</v>
      </c>
      <c r="D56">
        <v>195.471</v>
      </c>
      <c r="E56">
        <v>193.62899999999999</v>
      </c>
      <c r="F56">
        <v>193.51400000000001</v>
      </c>
      <c r="G56">
        <v>195.05699999999999</v>
      </c>
      <c r="H56">
        <v>194.65700000000001</v>
      </c>
      <c r="I56">
        <v>198.3</v>
      </c>
      <c r="J56">
        <v>195.84299999999999</v>
      </c>
      <c r="K56">
        <v>187.39400000000001</v>
      </c>
      <c r="L56">
        <v>171.1515</v>
      </c>
      <c r="M56">
        <v>151.71209999999999</v>
      </c>
      <c r="N56">
        <v>138.81819999999999</v>
      </c>
      <c r="O56">
        <v>118.697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187.24393733282318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199.17409407923785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194.56521322667223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186.50518783323173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191.75465358584793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194.0558337716808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197.27477146145927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196.4121137157224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195.10507409389749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177.7046245802658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159.39051442317103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146.39297177474145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123.69750084843172</v>
      </c>
      <c r="AE56" s="5"/>
      <c r="AG56" s="5">
        <f t="shared" si="15"/>
        <v>-9.7868373328231826</v>
      </c>
      <c r="AH56" s="5">
        <f t="shared" si="15"/>
        <v>-3.7030940792378431</v>
      </c>
      <c r="AI56" s="5">
        <f t="shared" si="15"/>
        <v>-0.93621322667223694</v>
      </c>
      <c r="AJ56" s="5">
        <f t="shared" si="15"/>
        <v>7.0088121667682799</v>
      </c>
      <c r="AK56" s="5">
        <f t="shared" si="15"/>
        <v>3.3023464141520549</v>
      </c>
      <c r="AL56" s="5">
        <f t="shared" si="15"/>
        <v>0.60116622831921518</v>
      </c>
      <c r="AM56" s="5">
        <f t="shared" si="15"/>
        <v>1.0252285385407447</v>
      </c>
      <c r="AN56" s="5">
        <f t="shared" si="15"/>
        <v>-0.5691137157224091</v>
      </c>
      <c r="AO56" s="5">
        <f t="shared" si="14"/>
        <v>-7.71107409389748</v>
      </c>
      <c r="AP56" s="5">
        <f t="shared" si="14"/>
        <v>-6.553124580265802</v>
      </c>
      <c r="AQ56" s="5">
        <f t="shared" si="14"/>
        <v>-7.6784144231710343</v>
      </c>
      <c r="AR56" s="5">
        <f t="shared" si="14"/>
        <v>-7.574771774741464</v>
      </c>
      <c r="AS56" s="5">
        <f t="shared" si="14"/>
        <v>-5.0005008484317131</v>
      </c>
      <c r="AV56" s="2">
        <f t="shared" si="1"/>
        <v>94.831577096647848</v>
      </c>
      <c r="AW56" s="2">
        <f t="shared" si="2"/>
        <v>97.7512962836783</v>
      </c>
      <c r="AX56" s="2">
        <f t="shared" si="3"/>
        <v>100.00510061749577</v>
      </c>
      <c r="AY56" s="2">
        <f t="shared" si="4"/>
        <v>100.30152353916665</v>
      </c>
      <c r="AZ56" s="2">
        <f t="shared" si="5"/>
        <v>98.861580260190053</v>
      </c>
      <c r="BA56" s="2">
        <f t="shared" si="6"/>
        <v>98.981212679834115</v>
      </c>
      <c r="BB56" s="2">
        <f t="shared" si="7"/>
        <v>99.856784513917432</v>
      </c>
      <c r="BC56" s="2">
        <f t="shared" si="8"/>
        <v>98.687834214704594</v>
      </c>
      <c r="BD56" s="2">
        <f t="shared" si="9"/>
        <v>96.820704255841619</v>
      </c>
      <c r="BE56" s="2">
        <f t="shared" si="10"/>
        <v>92.300857051086709</v>
      </c>
      <c r="BF56" s="2">
        <f t="shared" si="11"/>
        <v>84.437239745306812</v>
      </c>
      <c r="BG56" s="2">
        <f t="shared" si="12"/>
        <v>75.050536407729268</v>
      </c>
      <c r="BH56" s="2">
        <f t="shared" si="13"/>
        <v>64.189782667850352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94.804997092787914</v>
      </c>
      <c r="CP56" s="2">
        <f>BL$207*$B56+BL$209</f>
        <v>97.727832579634452</v>
      </c>
      <c r="CQ56" s="2">
        <f>BM$207*$B56+BM$209</f>
        <v>99.978481984666857</v>
      </c>
      <c r="CR56" s="2">
        <f>BN$207*$B56+BN$209</f>
        <v>100.27961298925794</v>
      </c>
      <c r="CS56" s="2">
        <f>BO$207*$B56+BO$209</f>
        <v>98.842228433585618</v>
      </c>
      <c r="CT56" s="2">
        <f>BP$207*$B56+BP$209</f>
        <v>98.94995582325997</v>
      </c>
      <c r="CU56" s="2">
        <f>BQ$207*$B56+BQ$209</f>
        <v>99.82409589253308</v>
      </c>
      <c r="CV56" s="2">
        <f>BR$207*$B56+BR$209</f>
        <v>98.652929895837858</v>
      </c>
      <c r="CW56" s="2">
        <f>BS$207*$B56+BS$209</f>
        <v>96.79072159958335</v>
      </c>
      <c r="CX56" s="2">
        <f>BT$207*$B56+BT$209</f>
        <v>92.274202414223012</v>
      </c>
      <c r="CY56" s="2">
        <f>BU$207*$B56+BU$209</f>
        <v>84.422520717181641</v>
      </c>
      <c r="CZ56" s="2">
        <f>BV$207*$B56+BV$209</f>
        <v>75.020675359274549</v>
      </c>
      <c r="DA56" s="2">
        <f>BW$207*$B56+BW$209</f>
        <v>64.169670801469493</v>
      </c>
      <c r="DD56" s="2">
        <f>BZ$207*$B56+BZ$209</f>
        <v>97.286985264028118</v>
      </c>
      <c r="DE56" s="2">
        <f>CA$207*$B56+CA$209</f>
        <v>99.418900313794325</v>
      </c>
      <c r="DF56" s="2">
        <f>CB$207*$B56+CB$209</f>
        <v>101.8643309712529</v>
      </c>
      <c r="DG56" s="2">
        <f>CC$207*$B56+CC$209</f>
        <v>101.71434428250041</v>
      </c>
      <c r="DH56" s="2">
        <f>CD$207*$B56+CD$209</f>
        <v>100.16415969114556</v>
      </c>
      <c r="DI56" s="2">
        <f>CE$207*$B56+CE$209</f>
        <v>101.15458667439852</v>
      </c>
      <c r="DJ56" s="2">
        <f>CF$207*$B56+CF$209</f>
        <v>102.10111638984814</v>
      </c>
      <c r="DK56" s="2">
        <f>CG$207*$B56+CG$209</f>
        <v>101.20217682479515</v>
      </c>
      <c r="DL56" s="2">
        <f>CH$207*$B56+CH$209</f>
        <v>99.307619457606222</v>
      </c>
      <c r="DM56" s="2">
        <f>CI$207*$B56+CI$209</f>
        <v>94.830748623336348</v>
      </c>
      <c r="DN56" s="2">
        <f>CJ$207*$B56+CJ$209</f>
        <v>85.87002502803395</v>
      </c>
      <c r="DO56" s="2">
        <f>CK$207*$B56+CK$209</f>
        <v>78.150730597752926</v>
      </c>
      <c r="DP56" s="2">
        <f>CL$207*$B56+CL$209</f>
        <v>66.516409449124495</v>
      </c>
      <c r="DS56" s="2">
        <f>POWER(10,($B56-C$227)/C$228)/(1+POWER(10,($B56-C$227)/C$228))</f>
        <v>1.0709158153099484E-2</v>
      </c>
      <c r="DT56" s="2">
        <f>POWER(10,($B56-D$227)/D$228)/(1+POWER(10,($B56-D$227)/D$228))</f>
        <v>1.3875082334004737E-2</v>
      </c>
      <c r="DU56" s="2">
        <f>POWER(10,($B56-E$227)/E$228)/(1+POWER(10,($B56-E$227)/E$228))</f>
        <v>1.4114933389812666E-2</v>
      </c>
      <c r="DV56" s="2">
        <f>POWER(10,($B56-F$227)/F$228)/(1+POWER(10,($B56-F$227)/F$228))</f>
        <v>1.5271535521607755E-2</v>
      </c>
      <c r="DW56" s="2">
        <f>POWER(10,($B56-G$227)/G$228)/(1+POWER(10,($B56-G$227)/G$228))</f>
        <v>1.4639056678442064E-2</v>
      </c>
      <c r="DX56" s="2">
        <f>POWER(10,($B56-H$227)/H$228)/(1+POWER(10,($B56-H$227)/H$228))</f>
        <v>1.4177818730062859E-2</v>
      </c>
      <c r="DY56" s="2">
        <f>POWER(10,($B56-I$227)/I$228)/(1+POWER(10,($B56-I$227)/I$228))</f>
        <v>1.4355874891284174E-2</v>
      </c>
      <c r="DZ56" s="2">
        <f>POWER(10,($B56-J$227)/J$228)/(1+POWER(10,($B56-J$227)/J$228))</f>
        <v>1.3692011735012386E-2</v>
      </c>
      <c r="EA56" s="2">
        <f>POWER(10,($B56-K$227)/K$228)/(1+POWER(10,($B56-K$227)/K$228))</f>
        <v>1.1912543913015113E-2</v>
      </c>
      <c r="EB56" s="2">
        <f>POWER(10,($B56-L$227)/L$228)/(1+POWER(10,($B56-L$227)/L$228))</f>
        <v>1.0426033673348611E-2</v>
      </c>
      <c r="EC56" s="2">
        <f>POWER(10,($B56-M$227)/M$228)/(1+POWER(10,($B56-M$227)/M$228))</f>
        <v>1.0168555640779562E-2</v>
      </c>
      <c r="ED56" s="2">
        <f>POWER(10,($B56-N$227)/N$228)/(1+POWER(10,($B56-N$227)/N$228))</f>
        <v>9.5401027073384239E-3</v>
      </c>
      <c r="EE56" s="2">
        <f>POWER(10,($B56-O$227)/O$228)/(1+POWER(10,($B56-O$227)/O$228))</f>
        <v>8.5701347275950607E-3</v>
      </c>
    </row>
    <row r="57" spans="2:135" x14ac:dyDescent="0.25">
      <c r="B57" s="2">
        <v>51</v>
      </c>
      <c r="C57">
        <v>179.1429</v>
      </c>
      <c r="D57">
        <v>194.929</v>
      </c>
      <c r="E57">
        <v>193.429</v>
      </c>
      <c r="F57">
        <v>190.529</v>
      </c>
      <c r="G57">
        <v>195.886</v>
      </c>
      <c r="H57">
        <v>197.27099999999999</v>
      </c>
      <c r="I57">
        <v>199.98599999999999</v>
      </c>
      <c r="J57">
        <v>195.8</v>
      </c>
      <c r="K57">
        <v>192.18199999999999</v>
      </c>
      <c r="L57">
        <v>175.93940000000001</v>
      </c>
      <c r="M57">
        <v>157.803</v>
      </c>
      <c r="N57">
        <v>143.77269999999999</v>
      </c>
      <c r="O57">
        <v>122.9242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185.82748891407039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194.59563505937379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189.1497072418895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178.50382366753473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186.7189548197056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190.46608293153949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194.45221992973191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193.08035911185357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197.64533323222952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183.61797956558553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165.51479590358804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150.67334949803677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128.29742776746386</v>
      </c>
      <c r="AE57" s="5"/>
      <c r="AG57" s="5">
        <f t="shared" si="15"/>
        <v>-6.6845889140703889</v>
      </c>
      <c r="AH57" s="5">
        <f t="shared" si="15"/>
        <v>0.33336494062621114</v>
      </c>
      <c r="AI57" s="5">
        <f t="shared" si="15"/>
        <v>4.2792927581105005</v>
      </c>
      <c r="AJ57" s="5">
        <f t="shared" si="15"/>
        <v>12.025176332465264</v>
      </c>
      <c r="AK57" s="5">
        <f t="shared" si="15"/>
        <v>9.1670451802943944</v>
      </c>
      <c r="AL57" s="5">
        <f t="shared" si="15"/>
        <v>6.8049170684604974</v>
      </c>
      <c r="AM57" s="5">
        <f t="shared" si="15"/>
        <v>5.5337800702680795</v>
      </c>
      <c r="AN57" s="5">
        <f t="shared" ref="AN57:AS115" si="16">J57-Y57</f>
        <v>2.7196408881464436</v>
      </c>
      <c r="AO57" s="5">
        <f t="shared" si="14"/>
        <v>-5.4633332322295303</v>
      </c>
      <c r="AP57" s="5">
        <f t="shared" si="14"/>
        <v>-7.6785795655855225</v>
      </c>
      <c r="AQ57" s="5">
        <f t="shared" si="14"/>
        <v>-7.7117959035880403</v>
      </c>
      <c r="AR57" s="5">
        <f t="shared" si="14"/>
        <v>-6.9006494980367847</v>
      </c>
      <c r="AS57" s="5">
        <f t="shared" si="14"/>
        <v>-5.3732277674638595</v>
      </c>
      <c r="AV57" s="2">
        <f t="shared" si="1"/>
        <v>94.837028727219078</v>
      </c>
      <c r="AW57" s="2">
        <f t="shared" si="2"/>
        <v>97.748508218367306</v>
      </c>
      <c r="AX57" s="2">
        <f t="shared" si="3"/>
        <v>99.998591510637894</v>
      </c>
      <c r="AY57" s="2">
        <f t="shared" si="4"/>
        <v>100.29232267981378</v>
      </c>
      <c r="AZ57" s="2">
        <f t="shared" si="5"/>
        <v>98.865603988935135</v>
      </c>
      <c r="BA57" s="2">
        <f t="shared" si="6"/>
        <v>99.009413559891399</v>
      </c>
      <c r="BB57" s="2">
        <f t="shared" si="7"/>
        <v>99.889383989177418</v>
      </c>
      <c r="BC57" s="2">
        <f t="shared" si="8"/>
        <v>98.718802944465168</v>
      </c>
      <c r="BD57" s="2">
        <f t="shared" si="9"/>
        <v>96.845531797815909</v>
      </c>
      <c r="BE57" s="2">
        <f t="shared" si="10"/>
        <v>92.324372292207357</v>
      </c>
      <c r="BF57" s="2">
        <f t="shared" si="11"/>
        <v>84.453320053043697</v>
      </c>
      <c r="BG57" s="2">
        <f t="shared" si="12"/>
        <v>75.093622582991372</v>
      </c>
      <c r="BH57" s="2">
        <f t="shared" si="13"/>
        <v>64.218638266605325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94.808608371238691</v>
      </c>
      <c r="CP57" s="2">
        <f>BL$207*$B57+BL$209</f>
        <v>97.723552096657599</v>
      </c>
      <c r="CQ57" s="2">
        <f>BM$207*$B57+BM$209</f>
        <v>99.970210339817768</v>
      </c>
      <c r="CR57" s="2">
        <f>BN$207*$B57+BN$209</f>
        <v>100.269071408426</v>
      </c>
      <c r="CS57" s="2">
        <f>BO$207*$B57+BO$209</f>
        <v>98.845062187403173</v>
      </c>
      <c r="CT57" s="2">
        <f>BP$207*$B57+BP$209</f>
        <v>98.976050865675589</v>
      </c>
      <c r="CU57" s="2">
        <f>BQ$207*$B57+BQ$209</f>
        <v>99.854384101270298</v>
      </c>
      <c r="CV57" s="2">
        <f>BR$207*$B57+BR$209</f>
        <v>98.681460556684115</v>
      </c>
      <c r="CW57" s="2">
        <f>BS$207*$B57+BS$209</f>
        <v>96.813451104605704</v>
      </c>
      <c r="CX57" s="2">
        <f>BT$207*$B57+BT$209</f>
        <v>92.295835631909938</v>
      </c>
      <c r="CY57" s="2">
        <f>BU$207*$B57+BU$209</f>
        <v>84.437575563672084</v>
      </c>
      <c r="CZ57" s="2">
        <f>BV$207*$B57+BV$209</f>
        <v>75.061615158402176</v>
      </c>
      <c r="DA57" s="2">
        <f>BW$207*$B57+BW$209</f>
        <v>64.197044601889345</v>
      </c>
      <c r="DD57" s="2">
        <f>BZ$207*$B57+BZ$209</f>
        <v>97.231436809677163</v>
      </c>
      <c r="DE57" s="2">
        <f>CA$207*$B57+CA$209</f>
        <v>99.3661168621135</v>
      </c>
      <c r="DF57" s="2">
        <f>CB$207*$B57+CB$209</f>
        <v>101.80650549028486</v>
      </c>
      <c r="DG57" s="2">
        <f>CC$207*$B57+CC$209</f>
        <v>101.65967518404719</v>
      </c>
      <c r="DH57" s="2">
        <f>CD$207*$B57+CD$209</f>
        <v>100.12662052262418</v>
      </c>
      <c r="DI57" s="2">
        <f>CE$207*$B57+CE$209</f>
        <v>101.12509502460048</v>
      </c>
      <c r="DJ57" s="2">
        <f>CF$207*$B57+CF$209</f>
        <v>102.08096296855413</v>
      </c>
      <c r="DK57" s="2">
        <f>CG$207*$B57+CG$209</f>
        <v>101.17208437982093</v>
      </c>
      <c r="DL57" s="2">
        <f>CH$207*$B57+CH$209</f>
        <v>99.27233531337879</v>
      </c>
      <c r="DM57" s="2">
        <f>CI$207*$B57+CI$209</f>
        <v>94.794573237163718</v>
      </c>
      <c r="DN57" s="2">
        <f>CJ$207*$B57+CJ$209</f>
        <v>85.851073451321952</v>
      </c>
      <c r="DO57" s="2">
        <f>CK$207*$B57+CK$209</f>
        <v>78.124264158530551</v>
      </c>
      <c r="DP57" s="2">
        <f>CL$207*$B57+CL$209</f>
        <v>66.496884713758647</v>
      </c>
      <c r="DS57" s="2">
        <f>POWER(10,($B57-C$227)/C$228)/(1+POWER(10,($B57-C$227)/C$228))</f>
        <v>1.173023872820911E-2</v>
      </c>
      <c r="DT57" s="2">
        <f>POWER(10,($B57-D$227)/D$228)/(1+POWER(10,($B57-D$227)/D$228))</f>
        <v>1.5193386729428644E-2</v>
      </c>
      <c r="DU57" s="2">
        <f>POWER(10,($B57-E$227)/E$228)/(1+POWER(10,($B57-E$227)/E$228))</f>
        <v>1.5455669429236462E-2</v>
      </c>
      <c r="DV57" s="2">
        <f>POWER(10,($B57-F$227)/F$228)/(1+POWER(10,($B57-F$227)/F$228))</f>
        <v>1.6720270572680322E-2</v>
      </c>
      <c r="DW57" s="2">
        <f>POWER(10,($B57-G$227)/G$228)/(1+POWER(10,($B57-G$227)/G$228))</f>
        <v>1.6028768232703629E-2</v>
      </c>
      <c r="DX57" s="2">
        <f>POWER(10,($B57-H$227)/H$228)/(1+POWER(10,($B57-H$227)/H$228))</f>
        <v>1.5524434003490527E-2</v>
      </c>
      <c r="DY57" s="2">
        <f>POWER(10,($B57-I$227)/I$228)/(1+POWER(10,($B57-I$227)/I$228))</f>
        <v>1.5719132352048713E-2</v>
      </c>
      <c r="DZ57" s="2">
        <f>POWER(10,($B57-J$227)/J$228)/(1+POWER(10,($B57-J$227)/J$228))</f>
        <v>1.4993186620213693E-2</v>
      </c>
      <c r="EA57" s="2">
        <f>POWER(10,($B57-K$227)/K$228)/(1+POWER(10,($B57-K$227)/K$228))</f>
        <v>1.3046849906859625E-2</v>
      </c>
      <c r="EB57" s="2">
        <f>POWER(10,($B57-L$227)/L$228)/(1+POWER(10,($B57-L$227)/L$228))</f>
        <v>1.1420430955783274E-2</v>
      </c>
      <c r="EC57" s="2">
        <f>POWER(10,($B57-M$227)/M$228)/(1+POWER(10,($B57-M$227)/M$228))</f>
        <v>1.1138672020081765E-2</v>
      </c>
      <c r="ED57" s="2">
        <f>POWER(10,($B57-N$227)/N$228)/(1+POWER(10,($B57-N$227)/N$228))</f>
        <v>1.0450895478996275E-2</v>
      </c>
      <c r="EE57" s="2">
        <f>POWER(10,($B57-O$227)/O$228)/(1+POWER(10,($B57-O$227)/O$228))</f>
        <v>9.3892025817504353E-3</v>
      </c>
    </row>
    <row r="58" spans="2:135" x14ac:dyDescent="0.25">
      <c r="B58" s="2">
        <v>52</v>
      </c>
      <c r="C58">
        <v>178.74289999999999</v>
      </c>
      <c r="D58">
        <v>193.971</v>
      </c>
      <c r="E58">
        <v>192.67099999999999</v>
      </c>
      <c r="F58">
        <v>185.15700000000001</v>
      </c>
      <c r="G58">
        <v>193.9</v>
      </c>
      <c r="H58">
        <v>196.786</v>
      </c>
      <c r="I58">
        <v>199.114</v>
      </c>
      <c r="J58">
        <v>195.357</v>
      </c>
      <c r="K58">
        <v>197.21199999999999</v>
      </c>
      <c r="L58">
        <v>180.8939</v>
      </c>
      <c r="M58">
        <v>162.303</v>
      </c>
      <c r="N58">
        <v>147.83330000000001</v>
      </c>
      <c r="O58">
        <v>125.2727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181.40583844271947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186.96793355561817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181.09524914578725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168.76569200554144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179.01113840556167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183.88725523429412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188.42368903544158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186.64539704497477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196.58673597384362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186.50134731114824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169.04687418267736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152.45416674812407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130.90984213628448</v>
      </c>
      <c r="AE58" s="5"/>
      <c r="AG58" s="5">
        <f t="shared" ref="AG58:AM94" si="17">C58-R58</f>
        <v>-2.6629384427194793</v>
      </c>
      <c r="AH58" s="5">
        <f t="shared" si="17"/>
        <v>7.0030664443818296</v>
      </c>
      <c r="AI58" s="5">
        <f t="shared" si="17"/>
        <v>11.575750854212743</v>
      </c>
      <c r="AJ58" s="5">
        <f t="shared" si="17"/>
        <v>16.391307994458572</v>
      </c>
      <c r="AK58" s="5">
        <f t="shared" si="17"/>
        <v>14.888861594438339</v>
      </c>
      <c r="AL58" s="5">
        <f t="shared" si="17"/>
        <v>12.898744765705885</v>
      </c>
      <c r="AM58" s="5">
        <f t="shared" si="17"/>
        <v>10.690310964558421</v>
      </c>
      <c r="AN58" s="5">
        <f t="shared" si="16"/>
        <v>8.7116029550252279</v>
      </c>
      <c r="AO58" s="5">
        <f t="shared" si="14"/>
        <v>0.62526402615637267</v>
      </c>
      <c r="AP58" s="5">
        <f t="shared" si="14"/>
        <v>-5.6074473111482348</v>
      </c>
      <c r="AQ58" s="5">
        <f t="shared" si="14"/>
        <v>-6.7438741826773594</v>
      </c>
      <c r="AR58" s="5">
        <f t="shared" si="14"/>
        <v>-4.6208667481240582</v>
      </c>
      <c r="AS58" s="5">
        <f t="shared" si="14"/>
        <v>-5.6371421362844814</v>
      </c>
      <c r="AV58" s="2">
        <f t="shared" si="1"/>
        <v>94.842586674029917</v>
      </c>
      <c r="AW58" s="2">
        <f t="shared" si="2"/>
        <v>97.745788566142778</v>
      </c>
      <c r="AX58" s="2">
        <f t="shared" si="3"/>
        <v>99.992173167096425</v>
      </c>
      <c r="AY58" s="2">
        <f t="shared" si="4"/>
        <v>100.28317557465867</v>
      </c>
      <c r="AZ58" s="2">
        <f t="shared" si="5"/>
        <v>98.869676334950881</v>
      </c>
      <c r="BA58" s="2">
        <f t="shared" si="6"/>
        <v>99.037727873304391</v>
      </c>
      <c r="BB58" s="2">
        <f t="shared" si="7"/>
        <v>99.922122732304004</v>
      </c>
      <c r="BC58" s="2">
        <f t="shared" si="8"/>
        <v>98.749914834985901</v>
      </c>
      <c r="BD58" s="2">
        <f t="shared" si="9"/>
        <v>96.870483292934495</v>
      </c>
      <c r="BE58" s="2">
        <f t="shared" si="10"/>
        <v>92.348001140242573</v>
      </c>
      <c r="BF58" s="2">
        <f t="shared" si="11"/>
        <v>84.469460482193711</v>
      </c>
      <c r="BG58" s="2">
        <f t="shared" si="12"/>
        <v>75.136843408073617</v>
      </c>
      <c r="BH58" s="2">
        <f t="shared" si="13"/>
        <v>64.247591570305715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94.812219649689467</v>
      </c>
      <c r="CP58" s="2">
        <f>BL$207*$B58+BL$209</f>
        <v>97.71927161368076</v>
      </c>
      <c r="CQ58" s="2">
        <f>BM$207*$B58+BM$209</f>
        <v>99.96193869496868</v>
      </c>
      <c r="CR58" s="2">
        <f>BN$207*$B58+BN$209</f>
        <v>100.25852982759406</v>
      </c>
      <c r="CS58" s="2">
        <f>BO$207*$B58+BO$209</f>
        <v>98.847895941220727</v>
      </c>
      <c r="CT58" s="2">
        <f>BP$207*$B58+BP$209</f>
        <v>99.002145908091222</v>
      </c>
      <c r="CU58" s="2">
        <f>BQ$207*$B58+BQ$209</f>
        <v>99.884672310007517</v>
      </c>
      <c r="CV58" s="2">
        <f>BR$207*$B58+BR$209</f>
        <v>98.709991217530387</v>
      </c>
      <c r="CW58" s="2">
        <f>BS$207*$B58+BS$209</f>
        <v>96.836180609628073</v>
      </c>
      <c r="CX58" s="2">
        <f>BT$207*$B58+BT$209</f>
        <v>92.31746884959685</v>
      </c>
      <c r="CY58" s="2">
        <f>BU$207*$B58+BU$209</f>
        <v>84.452630410162541</v>
      </c>
      <c r="CZ58" s="2">
        <f>BV$207*$B58+BV$209</f>
        <v>75.102554957529819</v>
      </c>
      <c r="DA58" s="2">
        <f>BW$207*$B58+BW$209</f>
        <v>64.224418402309198</v>
      </c>
      <c r="DD58" s="2">
        <f>BZ$207*$B58+BZ$209</f>
        <v>97.175888355326208</v>
      </c>
      <c r="DE58" s="2">
        <f>CA$207*$B58+CA$209</f>
        <v>99.313333410432676</v>
      </c>
      <c r="DF58" s="2">
        <f>CB$207*$B58+CB$209</f>
        <v>101.74868000931684</v>
      </c>
      <c r="DG58" s="2">
        <f>CC$207*$B58+CC$209</f>
        <v>101.60500608559397</v>
      </c>
      <c r="DH58" s="2">
        <f>CD$207*$B58+CD$209</f>
        <v>100.0890813541028</v>
      </c>
      <c r="DI58" s="2">
        <f>CE$207*$B58+CE$209</f>
        <v>101.09560337480247</v>
      </c>
      <c r="DJ58" s="2">
        <f>CF$207*$B58+CF$209</f>
        <v>102.06080954726013</v>
      </c>
      <c r="DK58" s="2">
        <f>CG$207*$B58+CG$209</f>
        <v>101.14199193484673</v>
      </c>
      <c r="DL58" s="2">
        <f>CH$207*$B58+CH$209</f>
        <v>99.237051169151357</v>
      </c>
      <c r="DM58" s="2">
        <f>CI$207*$B58+CI$209</f>
        <v>94.758397850991088</v>
      </c>
      <c r="DN58" s="2">
        <f>CJ$207*$B58+CJ$209</f>
        <v>85.832121874609939</v>
      </c>
      <c r="DO58" s="2">
        <f>CK$207*$B58+CK$209</f>
        <v>78.097797719308161</v>
      </c>
      <c r="DP58" s="2">
        <f>CL$207*$B58+CL$209</f>
        <v>66.477359978392798</v>
      </c>
      <c r="DS58" s="2">
        <f>POWER(10,($B58-C$227)/C$228)/(1+POWER(10,($B58-C$227)/C$228))</f>
        <v>1.2847411427848699E-2</v>
      </c>
      <c r="DT58" s="2">
        <f>POWER(10,($B58-D$227)/D$228)/(1+POWER(10,($B58-D$227)/D$228))</f>
        <v>1.6634833427441435E-2</v>
      </c>
      <c r="DU58" s="2">
        <f>POWER(10,($B58-E$227)/E$228)/(1+POWER(10,($B58-E$227)/E$228))</f>
        <v>1.6921572185607747E-2</v>
      </c>
      <c r="DV58" s="2">
        <f>POWER(10,($B58-F$227)/F$228)/(1+POWER(10,($B58-F$227)/F$228))</f>
        <v>1.8303885358672042E-2</v>
      </c>
      <c r="DW58" s="2">
        <f>POWER(10,($B58-G$227)/G$228)/(1+POWER(10,($B58-G$227)/G$228))</f>
        <v>1.7548058093579569E-2</v>
      </c>
      <c r="DX58" s="2">
        <f>POWER(10,($B58-H$227)/H$228)/(1+POWER(10,($B58-H$227)/H$228))</f>
        <v>1.6996746186144385E-2</v>
      </c>
      <c r="DY58" s="2">
        <f>POWER(10,($B58-I$227)/I$228)/(1+POWER(10,($B58-I$227)/I$228))</f>
        <v>1.7209586626888172E-2</v>
      </c>
      <c r="DZ58" s="2">
        <f>POWER(10,($B58-J$227)/J$228)/(1+POWER(10,($B58-J$227)/J$228))</f>
        <v>1.6415956282925168E-2</v>
      </c>
      <c r="EA58" s="2">
        <f>POWER(10,($B58-K$227)/K$228)/(1+POWER(10,($B58-K$227)/K$228))</f>
        <v>1.4287602124299132E-2</v>
      </c>
      <c r="EB58" s="2">
        <f>POWER(10,($B58-L$227)/L$228)/(1+POWER(10,($B58-L$227)/L$228))</f>
        <v>1.2508471417353737E-2</v>
      </c>
      <c r="EC58" s="2">
        <f>POWER(10,($B58-M$227)/M$228)/(1+POWER(10,($B58-M$227)/M$228))</f>
        <v>1.2200200193270403E-2</v>
      </c>
      <c r="ED58" s="2">
        <f>POWER(10,($B58-N$227)/N$228)/(1+POWER(10,($B58-N$227)/N$228))</f>
        <v>1.1447636559331549E-2</v>
      </c>
      <c r="EE58" s="2">
        <f>POWER(10,($B58-O$227)/O$228)/(1+POWER(10,($B58-O$227)/O$228))</f>
        <v>1.028573853957046E-2</v>
      </c>
    </row>
    <row r="59" spans="2:135" x14ac:dyDescent="0.25">
      <c r="B59" s="2">
        <v>53</v>
      </c>
      <c r="C59">
        <v>177.38570000000001</v>
      </c>
      <c r="D59">
        <v>190.3</v>
      </c>
      <c r="E59">
        <v>187.55699999999999</v>
      </c>
      <c r="F59">
        <v>170.5</v>
      </c>
      <c r="G59">
        <v>186.9</v>
      </c>
      <c r="H59">
        <v>190.87100000000001</v>
      </c>
      <c r="I59">
        <v>194.68600000000001</v>
      </c>
      <c r="J59">
        <v>191.9</v>
      </c>
      <c r="K59">
        <v>198.62100000000001</v>
      </c>
      <c r="L59">
        <v>184</v>
      </c>
      <c r="M59">
        <v>167</v>
      </c>
      <c r="N59">
        <v>149.92420000000001</v>
      </c>
      <c r="O59">
        <v>126.9697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174.4171335049916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177.04689753282153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171.17932912926557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158.1442844183654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169.3886684410509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174.98805742701953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179.81528588385927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177.76116973477437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192.04436121213973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186.05527031050119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169.62108616653026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151.55717251309036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131.27595561962383</v>
      </c>
      <c r="AE59" s="5"/>
      <c r="AG59" s="5">
        <f t="shared" si="17"/>
        <v>2.9685664950084174</v>
      </c>
      <c r="AH59" s="5">
        <f t="shared" si="17"/>
        <v>13.253102467178479</v>
      </c>
      <c r="AI59" s="5">
        <f t="shared" si="17"/>
        <v>16.37767087073442</v>
      </c>
      <c r="AJ59" s="5">
        <f t="shared" si="17"/>
        <v>12.355715581634598</v>
      </c>
      <c r="AK59" s="5">
        <f t="shared" si="17"/>
        <v>17.511331558949109</v>
      </c>
      <c r="AL59" s="5">
        <f t="shared" si="17"/>
        <v>15.882942572980483</v>
      </c>
      <c r="AM59" s="5">
        <f t="shared" si="17"/>
        <v>14.870714116140732</v>
      </c>
      <c r="AN59" s="5">
        <f t="shared" si="16"/>
        <v>14.138830265225636</v>
      </c>
      <c r="AO59" s="5">
        <f t="shared" si="14"/>
        <v>6.5766387878602757</v>
      </c>
      <c r="AP59" s="5">
        <f t="shared" si="14"/>
        <v>-2.0552703105011858</v>
      </c>
      <c r="AQ59" s="5">
        <f t="shared" si="14"/>
        <v>-2.6210861665302616</v>
      </c>
      <c r="AR59" s="5">
        <f t="shared" si="14"/>
        <v>-1.6329725130903512</v>
      </c>
      <c r="AS59" s="5">
        <f t="shared" si="14"/>
        <v>-4.3062556196238262</v>
      </c>
      <c r="AV59" s="2">
        <f t="shared" si="1"/>
        <v>94.848254142172038</v>
      </c>
      <c r="AW59" s="2">
        <f t="shared" si="2"/>
        <v>97.743136539218895</v>
      </c>
      <c r="AX59" s="2">
        <f t="shared" si="3"/>
        <v>99.985846526003144</v>
      </c>
      <c r="AY59" s="2">
        <f t="shared" si="4"/>
        <v>100.2740800638846</v>
      </c>
      <c r="AZ59" s="2">
        <f t="shared" si="5"/>
        <v>98.873795553308028</v>
      </c>
      <c r="BA59" s="2">
        <f t="shared" si="6"/>
        <v>99.066157678290921</v>
      </c>
      <c r="BB59" s="2">
        <f t="shared" si="7"/>
        <v>99.955005770744378</v>
      </c>
      <c r="BC59" s="2">
        <f t="shared" si="8"/>
        <v>98.781174501424218</v>
      </c>
      <c r="BD59" s="2">
        <f t="shared" si="9"/>
        <v>96.895562890842456</v>
      </c>
      <c r="BE59" s="2">
        <f t="shared" si="10"/>
        <v>92.37174780116537</v>
      </c>
      <c r="BF59" s="2">
        <f t="shared" si="11"/>
        <v>84.485662990379907</v>
      </c>
      <c r="BG59" s="2">
        <f t="shared" si="12"/>
        <v>75.18020466214324</v>
      </c>
      <c r="BH59" s="2">
        <f t="shared" si="13"/>
        <v>64.2766474852301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94.815830928140244</v>
      </c>
      <c r="CP59" s="2">
        <f>BL$207*$B59+BL$209</f>
        <v>97.714991130703908</v>
      </c>
      <c r="CQ59" s="2">
        <f>BM$207*$B59+BM$209</f>
        <v>99.953667050119591</v>
      </c>
      <c r="CR59" s="2">
        <f>BN$207*$B59+BN$209</f>
        <v>100.24798824676212</v>
      </c>
      <c r="CS59" s="2">
        <f>BO$207*$B59+BO$209</f>
        <v>98.850729695038282</v>
      </c>
      <c r="CT59" s="2">
        <f>BP$207*$B59+BP$209</f>
        <v>99.028240950506842</v>
      </c>
      <c r="CU59" s="2">
        <f>BQ$207*$B59+BQ$209</f>
        <v>99.914960518744735</v>
      </c>
      <c r="CV59" s="2">
        <f>BR$207*$B59+BR$209</f>
        <v>98.738521878376645</v>
      </c>
      <c r="CW59" s="2">
        <f>BS$207*$B59+BS$209</f>
        <v>96.858910114650442</v>
      </c>
      <c r="CX59" s="2">
        <f>BT$207*$B59+BT$209</f>
        <v>92.339102067283775</v>
      </c>
      <c r="CY59" s="2">
        <f>BU$207*$B59+BU$209</f>
        <v>84.467685256652985</v>
      </c>
      <c r="CZ59" s="2">
        <f>BV$207*$B59+BV$209</f>
        <v>75.143494756657461</v>
      </c>
      <c r="DA59" s="2">
        <f>BW$207*$B59+BW$209</f>
        <v>64.25179220272905</v>
      </c>
      <c r="DD59" s="2">
        <f>BZ$207*$B59+BZ$209</f>
        <v>97.120339900975253</v>
      </c>
      <c r="DE59" s="2">
        <f>CA$207*$B59+CA$209</f>
        <v>99.260549958751852</v>
      </c>
      <c r="DF59" s="2">
        <f>CB$207*$B59+CB$209</f>
        <v>101.69085452834882</v>
      </c>
      <c r="DG59" s="2">
        <f>CC$207*$B59+CC$209</f>
        <v>101.55033698714075</v>
      </c>
      <c r="DH59" s="2">
        <f>CD$207*$B59+CD$209</f>
        <v>100.05154218558141</v>
      </c>
      <c r="DI59" s="2">
        <f>CE$207*$B59+CE$209</f>
        <v>101.06611172500443</v>
      </c>
      <c r="DJ59" s="2">
        <f>CF$207*$B59+CF$209</f>
        <v>102.04065612596614</v>
      </c>
      <c r="DK59" s="2">
        <f>CG$207*$B59+CG$209</f>
        <v>101.11189948987251</v>
      </c>
      <c r="DL59" s="2">
        <f>CH$207*$B59+CH$209</f>
        <v>99.201767024923925</v>
      </c>
      <c r="DM59" s="2">
        <f>CI$207*$B59+CI$209</f>
        <v>94.722222464818458</v>
      </c>
      <c r="DN59" s="2">
        <f>CJ$207*$B59+CJ$209</f>
        <v>85.81317029789794</v>
      </c>
      <c r="DO59" s="2">
        <f>CK$207*$B59+CK$209</f>
        <v>78.071331280085772</v>
      </c>
      <c r="DP59" s="2">
        <f>CL$207*$B59+CL$209</f>
        <v>66.457835243026949</v>
      </c>
      <c r="DS59" s="2">
        <f>POWER(10,($B59-C$227)/C$228)/(1+POWER(10,($B59-C$227)/C$228))</f>
        <v>1.4069467471812015E-2</v>
      </c>
      <c r="DT59" s="2">
        <f>POWER(10,($B59-D$227)/D$228)/(1+POWER(10,($B59-D$227)/D$228))</f>
        <v>1.8210506131641668E-2</v>
      </c>
      <c r="DU59" s="2">
        <f>POWER(10,($B59-E$227)/E$228)/(1+POWER(10,($B59-E$227)/E$228))</f>
        <v>1.8523893527232178E-2</v>
      </c>
      <c r="DV59" s="2">
        <f>POWER(10,($B59-F$227)/F$228)/(1+POWER(10,($B59-F$227)/F$228))</f>
        <v>2.0034431879506244E-2</v>
      </c>
      <c r="DW59" s="2">
        <f>POWER(10,($B59-G$227)/G$228)/(1+POWER(10,($B59-G$227)/G$228))</f>
        <v>1.9208542925227768E-2</v>
      </c>
      <c r="DX59" s="2">
        <f>POWER(10,($B59-H$227)/H$228)/(1+POWER(10,($B59-H$227)/H$228))</f>
        <v>1.86060511091156E-2</v>
      </c>
      <c r="DY59" s="2">
        <f>POWER(10,($B59-I$227)/I$228)/(1+POWER(10,($B59-I$227)/I$228))</f>
        <v>1.8838657738016084E-2</v>
      </c>
      <c r="DZ59" s="2">
        <f>POWER(10,($B59-J$227)/J$228)/(1+POWER(10,($B59-J$227)/J$228))</f>
        <v>1.797127555302239E-2</v>
      </c>
      <c r="EA59" s="2">
        <f>POWER(10,($B59-K$227)/K$228)/(1+POWER(10,($B59-K$227)/K$228))</f>
        <v>1.5644479196017021E-2</v>
      </c>
      <c r="EB59" s="2">
        <f>POWER(10,($B59-L$227)/L$228)/(1+POWER(10,($B59-L$227)/L$228))</f>
        <v>1.3698734615072199E-2</v>
      </c>
      <c r="EC59" s="2">
        <f>POWER(10,($B59-M$227)/M$228)/(1+POWER(10,($B59-M$227)/M$228))</f>
        <v>1.336152627181496E-2</v>
      </c>
      <c r="ED59" s="2">
        <f>POWER(10,($B59-N$227)/N$228)/(1+POWER(10,($B59-N$227)/N$228))</f>
        <v>1.2538236063393843E-2</v>
      </c>
      <c r="EE59" s="2">
        <f>POWER(10,($B59-O$227)/O$228)/(1+POWER(10,($B59-O$227)/O$228))</f>
        <v>1.1266907330009809E-2</v>
      </c>
    </row>
    <row r="60" spans="2:135" x14ac:dyDescent="0.25">
      <c r="B60" s="2">
        <v>54</v>
      </c>
      <c r="C60">
        <v>173.4571</v>
      </c>
      <c r="D60">
        <v>182.05699999999999</v>
      </c>
      <c r="E60">
        <v>176.5</v>
      </c>
      <c r="F60">
        <v>150.04300000000001</v>
      </c>
      <c r="G60">
        <v>170.65700000000001</v>
      </c>
      <c r="H60">
        <v>178.41399999999999</v>
      </c>
      <c r="I60">
        <v>182.8</v>
      </c>
      <c r="J60">
        <v>183.81399999999999</v>
      </c>
      <c r="K60">
        <v>196.60599999999999</v>
      </c>
      <c r="L60">
        <v>186.53030000000001</v>
      </c>
      <c r="M60">
        <v>168.92420000000001</v>
      </c>
      <c r="N60">
        <v>150.3939</v>
      </c>
      <c r="O60">
        <v>129.51519999999999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165.52241848240354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165.74723758950566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160.28243550187574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147.46082419941928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158.7233597146041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164.61402871281635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169.46823434078698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167.27427389447124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184.49410420768245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182.32937633609174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167.17845517531546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148.07917874958864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129.36150977518201</v>
      </c>
      <c r="AE60" s="5"/>
      <c r="AG60" s="5">
        <f t="shared" si="17"/>
        <v>7.9346815175964593</v>
      </c>
      <c r="AH60" s="5">
        <f t="shared" si="17"/>
        <v>16.309762410494329</v>
      </c>
      <c r="AI60" s="5">
        <f t="shared" si="17"/>
        <v>16.217564498124261</v>
      </c>
      <c r="AJ60" s="5">
        <f t="shared" si="17"/>
        <v>2.5821758005807283</v>
      </c>
      <c r="AK60" s="5">
        <f t="shared" si="17"/>
        <v>11.93364028539591</v>
      </c>
      <c r="AL60" s="5">
        <f t="shared" si="17"/>
        <v>13.799971287183638</v>
      </c>
      <c r="AM60" s="5">
        <f t="shared" si="17"/>
        <v>13.331765659213033</v>
      </c>
      <c r="AN60" s="5">
        <f t="shared" si="16"/>
        <v>16.539726105528757</v>
      </c>
      <c r="AO60" s="5">
        <f t="shared" si="14"/>
        <v>12.11189579231754</v>
      </c>
      <c r="AP60" s="5">
        <f t="shared" si="14"/>
        <v>4.2009236639082701</v>
      </c>
      <c r="AQ60" s="5">
        <f t="shared" si="14"/>
        <v>1.7457448246845502</v>
      </c>
      <c r="AR60" s="5">
        <f t="shared" si="14"/>
        <v>2.3147212504113668</v>
      </c>
      <c r="AS60" s="5">
        <f t="shared" si="14"/>
        <v>0.15369022481797856</v>
      </c>
      <c r="AV60" s="2">
        <f t="shared" si="1"/>
        <v>94.854033949931804</v>
      </c>
      <c r="AW60" s="2">
        <f t="shared" si="2"/>
        <v>97.740550568938232</v>
      </c>
      <c r="AX60" s="2">
        <f t="shared" si="3"/>
        <v>99.979611858729427</v>
      </c>
      <c r="AY60" s="2">
        <f t="shared" si="4"/>
        <v>100.2650330898941</v>
      </c>
      <c r="AZ60" s="2">
        <f t="shared" si="5"/>
        <v>98.877959124984613</v>
      </c>
      <c r="BA60" s="2">
        <f t="shared" si="6"/>
        <v>99.094704362526201</v>
      </c>
      <c r="BB60" s="2">
        <f t="shared" si="7"/>
        <v>99.988037771965637</v>
      </c>
      <c r="BC60" s="2">
        <f t="shared" si="8"/>
        <v>98.812586087831519</v>
      </c>
      <c r="BD60" s="2">
        <f t="shared" si="9"/>
        <v>96.92077436522699</v>
      </c>
      <c r="BE60" s="2">
        <f t="shared" si="10"/>
        <v>92.395616214451934</v>
      </c>
      <c r="BF60" s="2">
        <f t="shared" si="11"/>
        <v>84.501929344158611</v>
      </c>
      <c r="BG60" s="2">
        <f t="shared" si="12"/>
        <v>75.223711959786755</v>
      </c>
      <c r="BH60" s="2">
        <f t="shared" si="13"/>
        <v>64.305810934463651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94.81944220659102</v>
      </c>
      <c r="CP60" s="2">
        <f>BL$207*$B60+BL$209</f>
        <v>97.710710647727069</v>
      </c>
      <c r="CQ60" s="2">
        <f>BM$207*$B60+BM$209</f>
        <v>99.945395405270489</v>
      </c>
      <c r="CR60" s="2">
        <f>BN$207*$B60+BN$209</f>
        <v>100.23744666593018</v>
      </c>
      <c r="CS60" s="2">
        <f>BO$207*$B60+BO$209</f>
        <v>98.853563448855837</v>
      </c>
      <c r="CT60" s="2">
        <f>BP$207*$B60+BP$209</f>
        <v>99.054335992922461</v>
      </c>
      <c r="CU60" s="2">
        <f>BQ$207*$B60+BQ$209</f>
        <v>99.945248727481967</v>
      </c>
      <c r="CV60" s="2">
        <f>BR$207*$B60+BR$209</f>
        <v>98.767052539222902</v>
      </c>
      <c r="CW60" s="2">
        <f>BS$207*$B60+BS$209</f>
        <v>96.881639619672811</v>
      </c>
      <c r="CX60" s="2">
        <f>BT$207*$B60+BT$209</f>
        <v>92.360735284970687</v>
      </c>
      <c r="CY60" s="2">
        <f>BU$207*$B60+BU$209</f>
        <v>84.482740103143428</v>
      </c>
      <c r="CZ60" s="2">
        <f>BV$207*$B60+BV$209</f>
        <v>75.184434555785103</v>
      </c>
      <c r="DA60" s="2">
        <f>BW$207*$B60+BW$209</f>
        <v>64.279166003148902</v>
      </c>
      <c r="DD60" s="2">
        <f>BZ$207*$B60+BZ$209</f>
        <v>97.064791446624298</v>
      </c>
      <c r="DE60" s="2">
        <f>CA$207*$B60+CA$209</f>
        <v>99.207766507071028</v>
      </c>
      <c r="DF60" s="2">
        <f>CB$207*$B60+CB$209</f>
        <v>101.63302904738079</v>
      </c>
      <c r="DG60" s="2">
        <f>CC$207*$B60+CC$209</f>
        <v>101.49566788868754</v>
      </c>
      <c r="DH60" s="2">
        <f>CD$207*$B60+CD$209</f>
        <v>100.01400301706003</v>
      </c>
      <c r="DI60" s="2">
        <f>CE$207*$B60+CE$209</f>
        <v>101.03662007520641</v>
      </c>
      <c r="DJ60" s="2">
        <f>CF$207*$B60+CF$209</f>
        <v>102.02050270467214</v>
      </c>
      <c r="DK60" s="2">
        <f>CG$207*$B60+CG$209</f>
        <v>101.0818070448983</v>
      </c>
      <c r="DL60" s="2">
        <f>CH$207*$B60+CH$209</f>
        <v>99.166482880696492</v>
      </c>
      <c r="DM60" s="2">
        <f>CI$207*$B60+CI$209</f>
        <v>94.686047078645828</v>
      </c>
      <c r="DN60" s="2">
        <f>CJ$207*$B60+CJ$209</f>
        <v>85.794218721185942</v>
      </c>
      <c r="DO60" s="2">
        <f>CK$207*$B60+CK$209</f>
        <v>78.044864840863397</v>
      </c>
      <c r="DP60" s="2">
        <f>CL$207*$B60+CL$209</f>
        <v>66.4383105076611</v>
      </c>
      <c r="DS60" s="2">
        <f>POWER(10,($B60-C$227)/C$228)/(1+POWER(10,($B60-C$227)/C$228))</f>
        <v>1.5405952323150431E-2</v>
      </c>
      <c r="DT60" s="2">
        <f>POWER(10,($B60-D$227)/D$228)/(1+POWER(10,($B60-D$227)/D$228))</f>
        <v>1.9932403340134314E-2</v>
      </c>
      <c r="DU60" s="2">
        <f>POWER(10,($B60-E$227)/E$228)/(1+POWER(10,($B60-E$227)/E$228))</f>
        <v>2.027481119429721E-2</v>
      </c>
      <c r="DV60" s="2">
        <f>POWER(10,($B60-F$227)/F$228)/(1+POWER(10,($B60-F$227)/F$228))</f>
        <v>2.1924939323048048E-2</v>
      </c>
      <c r="DW60" s="2">
        <f>POWER(10,($B60-G$227)/G$228)/(1+POWER(10,($B60-G$227)/G$228))</f>
        <v>2.1022788947576792E-2</v>
      </c>
      <c r="DX60" s="2">
        <f>POWER(10,($B60-H$227)/H$228)/(1+POWER(10,($B60-H$227)/H$228))</f>
        <v>2.0364573354804735E-2</v>
      </c>
      <c r="DY60" s="2">
        <f>POWER(10,($B60-I$227)/I$228)/(1+POWER(10,($B60-I$227)/I$228))</f>
        <v>2.0618702555918356E-2</v>
      </c>
      <c r="DZ60" s="2">
        <f>POWER(10,($B60-J$227)/J$228)/(1+POWER(10,($B60-J$227)/J$228))</f>
        <v>1.9671005498407335E-2</v>
      </c>
      <c r="EA60" s="2">
        <f>POWER(10,($B60-K$227)/K$228)/(1+POWER(10,($B60-K$227)/K$228))</f>
        <v>1.712797819516319E-2</v>
      </c>
      <c r="EB60" s="2">
        <f>POWER(10,($B60-L$227)/L$228)/(1+POWER(10,($B60-L$227)/L$228))</f>
        <v>1.5000538670179742E-2</v>
      </c>
      <c r="EC60" s="2">
        <f>POWER(10,($B60-M$227)/M$228)/(1+POWER(10,($B60-M$227)/M$228))</f>
        <v>1.4631760481026502E-2</v>
      </c>
      <c r="ED60" s="2">
        <f>POWER(10,($B60-N$227)/N$228)/(1+POWER(10,($B60-N$227)/N$228))</f>
        <v>1.3731292178854704E-2</v>
      </c>
      <c r="EE60" s="2">
        <f>POWER(10,($B60-O$227)/O$228)/(1+POWER(10,($B60-O$227)/O$228))</f>
        <v>1.2340503963060098E-2</v>
      </c>
    </row>
    <row r="61" spans="2:135" x14ac:dyDescent="0.25">
      <c r="B61" s="2">
        <v>55</v>
      </c>
      <c r="C61">
        <v>168.71430000000001</v>
      </c>
      <c r="D61">
        <v>167.929</v>
      </c>
      <c r="E61">
        <v>157.32900000000001</v>
      </c>
      <c r="F61">
        <v>123.67100000000001</v>
      </c>
      <c r="G61">
        <v>144.114</v>
      </c>
      <c r="H61">
        <v>155.6</v>
      </c>
      <c r="I61">
        <v>160.94300000000001</v>
      </c>
      <c r="J61">
        <v>164.857</v>
      </c>
      <c r="K61">
        <v>191.01499999999999</v>
      </c>
      <c r="L61">
        <v>185.2424</v>
      </c>
      <c r="M61">
        <v>169.0455</v>
      </c>
      <c r="N61">
        <v>150.1515</v>
      </c>
      <c r="O61">
        <v>129.51519999999999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155.50286618505925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154.00469757546182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149.26095379142362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137.40498125162262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147.87293244792954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153.65646971016648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158.30460363153142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156.09223466215977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174.69103793037218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175.71375421272799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161.97696399310831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142.37564590993131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125.36251769083263</v>
      </c>
      <c r="AE61" s="5"/>
      <c r="AG61" s="5">
        <f t="shared" si="17"/>
        <v>13.211433814940762</v>
      </c>
      <c r="AH61" s="5">
        <f t="shared" si="17"/>
        <v>13.924302424538183</v>
      </c>
      <c r="AI61" s="5">
        <f t="shared" si="17"/>
        <v>8.0680462085763907</v>
      </c>
      <c r="AJ61" s="5">
        <f t="shared" si="17"/>
        <v>-13.733981251622609</v>
      </c>
      <c r="AK61" s="5">
        <f t="shared" si="17"/>
        <v>-3.7589324479295385</v>
      </c>
      <c r="AL61" s="5">
        <f t="shared" si="17"/>
        <v>1.9435302898335181</v>
      </c>
      <c r="AM61" s="5">
        <f t="shared" si="17"/>
        <v>2.6383963684685909</v>
      </c>
      <c r="AN61" s="5">
        <f t="shared" si="16"/>
        <v>8.764765337840231</v>
      </c>
      <c r="AO61" s="5">
        <f t="shared" si="14"/>
        <v>16.323962069627811</v>
      </c>
      <c r="AP61" s="5">
        <f t="shared" si="14"/>
        <v>9.5286457872720121</v>
      </c>
      <c r="AQ61" s="5">
        <f t="shared" si="14"/>
        <v>7.0685360068916907</v>
      </c>
      <c r="AR61" s="5">
        <f t="shared" si="14"/>
        <v>7.775854090068691</v>
      </c>
      <c r="AS61" s="5">
        <f t="shared" si="14"/>
        <v>4.1526823091673606</v>
      </c>
      <c r="AV61" s="2">
        <f t="shared" si="1"/>
        <v>94.859928425327539</v>
      </c>
      <c r="AW61" s="2">
        <f t="shared" si="2"/>
        <v>97.73802816943585</v>
      </c>
      <c r="AX61" s="2">
        <f t="shared" si="3"/>
        <v>99.973468636403979</v>
      </c>
      <c r="AY61" s="2">
        <f t="shared" si="4"/>
        <v>100.25603055386368</v>
      </c>
      <c r="AZ61" s="2">
        <f t="shared" si="5"/>
        <v>98.882163631675297</v>
      </c>
      <c r="BA61" s="2">
        <f t="shared" si="6"/>
        <v>99.123368499066927</v>
      </c>
      <c r="BB61" s="2">
        <f t="shared" si="7"/>
        <v>100.02122292719051</v>
      </c>
      <c r="BC61" s="2">
        <f t="shared" si="8"/>
        <v>98.844153134443886</v>
      </c>
      <c r="BD61" s="2">
        <f t="shared" si="9"/>
        <v>96.946121003203444</v>
      </c>
      <c r="BE61" s="2">
        <f t="shared" si="10"/>
        <v>92.419609962277576</v>
      </c>
      <c r="BF61" s="2">
        <f t="shared" si="11"/>
        <v>84.5182610642361</v>
      </c>
      <c r="BG61" s="2">
        <f t="shared" si="12"/>
        <v>75.267370664002584</v>
      </c>
      <c r="BH61" s="2">
        <f t="shared" si="13"/>
        <v>64.335086813547107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94.823053485041783</v>
      </c>
      <c r="CP61" s="2">
        <f>BL$207*$B61+BL$209</f>
        <v>97.706430164750216</v>
      </c>
      <c r="CQ61" s="2">
        <f>BM$207*$B61+BM$209</f>
        <v>99.9371237604214</v>
      </c>
      <c r="CR61" s="2">
        <f>BN$207*$B61+BN$209</f>
        <v>100.22690508509822</v>
      </c>
      <c r="CS61" s="2">
        <f>BO$207*$B61+BO$209</f>
        <v>98.856397202673392</v>
      </c>
      <c r="CT61" s="2">
        <f>BP$207*$B61+BP$209</f>
        <v>99.080431035338094</v>
      </c>
      <c r="CU61" s="2">
        <f>BQ$207*$B61+BQ$209</f>
        <v>99.975536936219186</v>
      </c>
      <c r="CV61" s="2">
        <f>BR$207*$B61+BR$209</f>
        <v>98.795583200069174</v>
      </c>
      <c r="CW61" s="2">
        <f>BS$207*$B61+BS$209</f>
        <v>96.904369124695179</v>
      </c>
      <c r="CX61" s="2">
        <f>BT$207*$B61+BT$209</f>
        <v>92.382368502657613</v>
      </c>
      <c r="CY61" s="2">
        <f>BU$207*$B61+BU$209</f>
        <v>84.497794949633871</v>
      </c>
      <c r="CZ61" s="2">
        <f>BV$207*$B61+BV$209</f>
        <v>75.225374354912745</v>
      </c>
      <c r="DA61" s="2">
        <f>BW$207*$B61+BW$209</f>
        <v>64.306539803568754</v>
      </c>
      <c r="DD61" s="2">
        <f>BZ$207*$B61+BZ$209</f>
        <v>97.009242992273343</v>
      </c>
      <c r="DE61" s="2">
        <f>CA$207*$B61+CA$209</f>
        <v>99.15498305539019</v>
      </c>
      <c r="DF61" s="2">
        <f>CB$207*$B61+CB$209</f>
        <v>101.57520356641277</v>
      </c>
      <c r="DG61" s="2">
        <f>CC$207*$B61+CC$209</f>
        <v>101.44099879023433</v>
      </c>
      <c r="DH61" s="2">
        <f>CD$207*$B61+CD$209</f>
        <v>99.976463848538643</v>
      </c>
      <c r="DI61" s="2">
        <f>CE$207*$B61+CE$209</f>
        <v>101.0071284254084</v>
      </c>
      <c r="DJ61" s="2">
        <f>CF$207*$B61+CF$209</f>
        <v>102.00034928337814</v>
      </c>
      <c r="DK61" s="2">
        <f>CG$207*$B61+CG$209</f>
        <v>101.0517145999241</v>
      </c>
      <c r="DL61" s="2">
        <f>CH$207*$B61+CH$209</f>
        <v>99.131198736469045</v>
      </c>
      <c r="DM61" s="2">
        <f>CI$207*$B61+CI$209</f>
        <v>94.649871692473198</v>
      </c>
      <c r="DN61" s="2">
        <f>CJ$207*$B61+CJ$209</f>
        <v>85.775267144473929</v>
      </c>
      <c r="DO61" s="2">
        <f>CK$207*$B61+CK$209</f>
        <v>78.018398401641008</v>
      </c>
      <c r="DP61" s="2">
        <f>CL$207*$B61+CL$209</f>
        <v>66.418785772295266</v>
      </c>
      <c r="DS61" s="2">
        <f>POWER(10,($B61-C$227)/C$228)/(1+POWER(10,($B61-C$227)/C$228))</f>
        <v>1.6867220414234805E-2</v>
      </c>
      <c r="DT61" s="2">
        <f>POWER(10,($B61-D$227)/D$228)/(1+POWER(10,($B61-D$227)/D$228))</f>
        <v>2.1813497380599393E-2</v>
      </c>
      <c r="DU61" s="2">
        <f>POWER(10,($B61-E$227)/E$228)/(1+POWER(10,($B61-E$227)/E$228))</f>
        <v>2.2187487965883504E-2</v>
      </c>
      <c r="DV61" s="2">
        <f>POWER(10,($B61-F$227)/F$228)/(1+POWER(10,($B61-F$227)/F$228))</f>
        <v>2.3989473499650915E-2</v>
      </c>
      <c r="DW61" s="2">
        <f>POWER(10,($B61-G$227)/G$228)/(1+POWER(10,($B61-G$227)/G$228))</f>
        <v>2.3004371299711751E-2</v>
      </c>
      <c r="DX61" s="2">
        <f>POWER(10,($B61-H$227)/H$228)/(1+POWER(10,($B61-H$227)/H$228))</f>
        <v>2.2285525454136375E-2</v>
      </c>
      <c r="DY61" s="2">
        <f>POWER(10,($B61-I$227)/I$228)/(1+POWER(10,($B61-I$227)/I$228))</f>
        <v>2.2563074072236518E-2</v>
      </c>
      <c r="DZ61" s="2">
        <f>POWER(10,($B61-J$227)/J$228)/(1+POWER(10,($B61-J$227)/J$228))</f>
        <v>2.1527972341433475E-2</v>
      </c>
      <c r="EA61" s="2">
        <f>POWER(10,($B61-K$227)/K$228)/(1+POWER(10,($B61-K$227)/K$228))</f>
        <v>1.8749471574975078E-2</v>
      </c>
      <c r="EB61" s="2">
        <f>POWER(10,($B61-L$227)/L$228)/(1+POWER(10,($B61-L$227)/L$228))</f>
        <v>1.642399436844897E-2</v>
      </c>
      <c r="EC61" s="2">
        <f>POWER(10,($B61-M$227)/M$228)/(1+POWER(10,($B61-M$227)/M$228))</f>
        <v>1.6020790655870101E-2</v>
      </c>
      <c r="ED61" s="2">
        <f>POWER(10,($B61-N$227)/N$228)/(1+POWER(10,($B61-N$227)/N$228))</f>
        <v>1.5036143043253399E-2</v>
      </c>
      <c r="EE61" s="2">
        <f>POWER(10,($B61-O$227)/O$228)/(1+POWER(10,($B61-O$227)/O$228))</f>
        <v>1.3515002703766437E-2</v>
      </c>
    </row>
    <row r="62" spans="2:135" x14ac:dyDescent="0.25">
      <c r="B62" s="2">
        <v>56</v>
      </c>
      <c r="C62">
        <v>159.57140000000001</v>
      </c>
      <c r="D62">
        <v>146.714</v>
      </c>
      <c r="E62">
        <v>129.48599999999999</v>
      </c>
      <c r="F62">
        <v>110.114</v>
      </c>
      <c r="G62">
        <v>119.429</v>
      </c>
      <c r="H62">
        <v>130.34299999999999</v>
      </c>
      <c r="I62">
        <v>136.69999999999999</v>
      </c>
      <c r="J62">
        <v>137.643</v>
      </c>
      <c r="K62">
        <v>178.04499999999999</v>
      </c>
      <c r="L62">
        <v>181.53030000000001</v>
      </c>
      <c r="M62">
        <v>166.3939</v>
      </c>
      <c r="N62">
        <v>146.93940000000001</v>
      </c>
      <c r="O62">
        <v>128.197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145.14781650689426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142.65240702599382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138.84153638187897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128.47350483068283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137.57238564771316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142.92973347262964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147.19486814230677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145.05723519777422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163.5456664059605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166.87213331297446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154.54698683554764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135.00158070277755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119.6726955203047</v>
      </c>
      <c r="AE62" s="5"/>
      <c r="AG62" s="5">
        <f t="shared" si="17"/>
        <v>14.423583493105752</v>
      </c>
      <c r="AH62" s="5">
        <f t="shared" si="17"/>
        <v>4.0615929740061745</v>
      </c>
      <c r="AI62" s="5">
        <f t="shared" si="17"/>
        <v>-9.3555363818789772</v>
      </c>
      <c r="AJ62" s="5">
        <f t="shared" si="17"/>
        <v>-18.359504830682823</v>
      </c>
      <c r="AK62" s="5">
        <f t="shared" si="17"/>
        <v>-18.14338564771316</v>
      </c>
      <c r="AL62" s="5">
        <f t="shared" si="17"/>
        <v>-12.586733472629646</v>
      </c>
      <c r="AM62" s="5">
        <f t="shared" si="17"/>
        <v>-10.494868142306785</v>
      </c>
      <c r="AN62" s="5">
        <f t="shared" si="16"/>
        <v>-7.414235197774218</v>
      </c>
      <c r="AO62" s="5">
        <f t="shared" si="14"/>
        <v>14.499333594039484</v>
      </c>
      <c r="AP62" s="5">
        <f t="shared" si="14"/>
        <v>14.658166687025556</v>
      </c>
      <c r="AQ62" s="5">
        <f t="shared" si="14"/>
        <v>11.84691316445236</v>
      </c>
      <c r="AR62" s="5">
        <f t="shared" si="14"/>
        <v>11.937819297222461</v>
      </c>
      <c r="AS62" s="5">
        <f t="shared" si="14"/>
        <v>8.5243044796953029</v>
      </c>
      <c r="AV62" s="2">
        <f t="shared" si="1"/>
        <v>94.865939287311164</v>
      </c>
      <c r="AW62" s="2">
        <f t="shared" si="2"/>
        <v>97.735565784683928</v>
      </c>
      <c r="AX62" s="2">
        <f t="shared" si="3"/>
        <v>99.967415380243423</v>
      </c>
      <c r="AY62" s="2">
        <f t="shared" si="4"/>
        <v>100.24706715597277</v>
      </c>
      <c r="AZ62" s="2">
        <f t="shared" si="5"/>
        <v>98.886404616136431</v>
      </c>
      <c r="BA62" s="2">
        <f t="shared" si="6"/>
        <v>99.152149682935388</v>
      </c>
      <c r="BB62" s="2">
        <f t="shared" si="7"/>
        <v>100.05456481739971</v>
      </c>
      <c r="BC62" s="2">
        <f t="shared" si="8"/>
        <v>98.875878425368157</v>
      </c>
      <c r="BD62" s="2">
        <f t="shared" si="9"/>
        <v>96.971605477996391</v>
      </c>
      <c r="BE62" s="2">
        <f t="shared" si="10"/>
        <v>92.443732164410818</v>
      </c>
      <c r="BF62" s="2">
        <f t="shared" si="11"/>
        <v>84.534659362384446</v>
      </c>
      <c r="BG62" s="2">
        <f t="shared" si="12"/>
        <v>75.311185784425746</v>
      </c>
      <c r="BH62" s="2">
        <f t="shared" si="13"/>
        <v>64.364479937475238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94.826664763492559</v>
      </c>
      <c r="CP62" s="2">
        <f>BL$207*$B62+BL$209</f>
        <v>97.702149681773378</v>
      </c>
      <c r="CQ62" s="2">
        <f>BM$207*$B62+BM$209</f>
        <v>99.928852115572312</v>
      </c>
      <c r="CR62" s="2">
        <f>BN$207*$B62+BN$209</f>
        <v>100.21636350426628</v>
      </c>
      <c r="CS62" s="2">
        <f>BO$207*$B62+BO$209</f>
        <v>98.859230956490947</v>
      </c>
      <c r="CT62" s="2">
        <f>BP$207*$B62+BP$209</f>
        <v>99.106526077753713</v>
      </c>
      <c r="CU62" s="2">
        <f>BQ$207*$B62+BQ$209</f>
        <v>100.0058251449564</v>
      </c>
      <c r="CV62" s="2">
        <f>BR$207*$B62+BR$209</f>
        <v>98.824113860915432</v>
      </c>
      <c r="CW62" s="2">
        <f>BS$207*$B62+BS$209</f>
        <v>96.927098629717534</v>
      </c>
      <c r="CX62" s="2">
        <f>BT$207*$B62+BT$209</f>
        <v>92.404001720344525</v>
      </c>
      <c r="CY62" s="2">
        <f>BU$207*$B62+BU$209</f>
        <v>84.512849796124314</v>
      </c>
      <c r="CZ62" s="2">
        <f>BV$207*$B62+BV$209</f>
        <v>75.266314154040387</v>
      </c>
      <c r="DA62" s="2">
        <f>BW$207*$B62+BW$209</f>
        <v>64.333913603988606</v>
      </c>
      <c r="DD62" s="2">
        <f>BZ$207*$B62+BZ$209</f>
        <v>96.953694537922388</v>
      </c>
      <c r="DE62" s="2">
        <f>CA$207*$B62+CA$209</f>
        <v>99.102199603709366</v>
      </c>
      <c r="DF62" s="2">
        <f>CB$207*$B62+CB$209</f>
        <v>101.51737808544473</v>
      </c>
      <c r="DG62" s="2">
        <f>CC$207*$B62+CC$209</f>
        <v>101.38632969178111</v>
      </c>
      <c r="DH62" s="2">
        <f>CD$207*$B62+CD$209</f>
        <v>99.938924680017266</v>
      </c>
      <c r="DI62" s="2">
        <f>CE$207*$B62+CE$209</f>
        <v>100.97763677561036</v>
      </c>
      <c r="DJ62" s="2">
        <f>CF$207*$B62+CF$209</f>
        <v>101.98019586208414</v>
      </c>
      <c r="DK62" s="2">
        <f>CG$207*$B62+CG$209</f>
        <v>101.02162215494988</v>
      </c>
      <c r="DL62" s="2">
        <f>CH$207*$B62+CH$209</f>
        <v>99.095914592241613</v>
      </c>
      <c r="DM62" s="2">
        <f>CI$207*$B62+CI$209</f>
        <v>94.613696306300568</v>
      </c>
      <c r="DN62" s="2">
        <f>CJ$207*$B62+CJ$209</f>
        <v>85.756315567761931</v>
      </c>
      <c r="DO62" s="2">
        <f>CK$207*$B62+CK$209</f>
        <v>77.991931962418619</v>
      </c>
      <c r="DP62" s="2">
        <f>CL$207*$B62+CL$209</f>
        <v>66.399261036929417</v>
      </c>
      <c r="DS62" s="2">
        <f>POWER(10,($B62-C$227)/C$228)/(1+POWER(10,($B62-C$227)/C$228))</f>
        <v>1.8464491795434596E-2</v>
      </c>
      <c r="DT62" s="2">
        <f>POWER(10,($B62-D$227)/D$228)/(1+POWER(10,($B62-D$227)/D$228))</f>
        <v>2.3867793845766348E-2</v>
      </c>
      <c r="DU62" s="2">
        <f>POWER(10,($B62-E$227)/E$228)/(1+POWER(10,($B62-E$227)/E$228))</f>
        <v>2.4276131081571482E-2</v>
      </c>
      <c r="DV62" s="2">
        <f>POWER(10,($B62-F$227)/F$228)/(1+POWER(10,($B62-F$227)/F$228))</f>
        <v>2.6243195772787518E-2</v>
      </c>
      <c r="DW62" s="2">
        <f>POWER(10,($B62-G$227)/G$228)/(1+POWER(10,($B62-G$227)/G$228))</f>
        <v>2.5167933325333604E-2</v>
      </c>
      <c r="DX62" s="2">
        <f>POWER(10,($B62-H$227)/H$228)/(1+POWER(10,($B62-H$227)/H$228))</f>
        <v>2.4383167299472992E-2</v>
      </c>
      <c r="DY62" s="2">
        <f>POWER(10,($B62-I$227)/I$228)/(1+POWER(10,($B62-I$227)/I$228))</f>
        <v>2.4686180776731126E-2</v>
      </c>
      <c r="DZ62" s="2">
        <f>POWER(10,($B62-J$227)/J$228)/(1+POWER(10,($B62-J$227)/J$228))</f>
        <v>2.3556026884294805E-2</v>
      </c>
      <c r="EA62" s="2">
        <f>POWER(10,($B62-K$227)/K$228)/(1+POWER(10,($B62-K$227)/K$228))</f>
        <v>2.0521265542082442E-2</v>
      </c>
      <c r="EB62" s="2">
        <f>POWER(10,($B62-L$227)/L$228)/(1+POWER(10,($B62-L$227)/L$228))</f>
        <v>1.7980061280325154E-2</v>
      </c>
      <c r="EC62" s="2">
        <f>POWER(10,($B62-M$227)/M$228)/(1+POWER(10,($B62-M$227)/M$228))</f>
        <v>1.7539337839123152E-2</v>
      </c>
      <c r="ED62" s="2">
        <f>POWER(10,($B62-N$227)/N$228)/(1+POWER(10,($B62-N$227)/N$228))</f>
        <v>1.6462920900878655E-2</v>
      </c>
      <c r="EE62" s="2">
        <f>POWER(10,($B62-O$227)/O$228)/(1+POWER(10,($B62-O$227)/O$228))</f>
        <v>1.4799608530325003E-2</v>
      </c>
    </row>
    <row r="63" spans="2:135" x14ac:dyDescent="0.25">
      <c r="B63" s="2">
        <v>57</v>
      </c>
      <c r="C63">
        <v>146.84280000000001</v>
      </c>
      <c r="D63">
        <v>122.614</v>
      </c>
      <c r="E63">
        <v>111.2</v>
      </c>
      <c r="F63">
        <v>104.1</v>
      </c>
      <c r="G63">
        <v>108.714</v>
      </c>
      <c r="H63">
        <v>114.95699999999999</v>
      </c>
      <c r="I63">
        <v>120.429</v>
      </c>
      <c r="J63">
        <v>118.029</v>
      </c>
      <c r="K63">
        <v>156.74199999999999</v>
      </c>
      <c r="L63">
        <v>172.5455</v>
      </c>
      <c r="M63">
        <v>160.03030000000001</v>
      </c>
      <c r="N63">
        <v>139.6061</v>
      </c>
      <c r="O63">
        <v>123.0909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135.15573135071116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132.33344239162315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129.55415419728425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120.95183348121903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128.36347375928801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133.07985274878828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136.85336227364158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134.84925481454627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151.98617928416033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156.63273504008583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145.60255378910719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126.62336548087518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112.8200833625795</v>
      </c>
      <c r="AE63" s="5"/>
      <c r="AG63" s="5">
        <f t="shared" si="17"/>
        <v>11.687068649288847</v>
      </c>
      <c r="AH63" s="5">
        <f t="shared" si="17"/>
        <v>-9.7194423916231472</v>
      </c>
      <c r="AI63" s="5">
        <f t="shared" si="17"/>
        <v>-18.354154197284245</v>
      </c>
      <c r="AJ63" s="5">
        <f t="shared" si="17"/>
        <v>-16.851833481219032</v>
      </c>
      <c r="AK63" s="5">
        <f t="shared" si="17"/>
        <v>-19.649473759288014</v>
      </c>
      <c r="AL63" s="5">
        <f t="shared" si="17"/>
        <v>-18.12285274878829</v>
      </c>
      <c r="AM63" s="5">
        <f t="shared" si="17"/>
        <v>-16.424362273641577</v>
      </c>
      <c r="AN63" s="5">
        <f t="shared" si="16"/>
        <v>-16.820254814546274</v>
      </c>
      <c r="AO63" s="5">
        <f t="shared" si="14"/>
        <v>4.7558207158396613</v>
      </c>
      <c r="AP63" s="5">
        <f t="shared" si="14"/>
        <v>15.912764959914171</v>
      </c>
      <c r="AQ63" s="5">
        <f t="shared" si="14"/>
        <v>14.42774621089282</v>
      </c>
      <c r="AR63" s="5">
        <f t="shared" si="14"/>
        <v>12.982734519124818</v>
      </c>
      <c r="AS63" s="5">
        <f t="shared" si="14"/>
        <v>10.270816637420509</v>
      </c>
      <c r="AV63" s="2">
        <f t="shared" si="1"/>
        <v>94.872067509998232</v>
      </c>
      <c r="AW63" s="2">
        <f t="shared" si="2"/>
        <v>97.733158617631318</v>
      </c>
      <c r="AX63" s="2">
        <f t="shared" si="3"/>
        <v>99.961449493241176</v>
      </c>
      <c r="AY63" s="2">
        <f t="shared" si="4"/>
        <v>100.23813621825497</v>
      </c>
      <c r="AZ63" s="2">
        <f t="shared" si="5"/>
        <v>98.890676427080521</v>
      </c>
      <c r="BA63" s="2">
        <f t="shared" si="6"/>
        <v>99.181046346650831</v>
      </c>
      <c r="BB63" s="2">
        <f t="shared" si="7"/>
        <v>100.08806625978369</v>
      </c>
      <c r="BC63" s="2">
        <f t="shared" si="8"/>
        <v>98.907763814695926</v>
      </c>
      <c r="BD63" s="2">
        <f t="shared" si="9"/>
        <v>96.997229703143176</v>
      </c>
      <c r="BE63" s="2">
        <f t="shared" si="10"/>
        <v>92.467985357190742</v>
      </c>
      <c r="BF63" s="2">
        <f t="shared" si="11"/>
        <v>84.551125069144675</v>
      </c>
      <c r="BG63" s="2">
        <f t="shared" si="12"/>
        <v>75.355161858996667</v>
      </c>
      <c r="BH63" s="2">
        <f t="shared" si="13"/>
        <v>64.393994977892305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94.830276041943335</v>
      </c>
      <c r="CP63" s="2">
        <f>BL$207*$B63+BL$209</f>
        <v>97.697869198796525</v>
      </c>
      <c r="CQ63" s="2">
        <f>BM$207*$B63+BM$209</f>
        <v>99.920580470723223</v>
      </c>
      <c r="CR63" s="2">
        <f>BN$207*$B63+BN$209</f>
        <v>100.20582192343434</v>
      </c>
      <c r="CS63" s="2">
        <f>BO$207*$B63+BO$209</f>
        <v>98.862064710308502</v>
      </c>
      <c r="CT63" s="2">
        <f>BP$207*$B63+BP$209</f>
        <v>99.132621120169333</v>
      </c>
      <c r="CU63" s="2">
        <f>BQ$207*$B63+BQ$209</f>
        <v>100.03611335369362</v>
      </c>
      <c r="CV63" s="2">
        <f>BR$207*$B63+BR$209</f>
        <v>98.852644521761704</v>
      </c>
      <c r="CW63" s="2">
        <f>BS$207*$B63+BS$209</f>
        <v>96.949828134739903</v>
      </c>
      <c r="CX63" s="2">
        <f>BT$207*$B63+BT$209</f>
        <v>92.425634938031436</v>
      </c>
      <c r="CY63" s="2">
        <f>BU$207*$B63+BU$209</f>
        <v>84.527904642614757</v>
      </c>
      <c r="CZ63" s="2">
        <f>BV$207*$B63+BV$209</f>
        <v>75.307253953168015</v>
      </c>
      <c r="DA63" s="2">
        <f>BW$207*$B63+BW$209</f>
        <v>64.361287404408458</v>
      </c>
      <c r="DD63" s="2">
        <f>BZ$207*$B63+BZ$209</f>
        <v>96.898146083571433</v>
      </c>
      <c r="DE63" s="2">
        <f>CA$207*$B63+CA$209</f>
        <v>99.049416152028542</v>
      </c>
      <c r="DF63" s="2">
        <f>CB$207*$B63+CB$209</f>
        <v>101.45955260447671</v>
      </c>
      <c r="DG63" s="2">
        <f>CC$207*$B63+CC$209</f>
        <v>101.3316605933279</v>
      </c>
      <c r="DH63" s="2">
        <f>CD$207*$B63+CD$209</f>
        <v>99.901385511495889</v>
      </c>
      <c r="DI63" s="2">
        <f>CE$207*$B63+CE$209</f>
        <v>100.94814512581235</v>
      </c>
      <c r="DJ63" s="2">
        <f>CF$207*$B63+CF$209</f>
        <v>101.96004244079015</v>
      </c>
      <c r="DK63" s="2">
        <f>CG$207*$B63+CG$209</f>
        <v>100.99152970997567</v>
      </c>
      <c r="DL63" s="2">
        <f>CH$207*$B63+CH$209</f>
        <v>99.06063044801418</v>
      </c>
      <c r="DM63" s="2">
        <f>CI$207*$B63+CI$209</f>
        <v>94.577520920127938</v>
      </c>
      <c r="DN63" s="2">
        <f>CJ$207*$B63+CJ$209</f>
        <v>85.737363991049932</v>
      </c>
      <c r="DO63" s="2">
        <f>CK$207*$B63+CK$209</f>
        <v>77.965465523196244</v>
      </c>
      <c r="DP63" s="2">
        <f>CL$207*$B63+CL$209</f>
        <v>66.379736301563568</v>
      </c>
      <c r="DS63" s="2">
        <f>POWER(10,($B63-C$227)/C$228)/(1+POWER(10,($B63-C$227)/C$228))</f>
        <v>2.0209910300747563E-2</v>
      </c>
      <c r="DT63" s="2">
        <f>POWER(10,($B63-D$227)/D$228)/(1+POWER(10,($B63-D$227)/D$228))</f>
        <v>2.6110390579041798E-2</v>
      </c>
      <c r="DU63" s="2">
        <f>POWER(10,($B63-E$227)/E$228)/(1+POWER(10,($B63-E$227)/E$228))</f>
        <v>2.6556051030161301E-2</v>
      </c>
      <c r="DV63" s="2">
        <f>POWER(10,($B63-F$227)/F$228)/(1+POWER(10,($B63-F$227)/F$228))</f>
        <v>2.870242041311399E-2</v>
      </c>
      <c r="DW63" s="2">
        <f>POWER(10,($B63-G$227)/G$228)/(1+POWER(10,($B63-G$227)/G$228))</f>
        <v>2.7529244810012503E-2</v>
      </c>
      <c r="DX63" s="2">
        <f>POWER(10,($B63-H$227)/H$228)/(1+POWER(10,($B63-H$227)/H$228))</f>
        <v>2.6672864875915206E-2</v>
      </c>
      <c r="DY63" s="2">
        <f>POWER(10,($B63-I$227)/I$228)/(1+POWER(10,($B63-I$227)/I$228))</f>
        <v>2.7003545213021084E-2</v>
      </c>
      <c r="DZ63" s="2">
        <f>POWER(10,($B63-J$227)/J$228)/(1+POWER(10,($B63-J$227)/J$228))</f>
        <v>2.577010362124919E-2</v>
      </c>
      <c r="EA63" s="2">
        <f>POWER(10,($B63-K$227)/K$228)/(1+POWER(10,($B63-K$227)/K$228))</f>
        <v>2.2456659302094815E-2</v>
      </c>
      <c r="EB63" s="2">
        <f>POWER(10,($B63-L$227)/L$228)/(1+POWER(10,($B63-L$227)/L$228))</f>
        <v>1.9680605530055479E-2</v>
      </c>
      <c r="EC63" s="2">
        <f>POWER(10,($B63-M$227)/M$228)/(1+POWER(10,($B63-M$227)/M$228))</f>
        <v>1.9199013641882753E-2</v>
      </c>
      <c r="ED63" s="2">
        <f>POWER(10,($B63-N$227)/N$228)/(1+POWER(10,($B63-N$227)/N$228))</f>
        <v>1.8022608271222495E-2</v>
      </c>
      <c r="EE63" s="2">
        <f>POWER(10,($B63-O$227)/O$228)/(1+POWER(10,($B63-O$227)/O$228))</f>
        <v>1.6204310909208437E-2</v>
      </c>
    </row>
    <row r="64" spans="2:135" x14ac:dyDescent="0.25">
      <c r="B64" s="2">
        <v>58</v>
      </c>
      <c r="C64">
        <v>128.32859999999999</v>
      </c>
      <c r="D64">
        <v>108.414</v>
      </c>
      <c r="E64">
        <v>105.45699999999999</v>
      </c>
      <c r="F64">
        <v>103.614</v>
      </c>
      <c r="G64">
        <v>103.04300000000001</v>
      </c>
      <c r="H64">
        <v>108.5</v>
      </c>
      <c r="I64">
        <v>111.943</v>
      </c>
      <c r="J64">
        <v>107.68600000000001</v>
      </c>
      <c r="K64">
        <v>130.89400000000001</v>
      </c>
      <c r="L64">
        <v>155.12119999999999</v>
      </c>
      <c r="M64">
        <v>149.71209999999999</v>
      </c>
      <c r="N64">
        <v>128.18180000000001</v>
      </c>
      <c r="O64">
        <v>115.6061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126.06472318247124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123.46051819870549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121.70999237678561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114.93384417744382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120.56939298046437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124.53722653001012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127.77784959526683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125.93269534187378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140.83546216696169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145.86168274853401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135.92903192822223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117.92092371175728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105.38699490426517</v>
      </c>
      <c r="AE64" s="5"/>
      <c r="AG64" s="5">
        <f t="shared" si="17"/>
        <v>2.2638768175287538</v>
      </c>
      <c r="AH64" s="5">
        <f t="shared" si="17"/>
        <v>-15.046518198705485</v>
      </c>
      <c r="AI64" s="5">
        <f t="shared" si="17"/>
        <v>-16.252992376785613</v>
      </c>
      <c r="AJ64" s="5">
        <f t="shared" si="17"/>
        <v>-11.319844177443812</v>
      </c>
      <c r="AK64" s="5">
        <f t="shared" si="17"/>
        <v>-17.526392980464365</v>
      </c>
      <c r="AL64" s="5">
        <f t="shared" si="17"/>
        <v>-16.037226530010116</v>
      </c>
      <c r="AM64" s="5">
        <f t="shared" si="17"/>
        <v>-15.834849595266832</v>
      </c>
      <c r="AN64" s="5">
        <f t="shared" si="16"/>
        <v>-18.246695341873775</v>
      </c>
      <c r="AO64" s="5">
        <f t="shared" si="14"/>
        <v>-9.9414621669616849</v>
      </c>
      <c r="AP64" s="5">
        <f t="shared" si="14"/>
        <v>9.2595172514659794</v>
      </c>
      <c r="AQ64" s="5">
        <f t="shared" si="14"/>
        <v>13.783068071777762</v>
      </c>
      <c r="AR64" s="5">
        <f t="shared" si="14"/>
        <v>10.260876288242727</v>
      </c>
      <c r="AS64" s="5">
        <f t="shared" si="14"/>
        <v>10.219105095734832</v>
      </c>
      <c r="AV64" s="2">
        <f t="shared" si="1"/>
        <v>94.878313168217431</v>
      </c>
      <c r="AW64" s="2">
        <f t="shared" si="2"/>
        <v>97.730800440210402</v>
      </c>
      <c r="AX64" s="2">
        <f t="shared" si="3"/>
        <v>99.955567071792174</v>
      </c>
      <c r="AY64" s="2">
        <f t="shared" si="4"/>
        <v>100.22922948913507</v>
      </c>
      <c r="AZ64" s="2">
        <f t="shared" si="5"/>
        <v>98.894972047719207</v>
      </c>
      <c r="BA64" s="2">
        <f t="shared" si="6"/>
        <v>99.210055553011983</v>
      </c>
      <c r="BB64" s="2">
        <f t="shared" si="7"/>
        <v>100.121729132786</v>
      </c>
      <c r="BC64" s="2">
        <f t="shared" si="8"/>
        <v>98.93981002903692</v>
      </c>
      <c r="BD64" s="2">
        <f t="shared" si="9"/>
        <v>97.022994666377045</v>
      </c>
      <c r="BE64" s="2">
        <f t="shared" si="10"/>
        <v>92.492371354879197</v>
      </c>
      <c r="BF64" s="2">
        <f t="shared" si="11"/>
        <v>84.567658551356601</v>
      </c>
      <c r="BG64" s="2">
        <f t="shared" si="12"/>
        <v>75.399302817156595</v>
      </c>
      <c r="BH64" s="2">
        <f t="shared" si="13"/>
        <v>64.423636389227923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94.833887320394112</v>
      </c>
      <c r="CP64" s="2">
        <f>BL$207*$B64+BL$209</f>
        <v>97.693588715819686</v>
      </c>
      <c r="CQ64" s="2">
        <f>BM$207*$B64+BM$209</f>
        <v>99.912308825874135</v>
      </c>
      <c r="CR64" s="2">
        <f>BN$207*$B64+BN$209</f>
        <v>100.1952803426024</v>
      </c>
      <c r="CS64" s="2">
        <f>BO$207*$B64+BO$209</f>
        <v>98.864898464126057</v>
      </c>
      <c r="CT64" s="2">
        <f>BP$207*$B64+BP$209</f>
        <v>99.158716162584952</v>
      </c>
      <c r="CU64" s="2">
        <f>BQ$207*$B64+BQ$209</f>
        <v>100.06640156243084</v>
      </c>
      <c r="CV64" s="2">
        <f>BR$207*$B64+BR$209</f>
        <v>98.881175182607961</v>
      </c>
      <c r="CW64" s="2">
        <f>BS$207*$B64+BS$209</f>
        <v>96.972557639762272</v>
      </c>
      <c r="CX64" s="2">
        <f>BT$207*$B64+BT$209</f>
        <v>92.447268155718362</v>
      </c>
      <c r="CY64" s="2">
        <f>BU$207*$B64+BU$209</f>
        <v>84.542959489105201</v>
      </c>
      <c r="CZ64" s="2">
        <f>BV$207*$B64+BV$209</f>
        <v>75.348193752295657</v>
      </c>
      <c r="DA64" s="2">
        <f>BW$207*$B64+BW$209</f>
        <v>64.38866120482831</v>
      </c>
      <c r="DD64" s="2">
        <f>BZ$207*$B64+BZ$209</f>
        <v>96.842597629220464</v>
      </c>
      <c r="DE64" s="2">
        <f>CA$207*$B64+CA$209</f>
        <v>98.996632700347718</v>
      </c>
      <c r="DF64" s="2">
        <f>CB$207*$B64+CB$209</f>
        <v>101.40172712350868</v>
      </c>
      <c r="DG64" s="2">
        <f>CC$207*$B64+CC$209</f>
        <v>101.27699149487468</v>
      </c>
      <c r="DH64" s="2">
        <f>CD$207*$B64+CD$209</f>
        <v>99.863846342974497</v>
      </c>
      <c r="DI64" s="2">
        <f>CE$207*$B64+CE$209</f>
        <v>100.91865347601431</v>
      </c>
      <c r="DJ64" s="2">
        <f>CF$207*$B64+CF$209</f>
        <v>101.93988901949615</v>
      </c>
      <c r="DK64" s="2">
        <f>CG$207*$B64+CG$209</f>
        <v>100.96143726500145</v>
      </c>
      <c r="DL64" s="2">
        <f>CH$207*$B64+CH$209</f>
        <v>99.025346303786748</v>
      </c>
      <c r="DM64" s="2">
        <f>CI$207*$B64+CI$209</f>
        <v>94.541345533955308</v>
      </c>
      <c r="DN64" s="2">
        <f>CJ$207*$B64+CJ$209</f>
        <v>85.718412414337919</v>
      </c>
      <c r="DO64" s="2">
        <f>CK$207*$B64+CK$209</f>
        <v>77.938999083973854</v>
      </c>
      <c r="DP64" s="2">
        <f>CL$207*$B64+CL$209</f>
        <v>66.360211566197719</v>
      </c>
      <c r="DS64" s="2">
        <f>POWER(10,($B64-C$227)/C$228)/(1+POWER(10,($B64-C$227)/C$228))</f>
        <v>2.2116602691840508E-2</v>
      </c>
      <c r="DT64" s="2">
        <f>POWER(10,($B64-D$227)/D$228)/(1+POWER(10,($B64-D$227)/D$228))</f>
        <v>2.8557535150426042E-2</v>
      </c>
      <c r="DU64" s="2">
        <f>POWER(10,($B64-E$227)/E$228)/(1+POWER(10,($B64-E$227)/E$228))</f>
        <v>2.9043718602582477E-2</v>
      </c>
      <c r="DV64" s="2">
        <f>POWER(10,($B64-F$227)/F$228)/(1+POWER(10,($B64-F$227)/F$228))</f>
        <v>3.1384669060068655E-2</v>
      </c>
      <c r="DW64" s="2">
        <f>POWER(10,($B64-G$227)/G$228)/(1+POWER(10,($B64-G$227)/G$228))</f>
        <v>3.0105257971839623E-2</v>
      </c>
      <c r="DX64" s="2">
        <f>POWER(10,($B64-H$227)/H$228)/(1+POWER(10,($B64-H$227)/H$228))</f>
        <v>2.9171147196707964E-2</v>
      </c>
      <c r="DY64" s="2">
        <f>POWER(10,($B64-I$227)/I$228)/(1+POWER(10,($B64-I$227)/I$228))</f>
        <v>2.9531860566514356E-2</v>
      </c>
      <c r="DZ64" s="2">
        <f>POWER(10,($B64-J$227)/J$228)/(1+POWER(10,($B64-J$227)/J$228))</f>
        <v>2.8186278510393716E-2</v>
      </c>
      <c r="EA64" s="2">
        <f>POWER(10,($B64-K$227)/K$228)/(1+POWER(10,($B64-K$227)/K$228))</f>
        <v>2.4570004452326762E-2</v>
      </c>
      <c r="EB64" s="2">
        <f>POWER(10,($B64-L$227)/L$228)/(1+POWER(10,($B64-L$227)/L$228))</f>
        <v>2.1538458716746804E-2</v>
      </c>
      <c r="EC64" s="2">
        <f>POWER(10,($B64-M$227)/M$228)/(1+POWER(10,($B64-M$227)/M$228))</f>
        <v>2.1012378906220947E-2</v>
      </c>
      <c r="ED64" s="2">
        <f>POWER(10,($B64-N$227)/N$228)/(1+POWER(10,($B64-N$227)/N$228))</f>
        <v>1.9727095755136148E-2</v>
      </c>
      <c r="EE64" s="2">
        <f>POWER(10,($B64-O$227)/O$228)/(1+POWER(10,($B64-O$227)/O$228))</f>
        <v>1.7739939635789032E-2</v>
      </c>
    </row>
    <row r="65" spans="2:135" x14ac:dyDescent="0.25">
      <c r="B65" s="2">
        <v>59</v>
      </c>
      <c r="C65">
        <v>113.6857</v>
      </c>
      <c r="D65">
        <v>103.9</v>
      </c>
      <c r="E65">
        <v>102.629</v>
      </c>
      <c r="F65">
        <v>103.25700000000001</v>
      </c>
      <c r="G65">
        <v>101.82899999999999</v>
      </c>
      <c r="H65">
        <v>103.857</v>
      </c>
      <c r="I65">
        <v>107.9</v>
      </c>
      <c r="J65">
        <v>103.771</v>
      </c>
      <c r="K65">
        <v>112.40900000000001</v>
      </c>
      <c r="L65">
        <v>132.18180000000001</v>
      </c>
      <c r="M65">
        <v>130.8485</v>
      </c>
      <c r="N65">
        <v>110.3182</v>
      </c>
      <c r="O65">
        <v>104.16670000000001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118.22062978133368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116.22182797481828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115.41983600489444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110.3682267629071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114.31088712074904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117.51439184092337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120.23708180025132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118.54882697864336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130.72479982613916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135.34571641728473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126.27168567662987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109.50001723750167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97.930080645293216</v>
      </c>
      <c r="AE65" s="5"/>
      <c r="AG65" s="5">
        <f t="shared" si="17"/>
        <v>-4.5349297813336875</v>
      </c>
      <c r="AH65" s="5">
        <f t="shared" si="17"/>
        <v>-12.321827974818277</v>
      </c>
      <c r="AI65" s="5">
        <f t="shared" si="17"/>
        <v>-12.79083600489443</v>
      </c>
      <c r="AJ65" s="5">
        <f t="shared" si="17"/>
        <v>-7.1112267629070942</v>
      </c>
      <c r="AK65" s="5">
        <f t="shared" si="17"/>
        <v>-12.48188712074905</v>
      </c>
      <c r="AL65" s="5">
        <f t="shared" si="17"/>
        <v>-13.657391840923367</v>
      </c>
      <c r="AM65" s="5">
        <f t="shared" si="17"/>
        <v>-12.337081800251312</v>
      </c>
      <c r="AN65" s="5">
        <f t="shared" si="16"/>
        <v>-14.777826978643361</v>
      </c>
      <c r="AO65" s="5">
        <f t="shared" si="14"/>
        <v>-18.315799826139155</v>
      </c>
      <c r="AP65" s="5">
        <f t="shared" si="14"/>
        <v>-3.1639164172847245</v>
      </c>
      <c r="AQ65" s="5">
        <f t="shared" si="14"/>
        <v>4.5768143233701295</v>
      </c>
      <c r="AR65" s="5">
        <f t="shared" si="14"/>
        <v>0.81818276249833843</v>
      </c>
      <c r="AS65" s="5">
        <f t="shared" si="14"/>
        <v>6.2366193547067894</v>
      </c>
      <c r="AV65" s="2">
        <f t="shared" si="1"/>
        <v>94.884675262616852</v>
      </c>
      <c r="AW65" s="2">
        <f t="shared" si="2"/>
        <v>97.728483383090506</v>
      </c>
      <c r="AX65" s="2">
        <f t="shared" si="3"/>
        <v>99.949762695910124</v>
      </c>
      <c r="AY65" s="2">
        <f t="shared" si="4"/>
        <v>100.22033692889271</v>
      </c>
      <c r="AZ65" s="2">
        <f t="shared" si="5"/>
        <v>98.89928290719071</v>
      </c>
      <c r="BA65" s="2">
        <f t="shared" si="6"/>
        <v>99.239172763505778</v>
      </c>
      <c r="BB65" s="2">
        <f t="shared" si="7"/>
        <v>100.15555417787994</v>
      </c>
      <c r="BC65" s="2">
        <f t="shared" si="8"/>
        <v>98.972016444466945</v>
      </c>
      <c r="BD65" s="2">
        <f t="shared" si="9"/>
        <v>97.048900241306114</v>
      </c>
      <c r="BE65" s="2">
        <f t="shared" si="10"/>
        <v>92.516891091604464</v>
      </c>
      <c r="BF65" s="2">
        <f t="shared" si="11"/>
        <v>84.584259618517294</v>
      </c>
      <c r="BG65" s="2">
        <f t="shared" si="12"/>
        <v>75.443611822532901</v>
      </c>
      <c r="BH65" s="2">
        <f t="shared" si="13"/>
        <v>64.453408322413964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94.837498598844888</v>
      </c>
      <c r="CP65" s="2">
        <f>BL$207*$B65+BL$209</f>
        <v>97.689308232842833</v>
      </c>
      <c r="CQ65" s="2">
        <f>BM$207*$B65+BM$209</f>
        <v>99.904037181025046</v>
      </c>
      <c r="CR65" s="2">
        <f>BN$207*$B65+BN$209</f>
        <v>100.18473876177046</v>
      </c>
      <c r="CS65" s="2">
        <f>BO$207*$B65+BO$209</f>
        <v>98.867732217943612</v>
      </c>
      <c r="CT65" s="2">
        <f>BP$207*$B65+BP$209</f>
        <v>99.184811205000585</v>
      </c>
      <c r="CU65" s="2">
        <f>BQ$207*$B65+BQ$209</f>
        <v>100.09668977116806</v>
      </c>
      <c r="CV65" s="2">
        <f>BR$207*$B65+BR$209</f>
        <v>98.909705843454233</v>
      </c>
      <c r="CW65" s="2">
        <f>BS$207*$B65+BS$209</f>
        <v>96.995287144784641</v>
      </c>
      <c r="CX65" s="2">
        <f>BT$207*$B65+BT$209</f>
        <v>92.468901373405274</v>
      </c>
      <c r="CY65" s="2">
        <f>BU$207*$B65+BU$209</f>
        <v>84.558014335595644</v>
      </c>
      <c r="CZ65" s="2">
        <f>BV$207*$B65+BV$209</f>
        <v>75.389133551423299</v>
      </c>
      <c r="DA65" s="2">
        <f>BW$207*$B65+BW$209</f>
        <v>64.416035005248162</v>
      </c>
      <c r="DD65" s="2">
        <f>BZ$207*$B65+BZ$209</f>
        <v>96.787049174869509</v>
      </c>
      <c r="DE65" s="2">
        <f>CA$207*$B65+CA$209</f>
        <v>98.943849248666893</v>
      </c>
      <c r="DF65" s="2">
        <f>CB$207*$B65+CB$209</f>
        <v>101.34390164254066</v>
      </c>
      <c r="DG65" s="2">
        <f>CC$207*$B65+CC$209</f>
        <v>101.22232239642146</v>
      </c>
      <c r="DH65" s="2">
        <f>CD$207*$B65+CD$209</f>
        <v>99.82630717445312</v>
      </c>
      <c r="DI65" s="2">
        <f>CE$207*$B65+CE$209</f>
        <v>100.8891618262163</v>
      </c>
      <c r="DJ65" s="2">
        <f>CF$207*$B65+CF$209</f>
        <v>101.91973559820214</v>
      </c>
      <c r="DK65" s="2">
        <f>CG$207*$B65+CG$209</f>
        <v>100.93134482002725</v>
      </c>
      <c r="DL65" s="2">
        <f>CH$207*$B65+CH$209</f>
        <v>98.990062159559301</v>
      </c>
      <c r="DM65" s="2">
        <f>CI$207*$B65+CI$209</f>
        <v>94.505170147782678</v>
      </c>
      <c r="DN65" s="2">
        <f>CJ$207*$B65+CJ$209</f>
        <v>85.699460837625921</v>
      </c>
      <c r="DO65" s="2">
        <f>CK$207*$B65+CK$209</f>
        <v>77.912532644751465</v>
      </c>
      <c r="DP65" s="2">
        <f>CL$207*$B65+CL$209</f>
        <v>66.340686830831871</v>
      </c>
      <c r="DS65" s="2">
        <f>POWER(10,($B65-C$227)/C$228)/(1+POWER(10,($B65-C$227)/C$228))</f>
        <v>2.4198738084634765E-2</v>
      </c>
      <c r="DT65" s="2">
        <f>POWER(10,($B65-D$227)/D$228)/(1+POWER(10,($B65-D$227)/D$228))</f>
        <v>3.1226679521463341E-2</v>
      </c>
      <c r="DU65" s="2">
        <f>POWER(10,($B65-E$227)/E$228)/(1+POWER(10,($B65-E$227)/E$228))</f>
        <v>3.1756818858457811E-2</v>
      </c>
      <c r="DV65" s="2">
        <f>POWER(10,($B65-F$227)/F$228)/(1+POWER(10,($B65-F$227)/F$228))</f>
        <v>3.430872069818558E-2</v>
      </c>
      <c r="DW65" s="2">
        <f>POWER(10,($B65-G$227)/G$228)/(1+POWER(10,($B65-G$227)/G$228))</f>
        <v>3.2914159746032928E-2</v>
      </c>
      <c r="DX65" s="2">
        <f>POWER(10,($B65-H$227)/H$228)/(1+POWER(10,($B65-H$227)/H$228))</f>
        <v>3.1895760079235634E-2</v>
      </c>
      <c r="DY65" s="2">
        <f>POWER(10,($B65-I$227)/I$228)/(1+POWER(10,($B65-I$227)/I$228))</f>
        <v>3.2289043884127358E-2</v>
      </c>
      <c r="DZ65" s="2">
        <f>POWER(10,($B65-J$227)/J$228)/(1+POWER(10,($B65-J$227)/J$228))</f>
        <v>3.0821824141095574E-2</v>
      </c>
      <c r="EA65" s="2">
        <f>POWER(10,($B65-K$227)/K$228)/(1+POWER(10,($B65-K$227)/K$228))</f>
        <v>2.6876763607116279E-2</v>
      </c>
      <c r="EB65" s="2">
        <f>POWER(10,($B65-L$227)/L$228)/(1+POWER(10,($B65-L$227)/L$228))</f>
        <v>2.3567477340442986E-2</v>
      </c>
      <c r="EC65" s="2">
        <f>POWER(10,($B65-M$227)/M$228)/(1+POWER(10,($B65-M$227)/M$228))</f>
        <v>2.2993003066696608E-2</v>
      </c>
      <c r="ED65" s="2">
        <f>POWER(10,($B65-N$227)/N$228)/(1+POWER(10,($B65-N$227)/N$228))</f>
        <v>2.1589240978024865E-2</v>
      </c>
      <c r="EE65" s="2">
        <f>POWER(10,($B65-O$227)/O$228)/(1+POWER(10,($B65-O$227)/O$228))</f>
        <v>1.9418222386518257E-2</v>
      </c>
    </row>
    <row r="66" spans="2:135" x14ac:dyDescent="0.25">
      <c r="B66" s="2">
        <v>60</v>
      </c>
      <c r="C66">
        <v>104.9143</v>
      </c>
      <c r="D66">
        <v>101.18600000000001</v>
      </c>
      <c r="E66">
        <v>103.071</v>
      </c>
      <c r="F66">
        <v>103</v>
      </c>
      <c r="G66">
        <v>101.1</v>
      </c>
      <c r="H66">
        <v>102.371</v>
      </c>
      <c r="I66">
        <v>105.31399999999999</v>
      </c>
      <c r="J66">
        <v>100.514</v>
      </c>
      <c r="K66">
        <v>103.848</v>
      </c>
      <c r="L66">
        <v>109.2273</v>
      </c>
      <c r="M66">
        <v>106.1818</v>
      </c>
      <c r="N66">
        <v>90.833299999999994</v>
      </c>
      <c r="O66">
        <v>86.242400000000004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111.78154445020881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110.62277471276164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110.64129887913083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107.11740650260815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109.55224136581471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112.04024342563612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114.29925940302647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112.74632776965821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122.05484064057316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125.70576954917141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117.24677390918826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101.82986997123986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90.915505038974615</v>
      </c>
      <c r="AE66" s="5"/>
      <c r="AG66" s="5">
        <f t="shared" si="17"/>
        <v>-6.8672444502088155</v>
      </c>
      <c r="AH66" s="5">
        <f t="shared" si="17"/>
        <v>-9.4367747127616326</v>
      </c>
      <c r="AI66" s="5">
        <f t="shared" si="17"/>
        <v>-7.5702988791308314</v>
      </c>
      <c r="AJ66" s="5">
        <f t="shared" si="17"/>
        <v>-4.1174065026081479</v>
      </c>
      <c r="AK66" s="5">
        <f t="shared" si="17"/>
        <v>-8.4522413658147144</v>
      </c>
      <c r="AL66" s="5">
        <f t="shared" si="17"/>
        <v>-9.6692434256361253</v>
      </c>
      <c r="AM66" s="5">
        <f t="shared" si="17"/>
        <v>-8.9852594030264754</v>
      </c>
      <c r="AN66" s="5">
        <f t="shared" si="16"/>
        <v>-12.232327769658212</v>
      </c>
      <c r="AO66" s="5">
        <f t="shared" si="14"/>
        <v>-18.206840640573162</v>
      </c>
      <c r="AP66" s="5">
        <f t="shared" si="14"/>
        <v>-16.478469549171407</v>
      </c>
      <c r="AQ66" s="5">
        <f t="shared" si="14"/>
        <v>-11.064973909188268</v>
      </c>
      <c r="AR66" s="5">
        <f t="shared" si="14"/>
        <v>-10.996569971239865</v>
      </c>
      <c r="AS66" s="5">
        <f t="shared" si="14"/>
        <v>-4.6731050389746116</v>
      </c>
      <c r="AV66" s="2">
        <f t="shared" si="1"/>
        <v>94.891151522546437</v>
      </c>
      <c r="AW66" s="2">
        <f t="shared" si="2"/>
        <v>97.726197704232192</v>
      </c>
      <c r="AX66" s="2">
        <f t="shared" si="3"/>
        <v>99.944029196839594</v>
      </c>
      <c r="AY66" s="2">
        <f t="shared" si="4"/>
        <v>100.21144647554641</v>
      </c>
      <c r="AZ66" s="2">
        <f t="shared" si="5"/>
        <v>98.903598674307815</v>
      </c>
      <c r="BA66" s="2">
        <f t="shared" si="6"/>
        <v>99.268391580856587</v>
      </c>
      <c r="BB66" s="2">
        <f t="shared" si="7"/>
        <v>100.18954077627488</v>
      </c>
      <c r="BC66" s="2">
        <f t="shared" si="8"/>
        <v>99.004380835947785</v>
      </c>
      <c r="BD66" s="2">
        <f t="shared" si="9"/>
        <v>97.074944975003007</v>
      </c>
      <c r="BE66" s="2">
        <f t="shared" si="10"/>
        <v>92.541544442063582</v>
      </c>
      <c r="BF66" s="2">
        <f t="shared" si="11"/>
        <v>84.600927416945993</v>
      </c>
      <c r="BG66" s="2">
        <f t="shared" si="12"/>
        <v>75.488091092979062</v>
      </c>
      <c r="BH66" s="2">
        <f t="shared" si="13"/>
        <v>64.483314524725287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94.841109877295651</v>
      </c>
      <c r="CP66" s="2">
        <f>BL$207*$B66+BL$209</f>
        <v>97.685027749865995</v>
      </c>
      <c r="CQ66" s="2">
        <f>BM$207*$B66+BM$209</f>
        <v>99.895765536175958</v>
      </c>
      <c r="CR66" s="2">
        <f>BN$207*$B66+BN$209</f>
        <v>100.17419718093852</v>
      </c>
      <c r="CS66" s="2">
        <f>BO$207*$B66+BO$209</f>
        <v>98.870565971761167</v>
      </c>
      <c r="CT66" s="2">
        <f>BP$207*$B66+BP$209</f>
        <v>99.210906247416204</v>
      </c>
      <c r="CU66" s="2">
        <f>BQ$207*$B66+BQ$209</f>
        <v>100.12697797990528</v>
      </c>
      <c r="CV66" s="2">
        <f>BR$207*$B66+BR$209</f>
        <v>98.938236504300491</v>
      </c>
      <c r="CW66" s="2">
        <f>BS$207*$B66+BS$209</f>
        <v>97.018016649807009</v>
      </c>
      <c r="CX66" s="2">
        <f>BT$207*$B66+BT$209</f>
        <v>92.490534591092199</v>
      </c>
      <c r="CY66" s="2">
        <f>BU$207*$B66+BU$209</f>
        <v>84.573069182086087</v>
      </c>
      <c r="CZ66" s="2">
        <f>BV$207*$B66+BV$209</f>
        <v>75.430073350550941</v>
      </c>
      <c r="DA66" s="2">
        <f>BW$207*$B66+BW$209</f>
        <v>64.443408805668014</v>
      </c>
      <c r="DD66" s="2">
        <f>BZ$207*$B66+BZ$209</f>
        <v>96.731500720518554</v>
      </c>
      <c r="DE66" s="2">
        <f>CA$207*$B66+CA$209</f>
        <v>98.891065796986069</v>
      </c>
      <c r="DF66" s="2">
        <f>CB$207*$B66+CB$209</f>
        <v>101.28607616157262</v>
      </c>
      <c r="DG66" s="2">
        <f>CC$207*$B66+CC$209</f>
        <v>101.16765329796824</v>
      </c>
      <c r="DH66" s="2">
        <f>CD$207*$B66+CD$209</f>
        <v>99.788768005931729</v>
      </c>
      <c r="DI66" s="2">
        <f>CE$207*$B66+CE$209</f>
        <v>100.85967017641828</v>
      </c>
      <c r="DJ66" s="2">
        <f>CF$207*$B66+CF$209</f>
        <v>101.89958217690814</v>
      </c>
      <c r="DK66" s="2">
        <f>CG$207*$B66+CG$209</f>
        <v>100.90125237505303</v>
      </c>
      <c r="DL66" s="2">
        <f>CH$207*$B66+CH$209</f>
        <v>98.954778015331868</v>
      </c>
      <c r="DM66" s="2">
        <f>CI$207*$B66+CI$209</f>
        <v>94.468994761610048</v>
      </c>
      <c r="DN66" s="2">
        <f>CJ$207*$B66+CJ$209</f>
        <v>85.680509260913922</v>
      </c>
      <c r="DO66" s="2">
        <f>CK$207*$B66+CK$209</f>
        <v>77.88606620552909</v>
      </c>
      <c r="DP66" s="2">
        <f>CL$207*$B66+CL$209</f>
        <v>66.321162095466022</v>
      </c>
      <c r="DS66" s="2">
        <f>POWER(10,($B66-C$227)/C$228)/(1+POWER(10,($B66-C$227)/C$228))</f>
        <v>2.64715867780447E-2</v>
      </c>
      <c r="DT66" s="2">
        <f>POWER(10,($B66-D$227)/D$228)/(1+POWER(10,($B66-D$227)/D$228))</f>
        <v>3.4136530322989675E-2</v>
      </c>
      <c r="DU66" s="2">
        <f>POWER(10,($B66-E$227)/E$228)/(1+POWER(10,($B66-E$227)/E$228))</f>
        <v>3.4714300374325012E-2</v>
      </c>
      <c r="DV66" s="2">
        <f>POWER(10,($B66-F$227)/F$228)/(1+POWER(10,($B66-F$227)/F$228))</f>
        <v>3.7494655243816961E-2</v>
      </c>
      <c r="DW66" s="2">
        <f>POWER(10,($B66-G$227)/G$228)/(1+POWER(10,($B66-G$227)/G$228))</f>
        <v>3.597541860872118E-2</v>
      </c>
      <c r="DX66" s="2">
        <f>POWER(10,($B66-H$227)/H$228)/(1+POWER(10,($B66-H$227)/H$228))</f>
        <v>3.4865715114943428E-2</v>
      </c>
      <c r="DY66" s="2">
        <f>POWER(10,($B66-I$227)/I$228)/(1+POWER(10,($B66-I$227)/I$228))</f>
        <v>3.5294284237502659E-2</v>
      </c>
      <c r="DZ66" s="2">
        <f>POWER(10,($B66-J$227)/J$228)/(1+POWER(10,($B66-J$227)/J$228))</f>
        <v>3.3695260763195949E-2</v>
      </c>
      <c r="EA66" s="2">
        <f>POWER(10,($B66-K$227)/K$228)/(1+POWER(10,($B66-K$227)/K$228))</f>
        <v>2.9393567121564004E-2</v>
      </c>
      <c r="EB66" s="2">
        <f>POWER(10,($B66-L$227)/L$228)/(1+POWER(10,($B66-L$227)/L$228))</f>
        <v>2.5782601910063877E-2</v>
      </c>
      <c r="EC66" s="2">
        <f>POWER(10,($B66-M$227)/M$228)/(1+POWER(10,($B66-M$227)/M$228))</f>
        <v>2.5155523438698847E-2</v>
      </c>
      <c r="ED66" s="2">
        <f>POWER(10,($B66-N$227)/N$228)/(1+POWER(10,($B66-N$227)/N$228))</f>
        <v>2.3622928018914822E-2</v>
      </c>
      <c r="EE66" s="2">
        <f>POWER(10,($B66-O$227)/O$228)/(1+POWER(10,($B66-O$227)/O$228))</f>
        <v>2.1251843505789993E-2</v>
      </c>
    </row>
    <row r="67" spans="2:135" x14ac:dyDescent="0.25">
      <c r="B67" s="2">
        <v>61</v>
      </c>
      <c r="C67">
        <v>103.9571</v>
      </c>
      <c r="D67">
        <v>100.714</v>
      </c>
      <c r="E67">
        <v>103.32899999999999</v>
      </c>
      <c r="F67">
        <v>105.95699999999999</v>
      </c>
      <c r="G67">
        <v>103.114</v>
      </c>
      <c r="H67">
        <v>102.714</v>
      </c>
      <c r="I67">
        <v>104.8</v>
      </c>
      <c r="J67">
        <v>101.114</v>
      </c>
      <c r="K67">
        <v>99.847999999999999</v>
      </c>
      <c r="L67">
        <v>99.030299999999997</v>
      </c>
      <c r="M67">
        <v>91.333299999999994</v>
      </c>
      <c r="N67">
        <v>79.363600000000005</v>
      </c>
      <c r="O67">
        <v>72.409099999999995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106.75072912361934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106.54845455921298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107.24022531016284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105.01584343452794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106.16225621344984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108.01652843081648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109.88735721704138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108.43612157363093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115.00238541425702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117.35307807460265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109.28891342537166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95.213632978721179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84.679004072443931</v>
      </c>
      <c r="AE67" s="5"/>
      <c r="AG67" s="5">
        <f t="shared" si="17"/>
        <v>-2.7936291236193398</v>
      </c>
      <c r="AH67" s="5">
        <f t="shared" si="17"/>
        <v>-5.8344545592129862</v>
      </c>
      <c r="AI67" s="5">
        <f t="shared" si="17"/>
        <v>-3.9112253101628482</v>
      </c>
      <c r="AJ67" s="5">
        <f t="shared" si="17"/>
        <v>0.94115656547205617</v>
      </c>
      <c r="AK67" s="5">
        <f t="shared" si="17"/>
        <v>-3.0482562134498323</v>
      </c>
      <c r="AL67" s="5">
        <f t="shared" si="17"/>
        <v>-5.30252843081648</v>
      </c>
      <c r="AM67" s="5">
        <f t="shared" si="17"/>
        <v>-5.0873572170413865</v>
      </c>
      <c r="AN67" s="5">
        <f t="shared" si="16"/>
        <v>-7.3221215736309233</v>
      </c>
      <c r="AO67" s="5">
        <f t="shared" si="14"/>
        <v>-15.154385414257021</v>
      </c>
      <c r="AP67" s="5">
        <f t="shared" si="14"/>
        <v>-18.322778074602653</v>
      </c>
      <c r="AQ67" s="5">
        <f t="shared" si="14"/>
        <v>-17.955613425371666</v>
      </c>
      <c r="AR67" s="5">
        <f t="shared" si="14"/>
        <v>-15.850032978721174</v>
      </c>
      <c r="AS67" s="5">
        <f t="shared" si="14"/>
        <v>-12.269904072443936</v>
      </c>
      <c r="AV67" s="2">
        <f t="shared" si="1"/>
        <v>94.89773818495901</v>
      </c>
      <c r="AW67" s="2">
        <f t="shared" si="2"/>
        <v>97.723931535548218</v>
      </c>
      <c r="AX67" s="2">
        <f t="shared" si="3"/>
        <v>99.938357401087231</v>
      </c>
      <c r="AY67" s="2">
        <f t="shared" si="4"/>
        <v>100.20254379099529</v>
      </c>
      <c r="AZ67" s="2">
        <f t="shared" si="5"/>
        <v>98.907907033339839</v>
      </c>
      <c r="BA67" s="2">
        <f t="shared" si="6"/>
        <v>99.297703464456475</v>
      </c>
      <c r="BB67" s="2">
        <f t="shared" si="7"/>
        <v>100.2236866988753</v>
      </c>
      <c r="BC67" s="2">
        <f t="shared" si="8"/>
        <v>99.036899097416452</v>
      </c>
      <c r="BD67" s="2">
        <f t="shared" si="9"/>
        <v>97.101125849672869</v>
      </c>
      <c r="BE67" s="2">
        <f t="shared" si="10"/>
        <v>92.566330019136373</v>
      </c>
      <c r="BF67" s="2">
        <f t="shared" si="11"/>
        <v>84.617660310733541</v>
      </c>
      <c r="BG67" s="2">
        <f t="shared" si="12"/>
        <v>75.532741695761743</v>
      </c>
      <c r="BH67" s="2">
        <f t="shared" si="13"/>
        <v>64.5133582241981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94.844721155746427</v>
      </c>
      <c r="CP67" s="2">
        <f>BL$207*$B67+BL$209</f>
        <v>97.680747266889142</v>
      </c>
      <c r="CQ67" s="2">
        <f>BM$207*$B67+BM$209</f>
        <v>99.887493891326869</v>
      </c>
      <c r="CR67" s="2">
        <f>BN$207*$B67+BN$209</f>
        <v>100.16365560010658</v>
      </c>
      <c r="CS67" s="2">
        <f>BO$207*$B67+BO$209</f>
        <v>98.873399725578722</v>
      </c>
      <c r="CT67" s="2">
        <f>BP$207*$B67+BP$209</f>
        <v>99.237001289831824</v>
      </c>
      <c r="CU67" s="2">
        <f>BQ$207*$B67+BQ$209</f>
        <v>100.1572661886425</v>
      </c>
      <c r="CV67" s="2">
        <f>BR$207*$B67+BR$209</f>
        <v>98.966767165146749</v>
      </c>
      <c r="CW67" s="2">
        <f>BS$207*$B67+BS$209</f>
        <v>97.040746154829364</v>
      </c>
      <c r="CX67" s="2">
        <f>BT$207*$B67+BT$209</f>
        <v>92.512167808779111</v>
      </c>
      <c r="CY67" s="2">
        <f>BU$207*$B67+BU$209</f>
        <v>84.58812402857653</v>
      </c>
      <c r="CZ67" s="2">
        <f>BV$207*$B67+BV$209</f>
        <v>75.471013149678583</v>
      </c>
      <c r="DA67" s="2">
        <f>BW$207*$B67+BW$209</f>
        <v>64.470782606087866</v>
      </c>
      <c r="DD67" s="2">
        <f>BZ$207*$B67+BZ$209</f>
        <v>96.675952266167599</v>
      </c>
      <c r="DE67" s="2">
        <f>CA$207*$B67+CA$209</f>
        <v>98.838282345305231</v>
      </c>
      <c r="DF67" s="2">
        <f>CB$207*$B67+CB$209</f>
        <v>101.2282506806046</v>
      </c>
      <c r="DG67" s="2">
        <f>CC$207*$B67+CC$209</f>
        <v>101.11298419951504</v>
      </c>
      <c r="DH67" s="2">
        <f>CD$207*$B67+CD$209</f>
        <v>99.751228837410352</v>
      </c>
      <c r="DI67" s="2">
        <f>CE$207*$B67+CE$209</f>
        <v>100.83017852662024</v>
      </c>
      <c r="DJ67" s="2">
        <f>CF$207*$B67+CF$209</f>
        <v>101.87942875561414</v>
      </c>
      <c r="DK67" s="2">
        <f>CG$207*$B67+CG$209</f>
        <v>100.87115993007882</v>
      </c>
      <c r="DL67" s="2">
        <f>CH$207*$B67+CH$209</f>
        <v>98.919493871104436</v>
      </c>
      <c r="DM67" s="2">
        <f>CI$207*$B67+CI$209</f>
        <v>94.432819375437404</v>
      </c>
      <c r="DN67" s="2">
        <f>CJ$207*$B67+CJ$209</f>
        <v>85.66155768420191</v>
      </c>
      <c r="DO67" s="2">
        <f>CK$207*$B67+CK$209</f>
        <v>77.859599766306701</v>
      </c>
      <c r="DP67" s="2">
        <f>CL$207*$B67+CL$209</f>
        <v>66.301637360100173</v>
      </c>
      <c r="DS67" s="2">
        <f>POWER(10,($B67-C$227)/C$228)/(1+POWER(10,($B67-C$227)/C$228))</f>
        <v>2.8951577390139413E-2</v>
      </c>
      <c r="DT67" s="2">
        <f>POWER(10,($B67-D$227)/D$228)/(1+POWER(10,($B67-D$227)/D$228))</f>
        <v>3.730709285991312E-2</v>
      </c>
      <c r="DU67" s="2">
        <f>POWER(10,($B67-E$227)/E$228)/(1+POWER(10,($B67-E$227)/E$228))</f>
        <v>3.7936417825461421E-2</v>
      </c>
      <c r="DV67" s="2">
        <f>POWER(10,($B67-F$227)/F$228)/(1+POWER(10,($B67-F$227)/F$228))</f>
        <v>4.0963888492301856E-2</v>
      </c>
      <c r="DW67" s="2">
        <f>POWER(10,($B67-G$227)/G$228)/(1+POWER(10,($B67-G$227)/G$228))</f>
        <v>3.9309823855252876E-2</v>
      </c>
      <c r="DX67" s="2">
        <f>POWER(10,($B67-H$227)/H$228)/(1+POWER(10,($B67-H$227)/H$228))</f>
        <v>3.8101331868771716E-2</v>
      </c>
      <c r="DY67" s="2">
        <f>POWER(10,($B67-I$227)/I$228)/(1+POWER(10,($B67-I$227)/I$228))</f>
        <v>3.8568083818943895E-2</v>
      </c>
      <c r="DZ67" s="2">
        <f>POWER(10,($B67-J$227)/J$228)/(1+POWER(10,($B67-J$227)/J$228))</f>
        <v>3.6826401339643884E-2</v>
      </c>
      <c r="EA67" s="2">
        <f>POWER(10,($B67-K$227)/K$228)/(1+POWER(10,($B67-K$227)/K$228))</f>
        <v>3.213826652745598E-2</v>
      </c>
      <c r="EB67" s="2">
        <f>POWER(10,($B67-L$227)/L$228)/(1+POWER(10,($B67-L$227)/L$228))</f>
        <v>2.8199914704731811E-2</v>
      </c>
      <c r="EC67" s="2">
        <f>POWER(10,($B67-M$227)/M$228)/(1+POWER(10,($B67-M$227)/M$228))</f>
        <v>2.7515703464508288E-2</v>
      </c>
      <c r="ED67" s="2">
        <f>POWER(10,($B67-N$227)/N$228)/(1+POWER(10,($B67-N$227)/N$228))</f>
        <v>2.5843126497250256E-2</v>
      </c>
      <c r="EE67" s="2">
        <f>POWER(10,($B67-O$227)/O$228)/(1+POWER(10,($B67-O$227)/O$228))</f>
        <v>2.3254503404454584E-2</v>
      </c>
    </row>
    <row r="68" spans="2:135" x14ac:dyDescent="0.25">
      <c r="B68" s="2">
        <v>62</v>
      </c>
      <c r="C68">
        <v>100.82859999999999</v>
      </c>
      <c r="D68">
        <v>100.857</v>
      </c>
      <c r="E68">
        <v>103.729</v>
      </c>
      <c r="F68">
        <v>104.9</v>
      </c>
      <c r="G68">
        <v>102.386</v>
      </c>
      <c r="H68">
        <v>103.471</v>
      </c>
      <c r="I68">
        <v>104.75700000000001</v>
      </c>
      <c r="J68">
        <v>100.414</v>
      </c>
      <c r="K68">
        <v>100.333</v>
      </c>
      <c r="L68">
        <v>95.106099999999998</v>
      </c>
      <c r="M68">
        <v>86.439400000000006</v>
      </c>
      <c r="N68">
        <v>76.166700000000006</v>
      </c>
      <c r="O68">
        <v>66.848500000000001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103.02624645470542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103.83120400978029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105.05224975041178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103.91738132271048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103.9757843882458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105.28130268259508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106.84506028690787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105.45512602936144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109.56231334980248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110.4883983009839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102.63836447304691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89.791033160753713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79.413819886289517</v>
      </c>
      <c r="AE68" s="5"/>
      <c r="AG68" s="5">
        <f t="shared" si="17"/>
        <v>-2.1976464547054206</v>
      </c>
      <c r="AH68" s="5">
        <f t="shared" si="17"/>
        <v>-2.9742040097802942</v>
      </c>
      <c r="AI68" s="5">
        <f t="shared" si="17"/>
        <v>-1.3232497504117759</v>
      </c>
      <c r="AJ68" s="5">
        <f t="shared" si="17"/>
        <v>0.98261867728952268</v>
      </c>
      <c r="AK68" s="5">
        <f t="shared" si="17"/>
        <v>-1.5897843882458034</v>
      </c>
      <c r="AL68" s="5">
        <f t="shared" si="17"/>
        <v>-1.8103026825950792</v>
      </c>
      <c r="AM68" s="5">
        <f t="shared" si="17"/>
        <v>-2.0880602869078615</v>
      </c>
      <c r="AN68" s="5">
        <f t="shared" si="16"/>
        <v>-5.0411260293614362</v>
      </c>
      <c r="AO68" s="5">
        <f t="shared" si="14"/>
        <v>-9.2293133498024815</v>
      </c>
      <c r="AP68" s="5">
        <f t="shared" si="14"/>
        <v>-15.382298300983905</v>
      </c>
      <c r="AQ68" s="5">
        <f t="shared" si="14"/>
        <v>-16.1989644730469</v>
      </c>
      <c r="AR68" s="5">
        <f t="shared" si="14"/>
        <v>-13.624333160753707</v>
      </c>
      <c r="AS68" s="5">
        <f t="shared" si="14"/>
        <v>-12.565319886289515</v>
      </c>
      <c r="AV68" s="2">
        <f t="shared" si="1"/>
        <v>94.904429747654291</v>
      </c>
      <c r="AW68" s="2">
        <f t="shared" si="2"/>
        <v>97.721670607329116</v>
      </c>
      <c r="AX68" s="2">
        <f t="shared" si="3"/>
        <v>99.932735850217611</v>
      </c>
      <c r="AY68" s="2">
        <f t="shared" si="4"/>
        <v>100.19361198770928</v>
      </c>
      <c r="AZ68" s="2">
        <f t="shared" si="5"/>
        <v>98.91219344191073</v>
      </c>
      <c r="BA68" s="2">
        <f t="shared" si="6"/>
        <v>99.327097417749613</v>
      </c>
      <c r="BB68" s="2">
        <f t="shared" si="7"/>
        <v>100.25798782803047</v>
      </c>
      <c r="BC68" s="2">
        <f t="shared" si="8"/>
        <v>99.06956493097772</v>
      </c>
      <c r="BD68" s="2">
        <f t="shared" si="9"/>
        <v>97.127438016690348</v>
      </c>
      <c r="BE68" s="2">
        <f t="shared" si="10"/>
        <v>92.59124494659973</v>
      </c>
      <c r="BF68" s="2">
        <f t="shared" si="11"/>
        <v>84.634455748479496</v>
      </c>
      <c r="BG68" s="2">
        <f t="shared" si="12"/>
        <v>75.577563315655723</v>
      </c>
      <c r="BH68" s="2">
        <f t="shared" si="13"/>
        <v>64.543541997006827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94.848332434197204</v>
      </c>
      <c r="CP68" s="2">
        <f>BL$207*$B68+BL$209</f>
        <v>97.676466783912304</v>
      </c>
      <c r="CQ68" s="2">
        <f>BM$207*$B68+BM$209</f>
        <v>99.879222246477781</v>
      </c>
      <c r="CR68" s="2">
        <f>BN$207*$B68+BN$209</f>
        <v>100.15311401927464</v>
      </c>
      <c r="CS68" s="2">
        <f>BO$207*$B68+BO$209</f>
        <v>98.876233479396276</v>
      </c>
      <c r="CT68" s="2">
        <f>BP$207*$B68+BP$209</f>
        <v>99.263096332247457</v>
      </c>
      <c r="CU68" s="2">
        <f>BQ$207*$B68+BQ$209</f>
        <v>100.18755439737971</v>
      </c>
      <c r="CV68" s="2">
        <f>BR$207*$B68+BR$209</f>
        <v>98.995297825993021</v>
      </c>
      <c r="CW68" s="2">
        <f>BS$207*$B68+BS$209</f>
        <v>97.063475659851733</v>
      </c>
      <c r="CX68" s="2">
        <f>BT$207*$B68+BT$209</f>
        <v>92.533801026466037</v>
      </c>
      <c r="CY68" s="2">
        <f>BU$207*$B68+BU$209</f>
        <v>84.603178875066988</v>
      </c>
      <c r="CZ68" s="2">
        <f>BV$207*$B68+BV$209</f>
        <v>75.511952948806226</v>
      </c>
      <c r="DA68" s="2">
        <f>BW$207*$B68+BW$209</f>
        <v>64.498156406507718</v>
      </c>
      <c r="DD68" s="2">
        <f>BZ$207*$B68+BZ$209</f>
        <v>96.620403811816644</v>
      </c>
      <c r="DE68" s="2">
        <f>CA$207*$B68+CA$209</f>
        <v>98.785498893624407</v>
      </c>
      <c r="DF68" s="2">
        <f>CB$207*$B68+CB$209</f>
        <v>101.17042519963657</v>
      </c>
      <c r="DG68" s="2">
        <f>CC$207*$B68+CC$209</f>
        <v>101.05831510106182</v>
      </c>
      <c r="DH68" s="2">
        <f>CD$207*$B68+CD$209</f>
        <v>99.713689668888975</v>
      </c>
      <c r="DI68" s="2">
        <f>CE$207*$B68+CE$209</f>
        <v>100.80068687682223</v>
      </c>
      <c r="DJ68" s="2">
        <f>CF$207*$B68+CF$209</f>
        <v>101.85927533432015</v>
      </c>
      <c r="DK68" s="2">
        <f>CG$207*$B68+CG$209</f>
        <v>100.84106748510462</v>
      </c>
      <c r="DL68" s="2">
        <f>CH$207*$B68+CH$209</f>
        <v>98.884209726877003</v>
      </c>
      <c r="DM68" s="2">
        <f>CI$207*$B68+CI$209</f>
        <v>94.396643989264774</v>
      </c>
      <c r="DN68" s="2">
        <f>CJ$207*$B68+CJ$209</f>
        <v>85.642606107489911</v>
      </c>
      <c r="DO68" s="2">
        <f>CK$207*$B68+CK$209</f>
        <v>77.833133327084312</v>
      </c>
      <c r="DP68" s="2">
        <f>CL$207*$B68+CL$209</f>
        <v>66.282112624734324</v>
      </c>
      <c r="DS68" s="2">
        <f>POWER(10,($B68-C$227)/C$228)/(1+POWER(10,($B68-C$227)/C$228))</f>
        <v>3.1656350960562012E-2</v>
      </c>
      <c r="DT68" s="2">
        <f>POWER(10,($B68-D$227)/D$228)/(1+POWER(10,($B68-D$227)/D$228))</f>
        <v>4.0759706613500118E-2</v>
      </c>
      <c r="DU68" s="2">
        <f>POWER(10,($B68-E$227)/E$228)/(1+POWER(10,($B68-E$227)/E$228))</f>
        <v>4.1444765603203607E-2</v>
      </c>
      <c r="DV68" s="2">
        <f>POWER(10,($B68-F$227)/F$228)/(1+POWER(10,($B68-F$227)/F$228))</f>
        <v>4.473919579799842E-2</v>
      </c>
      <c r="DW68" s="2">
        <f>POWER(10,($B68-G$227)/G$228)/(1+POWER(10,($B68-G$227)/G$228))</f>
        <v>4.2939514885246118E-2</v>
      </c>
      <c r="DX68" s="2">
        <f>POWER(10,($B68-H$227)/H$228)/(1+POWER(10,($B68-H$227)/H$228))</f>
        <v>4.1624270992019645E-2</v>
      </c>
      <c r="DY68" s="2">
        <f>POWER(10,($B68-I$227)/I$228)/(1+POWER(10,($B68-I$227)/I$228))</f>
        <v>4.2132289603105999E-2</v>
      </c>
      <c r="DZ68" s="2">
        <f>POWER(10,($B68-J$227)/J$228)/(1+POWER(10,($B68-J$227)/J$228))</f>
        <v>4.0236388445378829E-2</v>
      </c>
      <c r="EA68" s="2">
        <f>POWER(10,($B68-K$227)/K$228)/(1+POWER(10,($B68-K$227)/K$228))</f>
        <v>3.5129983009058209E-2</v>
      </c>
      <c r="EB68" s="2">
        <f>POWER(10,($B68-L$227)/L$228)/(1+POWER(10,($B68-L$227)/L$228))</f>
        <v>3.0836694923221174E-2</v>
      </c>
      <c r="EC68" s="2">
        <f>POWER(10,($B68-M$227)/M$228)/(1+POWER(10,($B68-M$227)/M$228))</f>
        <v>3.0090488720021465E-2</v>
      </c>
      <c r="ED68" s="2">
        <f>POWER(10,($B68-N$227)/N$228)/(1+POWER(10,($B68-N$227)/N$228))</f>
        <v>2.8265949283168543E-2</v>
      </c>
      <c r="EE68" s="2">
        <f>POWER(10,($B68-O$227)/O$228)/(1+POWER(10,($B68-O$227)/O$228))</f>
        <v>2.5440977774798205E-2</v>
      </c>
    </row>
    <row r="69" spans="2:135" x14ac:dyDescent="0.25">
      <c r="B69" s="2">
        <v>63</v>
      </c>
      <c r="C69">
        <v>102.3429</v>
      </c>
      <c r="D69">
        <v>101.971</v>
      </c>
      <c r="E69">
        <v>103.229</v>
      </c>
      <c r="F69">
        <v>104.857</v>
      </c>
      <c r="G69">
        <v>102.771</v>
      </c>
      <c r="H69">
        <v>101.486</v>
      </c>
      <c r="I69">
        <v>105.014</v>
      </c>
      <c r="J69">
        <v>102.5</v>
      </c>
      <c r="K69">
        <v>99.984999999999999</v>
      </c>
      <c r="L69">
        <v>94.378799999999998</v>
      </c>
      <c r="M69">
        <v>84.5</v>
      </c>
      <c r="N69">
        <v>74.515199999999993</v>
      </c>
      <c r="O69">
        <v>65.333299999999994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100.45539103899148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102.30985609978563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103.93326372218944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103.72458705644351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102.84422023510734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103.66609905096091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104.99859138050154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103.62535274395324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105.60924378622676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105.13585881577109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97.362825390011665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85.566160188526027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75.183279938651211</v>
      </c>
      <c r="AE69" s="5"/>
      <c r="AG69" s="5">
        <f t="shared" si="17"/>
        <v>1.8875089610085212</v>
      </c>
      <c r="AH69" s="5">
        <f t="shared" si="17"/>
        <v>-0.33885609978563025</v>
      </c>
      <c r="AI69" s="5">
        <f t="shared" si="17"/>
        <v>-0.70426372218943811</v>
      </c>
      <c r="AJ69" s="5">
        <f t="shared" si="17"/>
        <v>1.1324129435564885</v>
      </c>
      <c r="AK69" s="5">
        <f t="shared" si="17"/>
        <v>-7.3220235107342546E-2</v>
      </c>
      <c r="AL69" s="5">
        <f t="shared" si="17"/>
        <v>-2.1800990509609051</v>
      </c>
      <c r="AM69" s="5">
        <f t="shared" si="17"/>
        <v>1.540861949845862E-2</v>
      </c>
      <c r="AN69" s="5">
        <f t="shared" si="16"/>
        <v>-1.1253527439532434</v>
      </c>
      <c r="AO69" s="5">
        <f t="shared" si="14"/>
        <v>-5.6242437862267565</v>
      </c>
      <c r="AP69" s="5">
        <f t="shared" si="14"/>
        <v>-10.757058815771089</v>
      </c>
      <c r="AQ69" s="5">
        <f t="shared" si="14"/>
        <v>-12.862825390011665</v>
      </c>
      <c r="AR69" s="5">
        <f t="shared" si="14"/>
        <v>-11.050960188526034</v>
      </c>
      <c r="AS69" s="5">
        <f t="shared" si="14"/>
        <v>-9.8499799386512166</v>
      </c>
      <c r="AV69" s="2">
        <f t="shared" si="1"/>
        <v>94.911218695345084</v>
      </c>
      <c r="AW69" s="2">
        <f t="shared" si="2"/>
        <v>97.719397950556427</v>
      </c>
      <c r="AX69" s="2">
        <f t="shared" si="3"/>
        <v>99.927150496195779</v>
      </c>
      <c r="AY69" s="2">
        <f t="shared" si="4"/>
        <v>100.18463133683633</v>
      </c>
      <c r="AZ69" s="2">
        <f t="shared" si="5"/>
        <v>98.916440871573883</v>
      </c>
      <c r="BA69" s="2">
        <f t="shared" si="6"/>
        <v>99.356559647106437</v>
      </c>
      <c r="BB69" s="2">
        <f t="shared" si="7"/>
        <v>100.29243784994138</v>
      </c>
      <c r="BC69" s="2">
        <f t="shared" si="8"/>
        <v>99.102369503991255</v>
      </c>
      <c r="BD69" s="2">
        <f t="shared" si="9"/>
        <v>97.153874501506621</v>
      </c>
      <c r="BE69" s="2">
        <f t="shared" si="10"/>
        <v>92.616284605226681</v>
      </c>
      <c r="BF69" s="2">
        <f t="shared" si="11"/>
        <v>84.651310114884438</v>
      </c>
      <c r="BG69" s="2">
        <f t="shared" si="12"/>
        <v>75.622553993729753</v>
      </c>
      <c r="BH69" s="2">
        <f t="shared" si="13"/>
        <v>64.573867616129291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94.85194371264798</v>
      </c>
      <c r="CP69" s="2">
        <f>BL$207*$B69+BL$209</f>
        <v>97.672186300935451</v>
      </c>
      <c r="CQ69" s="2">
        <f>BM$207*$B69+BM$209</f>
        <v>99.870950601628692</v>
      </c>
      <c r="CR69" s="2">
        <f>BN$207*$B69+BN$209</f>
        <v>100.1425724384427</v>
      </c>
      <c r="CS69" s="2">
        <f>BO$207*$B69+BO$209</f>
        <v>98.879067233213831</v>
      </c>
      <c r="CT69" s="2">
        <f>BP$207*$B69+BP$209</f>
        <v>99.289191374663076</v>
      </c>
      <c r="CU69" s="2">
        <f>BQ$207*$B69+BQ$209</f>
        <v>100.21784260611693</v>
      </c>
      <c r="CV69" s="2">
        <f>BR$207*$B69+BR$209</f>
        <v>99.023828486839278</v>
      </c>
      <c r="CW69" s="2">
        <f>BS$207*$B69+BS$209</f>
        <v>97.086205164874102</v>
      </c>
      <c r="CX69" s="2">
        <f>BT$207*$B69+BT$209</f>
        <v>92.555434244152949</v>
      </c>
      <c r="CY69" s="2">
        <f>BU$207*$B69+BU$209</f>
        <v>84.618233721557431</v>
      </c>
      <c r="CZ69" s="2">
        <f>BV$207*$B69+BV$209</f>
        <v>75.552892747933868</v>
      </c>
      <c r="DA69" s="2">
        <f>BW$207*$B69+BW$209</f>
        <v>64.52553020692757</v>
      </c>
      <c r="DD69" s="2">
        <f>BZ$207*$B69+BZ$209</f>
        <v>96.564855357465689</v>
      </c>
      <c r="DE69" s="2">
        <f>CA$207*$B69+CA$209</f>
        <v>98.732715441943583</v>
      </c>
      <c r="DF69" s="2">
        <f>CB$207*$B69+CB$209</f>
        <v>101.11259971866855</v>
      </c>
      <c r="DG69" s="2">
        <f>CC$207*$B69+CC$209</f>
        <v>101.0036460026086</v>
      </c>
      <c r="DH69" s="2">
        <f>CD$207*$B69+CD$209</f>
        <v>99.676150500367584</v>
      </c>
      <c r="DI69" s="2">
        <f>CE$207*$B69+CE$209</f>
        <v>100.77119522702419</v>
      </c>
      <c r="DJ69" s="2">
        <f>CF$207*$B69+CF$209</f>
        <v>101.83912191302615</v>
      </c>
      <c r="DK69" s="2">
        <f>CG$207*$B69+CG$209</f>
        <v>100.8109750401304</v>
      </c>
      <c r="DL69" s="2">
        <f>CH$207*$B69+CH$209</f>
        <v>98.848925582649571</v>
      </c>
      <c r="DM69" s="2">
        <f>CI$207*$B69+CI$209</f>
        <v>94.360468603092144</v>
      </c>
      <c r="DN69" s="2">
        <f>CJ$207*$B69+CJ$209</f>
        <v>85.623654530777912</v>
      </c>
      <c r="DO69" s="2">
        <f>CK$207*$B69+CK$209</f>
        <v>77.806666887861937</v>
      </c>
      <c r="DP69" s="2">
        <f>CL$207*$B69+CL$209</f>
        <v>66.262587889368476</v>
      </c>
      <c r="DS69" s="2">
        <f>POWER(10,($B69-C$227)/C$228)/(1+POWER(10,($B69-C$227)/C$228))</f>
        <v>3.4604810397802124E-2</v>
      </c>
      <c r="DT69" s="2">
        <f>POWER(10,($B69-D$227)/D$228)/(1+POWER(10,($B69-D$227)/D$228))</f>
        <v>4.4517069635730301E-2</v>
      </c>
      <c r="DU69" s="2">
        <f>POWER(10,($B69-E$227)/E$228)/(1+POWER(10,($B69-E$227)/E$228))</f>
        <v>4.5262299788095463E-2</v>
      </c>
      <c r="DV69" s="2">
        <f>POWER(10,($B69-F$227)/F$228)/(1+POWER(10,($B69-F$227)/F$228))</f>
        <v>4.8844721454641027E-2</v>
      </c>
      <c r="DW69" s="2">
        <f>POWER(10,($B69-G$227)/G$228)/(1+POWER(10,($B69-G$227)/G$228))</f>
        <v>4.6887997653624287E-2</v>
      </c>
      <c r="DX69" s="2">
        <f>POWER(10,($B69-H$227)/H$228)/(1+POWER(10,($B69-H$227)/H$228))</f>
        <v>4.5457555549557271E-2</v>
      </c>
      <c r="DY69" s="2">
        <f>POWER(10,($B69-I$227)/I$228)/(1+POWER(10,($B69-I$227)/I$228))</f>
        <v>4.6010112820511449E-2</v>
      </c>
      <c r="DZ69" s="2">
        <f>POWER(10,($B69-J$227)/J$228)/(1+POWER(10,($B69-J$227)/J$228))</f>
        <v>4.3947720463856393E-2</v>
      </c>
      <c r="EA69" s="2">
        <f>POWER(10,($B69-K$227)/K$228)/(1+POWER(10,($B69-K$227)/K$228))</f>
        <v>3.8389148925789193E-2</v>
      </c>
      <c r="EB69" s="2">
        <f>POWER(10,($B69-L$227)/L$228)/(1+POWER(10,($B69-L$227)/L$228))</f>
        <v>3.3711469686096361E-2</v>
      </c>
      <c r="EC69" s="2">
        <f>POWER(10,($B69-M$227)/M$228)/(1+POWER(10,($B69-M$227)/M$228))</f>
        <v>3.2898059224221433E-2</v>
      </c>
      <c r="ED69" s="2">
        <f>POWER(10,($B69-N$227)/N$228)/(1+POWER(10,($B69-N$227)/N$228))</f>
        <v>3.0908707559360156E-2</v>
      </c>
      <c r="EE69" s="2">
        <f>POWER(10,($B69-O$227)/O$228)/(1+POWER(10,($B69-O$227)/O$228))</f>
        <v>2.7827175625966826E-2</v>
      </c>
    </row>
    <row r="70" spans="2:135" x14ac:dyDescent="0.25">
      <c r="B70" s="2">
        <v>64</v>
      </c>
      <c r="C70">
        <v>102.67140000000001</v>
      </c>
      <c r="D70">
        <v>102.143</v>
      </c>
      <c r="E70">
        <v>105</v>
      </c>
      <c r="F70">
        <v>107.54300000000001</v>
      </c>
      <c r="G70">
        <v>105.114</v>
      </c>
      <c r="H70">
        <v>105.143</v>
      </c>
      <c r="I70">
        <v>105.071</v>
      </c>
      <c r="J70">
        <v>103.386</v>
      </c>
      <c r="K70">
        <v>100.258</v>
      </c>
      <c r="L70">
        <v>92.802999999999997</v>
      </c>
      <c r="M70">
        <v>84.318200000000004</v>
      </c>
      <c r="N70">
        <v>74.424199999999999</v>
      </c>
      <c r="O70">
        <v>65.530299999999997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98.883988717862934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101.87078356105901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103.79083715114102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104.39596381120496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102.6668394978521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103.03708129731589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104.20321168039521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102.79830654304523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102.96325533267103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101.19787085888335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93.402458379944605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82.449998521279468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71.950620027420541</v>
      </c>
      <c r="AE70" s="5"/>
      <c r="AG70" s="5">
        <f t="shared" si="17"/>
        <v>3.7874112821370716</v>
      </c>
      <c r="AH70" s="5">
        <f t="shared" si="17"/>
        <v>0.2722164389409869</v>
      </c>
      <c r="AI70" s="5">
        <f t="shared" si="17"/>
        <v>1.2091628488589805</v>
      </c>
      <c r="AJ70" s="5">
        <f t="shared" si="17"/>
        <v>3.1470361887950418</v>
      </c>
      <c r="AK70" s="5">
        <f t="shared" si="17"/>
        <v>2.4471605021479093</v>
      </c>
      <c r="AL70" s="5">
        <f t="shared" si="17"/>
        <v>2.1059187026841073</v>
      </c>
      <c r="AM70" s="5">
        <f t="shared" si="17"/>
        <v>0.86778831960478442</v>
      </c>
      <c r="AN70" s="5">
        <f t="shared" si="16"/>
        <v>0.58769345695476716</v>
      </c>
      <c r="AO70" s="5">
        <f t="shared" si="14"/>
        <v>-2.7052553326710296</v>
      </c>
      <c r="AP70" s="5">
        <f t="shared" si="14"/>
        <v>-8.3948708588833512</v>
      </c>
      <c r="AQ70" s="5">
        <f t="shared" si="14"/>
        <v>-9.0842583799446004</v>
      </c>
      <c r="AR70" s="5">
        <f t="shared" si="14"/>
        <v>-8.0257985212794694</v>
      </c>
      <c r="AS70" s="5">
        <f t="shared" si="14"/>
        <v>-6.4203200274205443</v>
      </c>
      <c r="AV70" s="2">
        <f t="shared" ref="AV70:AV133" si="18">((1-DS70)*CO70) + (DS70*DD70)</f>
        <v>94.918095197271171</v>
      </c>
      <c r="AW70" s="2">
        <f t="shared" ref="AW70:AW133" si="19">((1-DT70)*CP70) + (DT70*DE70)</f>
        <v>97.717093577830227</v>
      </c>
      <c r="AX70" s="2">
        <f t="shared" ref="AX70:AX133" si="20">((1-DU70)*CQ70) + (DU70*DF70)</f>
        <v>99.921584372634882</v>
      </c>
      <c r="AY70" s="2">
        <f t="shared" ref="AY70:AY133" si="21">((1-DV70)*CR70) + (DV70*DG70)</f>
        <v>100.17557895932008</v>
      </c>
      <c r="AZ70" s="2">
        <f t="shared" ref="AZ70:AZ133" si="22">((1-DW70)*CS70) + (DW70*DH70)</f>
        <v>98.920629532224908</v>
      </c>
      <c r="BA70" s="2">
        <f t="shared" ref="BA70:BA133" si="23">((1-DX70)*CT70) + (DX70*DI70)</f>
        <v>99.386073192340078</v>
      </c>
      <c r="BB70" s="2">
        <f t="shared" ref="BB70:BB133" si="24">((1-DY70)*CU70) + (DY70*DJ70)</f>
        <v>100.32702791705501</v>
      </c>
      <c r="BC70" s="2">
        <f t="shared" ref="BC70:BC133" si="25">((1-DZ70)*CV70) + (DZ70*DK70)</f>
        <v>99.135301073348515</v>
      </c>
      <c r="BD70" s="2">
        <f t="shared" ref="BD70:BD133" si="26">((1-EA70)*CW70) + (EA70*DL70)</f>
        <v>97.180425878248286</v>
      </c>
      <c r="BE70" s="2">
        <f t="shared" ref="BE70:BE133" si="27">((1-EB70)*CX70) + (EB70*DM70)</f>
        <v>92.641442350734508</v>
      </c>
      <c r="BF70" s="2">
        <f t="shared" ref="BF70:BF133" si="28">((1-EC70)*CY70) + (EC70*DN70)</f>
        <v>84.668218566374733</v>
      </c>
      <c r="BG70" s="2">
        <f t="shared" ref="BG70:BG133" si="29">((1-ED70)*CZ70) + (ED70*DO70)</f>
        <v>75.667709834699465</v>
      </c>
      <c r="BH70" s="2">
        <f t="shared" ref="BH70:BH133" si="30">((1-EE70)*DA70) + (EE70*DP70)</f>
        <v>64.604335879612179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94.855554991098757</v>
      </c>
      <c r="CP70" s="2">
        <f>BL$207*$B70+BL$209</f>
        <v>97.667905817958598</v>
      </c>
      <c r="CQ70" s="2">
        <f>BM$207*$B70+BM$209</f>
        <v>99.86267895677959</v>
      </c>
      <c r="CR70" s="2">
        <f>BN$207*$B70+BN$209</f>
        <v>100.13203085761076</v>
      </c>
      <c r="CS70" s="2">
        <f>BO$207*$B70+BO$209</f>
        <v>98.881900987031372</v>
      </c>
      <c r="CT70" s="2">
        <f>BP$207*$B70+BP$209</f>
        <v>99.315286417078696</v>
      </c>
      <c r="CU70" s="2">
        <f>BQ$207*$B70+BQ$209</f>
        <v>100.24813081485415</v>
      </c>
      <c r="CV70" s="2">
        <f>BR$207*$B70+BR$209</f>
        <v>99.05235914768555</v>
      </c>
      <c r="CW70" s="2">
        <f>BS$207*$B70+BS$209</f>
        <v>97.10893466989647</v>
      </c>
      <c r="CX70" s="2">
        <f>BT$207*$B70+BT$209</f>
        <v>92.577067461839874</v>
      </c>
      <c r="CY70" s="2">
        <f>BU$207*$B70+BU$209</f>
        <v>84.633288568047874</v>
      </c>
      <c r="CZ70" s="2">
        <f>BV$207*$B70+BV$209</f>
        <v>75.593832547061496</v>
      </c>
      <c r="DA70" s="2">
        <f>BW$207*$B70+BW$209</f>
        <v>64.552904007347436</v>
      </c>
      <c r="DD70" s="2">
        <f>BZ$207*$B70+BZ$209</f>
        <v>96.509306903114734</v>
      </c>
      <c r="DE70" s="2">
        <f>CA$207*$B70+CA$209</f>
        <v>98.679931990262759</v>
      </c>
      <c r="DF70" s="2">
        <f>CB$207*$B70+CB$209</f>
        <v>101.05477423770051</v>
      </c>
      <c r="DG70" s="2">
        <f>CC$207*$B70+CC$209</f>
        <v>100.94897690415539</v>
      </c>
      <c r="DH70" s="2">
        <f>CD$207*$B70+CD$209</f>
        <v>99.638611331846207</v>
      </c>
      <c r="DI70" s="2">
        <f>CE$207*$B70+CE$209</f>
        <v>100.74170357722618</v>
      </c>
      <c r="DJ70" s="2">
        <f>CF$207*$B70+CF$209</f>
        <v>101.81896849173215</v>
      </c>
      <c r="DK70" s="2">
        <f>CG$207*$B70+CG$209</f>
        <v>100.78088259515619</v>
      </c>
      <c r="DL70" s="2">
        <f>CH$207*$B70+CH$209</f>
        <v>98.813641438422124</v>
      </c>
      <c r="DM70" s="2">
        <f>CI$207*$B70+CI$209</f>
        <v>94.324293216919514</v>
      </c>
      <c r="DN70" s="2">
        <f>CJ$207*$B70+CJ$209</f>
        <v>85.604702954065914</v>
      </c>
      <c r="DO70" s="2">
        <f>CK$207*$B70+CK$209</f>
        <v>77.780200448639548</v>
      </c>
      <c r="DP70" s="2">
        <f>CL$207*$B70+CL$209</f>
        <v>66.243063154002627</v>
      </c>
      <c r="DS70" s="2">
        <f>POWER(10,($B70-C$227)/C$228)/(1+POWER(10,($B70-C$227)/C$228))</f>
        <v>3.7817163335087112E-2</v>
      </c>
      <c r="DT70" s="2">
        <f>POWER(10,($B70-D$227)/D$228)/(1+POWER(10,($B70-D$227)/D$228))</f>
        <v>4.8603248826698649E-2</v>
      </c>
      <c r="DU70" s="2">
        <f>POWER(10,($B70-E$227)/E$228)/(1+POWER(10,($B70-E$227)/E$228))</f>
        <v>4.9413345391134594E-2</v>
      </c>
      <c r="DV70" s="2">
        <f>POWER(10,($B70-F$227)/F$228)/(1+POWER(10,($B70-F$227)/F$228))</f>
        <v>5.330597031897847E-2</v>
      </c>
      <c r="DW70" s="2">
        <f>POWER(10,($B70-G$227)/G$228)/(1+POWER(10,($B70-G$227)/G$228))</f>
        <v>5.1180145030290773E-2</v>
      </c>
      <c r="DX70" s="2">
        <f>POWER(10,($B70-H$227)/H$228)/(1+POWER(10,($B70-H$227)/H$228))</f>
        <v>4.9625577453127581E-2</v>
      </c>
      <c r="DY70" s="2">
        <f>POWER(10,($B70-I$227)/I$228)/(1+POWER(10,($B70-I$227)/I$228))</f>
        <v>5.022613307676356E-2</v>
      </c>
      <c r="DZ70" s="2">
        <f>POWER(10,($B70-J$227)/J$228)/(1+POWER(10,($B70-J$227)/J$228))</f>
        <v>4.7984264132683217E-2</v>
      </c>
      <c r="EA70" s="2">
        <f>POWER(10,($B70-K$227)/K$228)/(1+POWER(10,($B70-K$227)/K$228))</f>
        <v>4.1937540034312742E-2</v>
      </c>
      <c r="EB70" s="2">
        <f>POWER(10,($B70-L$227)/L$228)/(1+POWER(10,($B70-L$227)/L$228))</f>
        <v>3.6844059050455971E-2</v>
      </c>
      <c r="EC70" s="2">
        <f>POWER(10,($B70-M$227)/M$228)/(1+POWER(10,($B70-M$227)/M$228))</f>
        <v>3.5957876298335231E-2</v>
      </c>
      <c r="ED70" s="2">
        <f>POWER(10,($B70-N$227)/N$228)/(1+POWER(10,($B70-N$227)/N$228))</f>
        <v>3.3789961691559324E-2</v>
      </c>
      <c r="EE70" s="2">
        <f>POWER(10,($B70-O$227)/O$228)/(1+POWER(10,($B70-O$227)/O$228))</f>
        <v>3.0430194911837745E-2</v>
      </c>
    </row>
    <row r="71" spans="2:135" x14ac:dyDescent="0.25">
      <c r="B71" s="2">
        <v>65</v>
      </c>
      <c r="C71">
        <v>102.5857</v>
      </c>
      <c r="D71">
        <v>104.32899999999999</v>
      </c>
      <c r="E71">
        <v>106.843</v>
      </c>
      <c r="F71">
        <v>108.68600000000001</v>
      </c>
      <c r="G71">
        <v>104.31399999999999</v>
      </c>
      <c r="H71">
        <v>105.24299999999999</v>
      </c>
      <c r="I71">
        <v>104.886</v>
      </c>
      <c r="J71">
        <v>103.914</v>
      </c>
      <c r="K71">
        <v>99.197000000000003</v>
      </c>
      <c r="L71">
        <v>95.515199999999993</v>
      </c>
      <c r="M71">
        <v>84.590900000000005</v>
      </c>
      <c r="N71">
        <v>77.545500000000004</v>
      </c>
      <c r="O71">
        <v>65.818200000000004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98.193410474999979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102.46418588680363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104.59170443249238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105.92980348149035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103.39825961895167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103.31411400966871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104.36711566091903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102.87834046943931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101.44669124673146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98.516562207735603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90.624876294043489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80.307018718984025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69.61710294364299</v>
      </c>
      <c r="AE71" s="5"/>
      <c r="AG71" s="5">
        <f t="shared" si="17"/>
        <v>4.3922895250000238</v>
      </c>
      <c r="AH71" s="5">
        <f t="shared" si="17"/>
        <v>1.8648141131963598</v>
      </c>
      <c r="AI71" s="5">
        <f t="shared" si="17"/>
        <v>2.2512955675076256</v>
      </c>
      <c r="AJ71" s="5">
        <f t="shared" si="17"/>
        <v>2.756196518509654</v>
      </c>
      <c r="AK71" s="5">
        <f t="shared" si="17"/>
        <v>0.91574038104832312</v>
      </c>
      <c r="AL71" s="5">
        <f t="shared" si="17"/>
        <v>1.9288859903312812</v>
      </c>
      <c r="AM71" s="5">
        <f t="shared" si="17"/>
        <v>0.51888433908096943</v>
      </c>
      <c r="AN71" s="5">
        <f t="shared" si="16"/>
        <v>1.035659530560693</v>
      </c>
      <c r="AO71" s="5">
        <f t="shared" si="14"/>
        <v>-2.2496912467314587</v>
      </c>
      <c r="AP71" s="5">
        <f t="shared" si="14"/>
        <v>-3.0013622077356104</v>
      </c>
      <c r="AQ71" s="5">
        <f t="shared" si="14"/>
        <v>-6.0339762940434838</v>
      </c>
      <c r="AR71" s="5">
        <f t="shared" si="14"/>
        <v>-2.7615187189840213</v>
      </c>
      <c r="AS71" s="5">
        <f t="shared" si="14"/>
        <v>-3.798902943642986</v>
      </c>
      <c r="AV71" s="2">
        <f t="shared" si="18"/>
        <v>94.925046775446759</v>
      </c>
      <c r="AW71" s="2">
        <f t="shared" si="19"/>
        <v>97.714734144396132</v>
      </c>
      <c r="AX71" s="2">
        <f t="shared" si="20"/>
        <v>99.916017243044152</v>
      </c>
      <c r="AY71" s="2">
        <f t="shared" si="21"/>
        <v>100.16642850250643</v>
      </c>
      <c r="AZ71" s="2">
        <f t="shared" si="22"/>
        <v>98.924736582259243</v>
      </c>
      <c r="BA71" s="2">
        <f t="shared" si="23"/>
        <v>99.415617529813616</v>
      </c>
      <c r="BB71" s="2">
        <f t="shared" si="24"/>
        <v>100.36174628040187</v>
      </c>
      <c r="BC71" s="2">
        <f t="shared" si="25"/>
        <v>99.16834457691381</v>
      </c>
      <c r="BD71" s="2">
        <f t="shared" si="26"/>
        <v>97.207079913284943</v>
      </c>
      <c r="BE71" s="2">
        <f t="shared" si="27"/>
        <v>92.666709202322281</v>
      </c>
      <c r="BF71" s="2">
        <f t="shared" si="28"/>
        <v>84.685174850104588</v>
      </c>
      <c r="BG71" s="2">
        <f t="shared" si="29"/>
        <v>75.713024680908148</v>
      </c>
      <c r="BH71" s="2">
        <f t="shared" si="30"/>
        <v>64.634946416773502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94.859166269549519</v>
      </c>
      <c r="CP71" s="2">
        <f>BL$207*$B71+BL$209</f>
        <v>97.663625334981759</v>
      </c>
      <c r="CQ71" s="2">
        <f>BM$207*$B71+BM$209</f>
        <v>99.854407311930501</v>
      </c>
      <c r="CR71" s="2">
        <f>BN$207*$B71+BN$209</f>
        <v>100.12148927677882</v>
      </c>
      <c r="CS71" s="2">
        <f>BO$207*$B71+BO$209</f>
        <v>98.884734740848927</v>
      </c>
      <c r="CT71" s="2">
        <f>BP$207*$B71+BP$209</f>
        <v>99.341381459494329</v>
      </c>
      <c r="CU71" s="2">
        <f>BQ$207*$B71+BQ$209</f>
        <v>100.27841902359137</v>
      </c>
      <c r="CV71" s="2">
        <f>BR$207*$B71+BR$209</f>
        <v>99.080889808531808</v>
      </c>
      <c r="CW71" s="2">
        <f>BS$207*$B71+BS$209</f>
        <v>97.131664174918839</v>
      </c>
      <c r="CX71" s="2">
        <f>BT$207*$B71+BT$209</f>
        <v>92.598700679526786</v>
      </c>
      <c r="CY71" s="2">
        <f>BU$207*$B71+BU$209</f>
        <v>84.648343414538317</v>
      </c>
      <c r="CZ71" s="2">
        <f>BV$207*$B71+BV$209</f>
        <v>75.634772346189138</v>
      </c>
      <c r="DA71" s="2">
        <f>BW$207*$B71+BW$209</f>
        <v>64.580277807767288</v>
      </c>
      <c r="DD71" s="2">
        <f>BZ$207*$B71+BZ$209</f>
        <v>96.453758448763779</v>
      </c>
      <c r="DE71" s="2">
        <f>CA$207*$B71+CA$209</f>
        <v>98.627148538581935</v>
      </c>
      <c r="DF71" s="2">
        <f>CB$207*$B71+CB$209</f>
        <v>100.99694875673249</v>
      </c>
      <c r="DG71" s="2">
        <f>CC$207*$B71+CC$209</f>
        <v>100.89430780570217</v>
      </c>
      <c r="DH71" s="2">
        <f>CD$207*$B71+CD$209</f>
        <v>99.601072163324829</v>
      </c>
      <c r="DI71" s="2">
        <f>CE$207*$B71+CE$209</f>
        <v>100.71221192742816</v>
      </c>
      <c r="DJ71" s="2">
        <f>CF$207*$B71+CF$209</f>
        <v>101.79881507043815</v>
      </c>
      <c r="DK71" s="2">
        <f>CG$207*$B71+CG$209</f>
        <v>100.75079015018197</v>
      </c>
      <c r="DL71" s="2">
        <f>CH$207*$B71+CH$209</f>
        <v>98.778357294194691</v>
      </c>
      <c r="DM71" s="2">
        <f>CI$207*$B71+CI$209</f>
        <v>94.288117830746884</v>
      </c>
      <c r="DN71" s="2">
        <f>CJ$207*$B71+CJ$209</f>
        <v>85.585751377353901</v>
      </c>
      <c r="DO71" s="2">
        <f>CK$207*$B71+CK$209</f>
        <v>77.753734009417158</v>
      </c>
      <c r="DP71" s="2">
        <f>CL$207*$B71+CL$209</f>
        <v>66.223538418636778</v>
      </c>
      <c r="DS71" s="2">
        <f>POWER(10,($B71-C$227)/C$228)/(1+POWER(10,($B71-C$227)/C$228))</f>
        <v>4.1314956109782586E-2</v>
      </c>
      <c r="DT71" s="2">
        <f>POWER(10,($B71-D$227)/D$228)/(1+POWER(10,($B71-D$227)/D$228))</f>
        <v>5.3043672662371949E-2</v>
      </c>
      <c r="DU71" s="2">
        <f>POWER(10,($B71-E$227)/E$228)/(1+POWER(10,($B71-E$227)/E$228))</f>
        <v>5.3923585349081857E-2</v>
      </c>
      <c r="DV71" s="2">
        <f>POWER(10,($B71-F$227)/F$228)/(1+POWER(10,($B71-F$227)/F$228))</f>
        <v>5.8149777788358704E-2</v>
      </c>
      <c r="DW71" s="2">
        <f>POWER(10,($B71-G$227)/G$228)/(1+POWER(10,($B71-G$227)/G$228))</f>
        <v>5.5842177380681687E-2</v>
      </c>
      <c r="DX71" s="2">
        <f>POWER(10,($B71-H$227)/H$228)/(1+POWER(10,($B71-H$227)/H$228))</f>
        <v>5.4154085465561295E-2</v>
      </c>
      <c r="DY71" s="2">
        <f>POWER(10,($B71-I$227)/I$228)/(1+POWER(10,($B71-I$227)/I$228))</f>
        <v>5.4806283522849261E-2</v>
      </c>
      <c r="DZ71" s="2">
        <f>POWER(10,($B71-J$227)/J$228)/(1+POWER(10,($B71-J$227)/J$228))</f>
        <v>5.2371250068477725E-2</v>
      </c>
      <c r="EA71" s="2">
        <f>POWER(10,($B71-K$227)/K$228)/(1+POWER(10,($B71-K$227)/K$228))</f>
        <v>4.5798295677131153E-2</v>
      </c>
      <c r="EB71" s="2">
        <f>POWER(10,($B71-L$227)/L$228)/(1+POWER(10,($B71-L$227)/L$228))</f>
        <v>4.0255612858179669E-2</v>
      </c>
      <c r="EC71" s="2">
        <f>POWER(10,($B71-M$227)/M$228)/(1+POWER(10,($B71-M$227)/M$228))</f>
        <v>3.9290721891930259E-2</v>
      </c>
      <c r="ED71" s="2">
        <f>POWER(10,($B71-N$227)/N$228)/(1+POWER(10,($B71-N$227)/N$228))</f>
        <v>3.6929566059156989E-2</v>
      </c>
      <c r="EE71" s="2">
        <f>POWER(10,($B71-O$227)/O$228)/(1+POWER(10,($B71-O$227)/O$228))</f>
        <v>3.3268374258225743E-2</v>
      </c>
    </row>
    <row r="72" spans="2:135" x14ac:dyDescent="0.25">
      <c r="B72" s="2">
        <v>66</v>
      </c>
      <c r="C72">
        <v>103.67140000000001</v>
      </c>
      <c r="D72">
        <v>107.129</v>
      </c>
      <c r="E72">
        <v>108.586</v>
      </c>
      <c r="F72">
        <v>111.029</v>
      </c>
      <c r="G72">
        <v>108.029</v>
      </c>
      <c r="H72">
        <v>104.629</v>
      </c>
      <c r="I72">
        <v>106.586</v>
      </c>
      <c r="J72">
        <v>104.32899999999999</v>
      </c>
      <c r="K72">
        <v>101.03</v>
      </c>
      <c r="L72">
        <v>95.590900000000005</v>
      </c>
      <c r="M72">
        <v>86.742400000000004</v>
      </c>
      <c r="N72">
        <v>77.090900000000005</v>
      </c>
      <c r="O72">
        <v>65.818200000000004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98.320613216573506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104.09242010864845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106.34357800847465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108.32714291016762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105.03075181043455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104.46515142236227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105.44928241604509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103.82201485198416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100.92294870472929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96.92921039964601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88.877966383884825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78.996969327784385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68.060173532163759</v>
      </c>
      <c r="AE72" s="5"/>
      <c r="AG72" s="5">
        <f t="shared" si="17"/>
        <v>5.3507867834264999</v>
      </c>
      <c r="AH72" s="5">
        <f t="shared" si="17"/>
        <v>3.0365798913515505</v>
      </c>
      <c r="AI72" s="5">
        <f t="shared" si="17"/>
        <v>2.2424219915253474</v>
      </c>
      <c r="AJ72" s="5">
        <f t="shared" si="17"/>
        <v>2.701857089832373</v>
      </c>
      <c r="AK72" s="5">
        <f t="shared" si="17"/>
        <v>2.9982481895654445</v>
      </c>
      <c r="AL72" s="5">
        <f t="shared" si="17"/>
        <v>0.16384857763773653</v>
      </c>
      <c r="AM72" s="5">
        <f t="shared" si="17"/>
        <v>1.1367175839549049</v>
      </c>
      <c r="AN72" s="5">
        <f t="shared" si="16"/>
        <v>0.50698514801582917</v>
      </c>
      <c r="AO72" s="5">
        <f t="shared" si="14"/>
        <v>0.10705129527070767</v>
      </c>
      <c r="AP72" s="5">
        <f t="shared" si="14"/>
        <v>-1.3383103996460051</v>
      </c>
      <c r="AQ72" s="5">
        <f t="shared" si="14"/>
        <v>-2.1355663838848216</v>
      </c>
      <c r="AR72" s="5">
        <f t="shared" si="14"/>
        <v>-1.9060693277843797</v>
      </c>
      <c r="AS72" s="5">
        <f t="shared" si="14"/>
        <v>-2.2419735321637546</v>
      </c>
      <c r="AV72" s="2">
        <f t="shared" si="18"/>
        <v>94.932057943124533</v>
      </c>
      <c r="AW72" s="2">
        <f t="shared" si="19"/>
        <v>97.712292591693853</v>
      </c>
      <c r="AX72" s="2">
        <f t="shared" si="20"/>
        <v>99.91042522809289</v>
      </c>
      <c r="AY72" s="2">
        <f t="shared" si="21"/>
        <v>100.15714980578345</v>
      </c>
      <c r="AZ72" s="2">
        <f t="shared" si="22"/>
        <v>98.928735827279965</v>
      </c>
      <c r="BA72" s="2">
        <f t="shared" si="23"/>
        <v>99.445168150091888</v>
      </c>
      <c r="BB72" s="2">
        <f t="shared" si="24"/>
        <v>100.39657789264959</v>
      </c>
      <c r="BC72" s="2">
        <f t="shared" si="25"/>
        <v>99.201481192988652</v>
      </c>
      <c r="BD72" s="2">
        <f t="shared" si="26"/>
        <v>97.233821177657219</v>
      </c>
      <c r="BE72" s="2">
        <f t="shared" si="27"/>
        <v>92.69207350094166</v>
      </c>
      <c r="BF72" s="2">
        <f t="shared" si="28"/>
        <v>84.702171105919177</v>
      </c>
      <c r="BG72" s="2">
        <f t="shared" si="29"/>
        <v>75.758489751295272</v>
      </c>
      <c r="BH72" s="2">
        <f t="shared" si="30"/>
        <v>64.665697470760918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94.862777548000295</v>
      </c>
      <c r="CP72" s="2">
        <f>BL$207*$B72+BL$209</f>
        <v>97.659344852004907</v>
      </c>
      <c r="CQ72" s="2">
        <f>BM$207*$B72+BM$209</f>
        <v>99.846135667081413</v>
      </c>
      <c r="CR72" s="2">
        <f>BN$207*$B72+BN$209</f>
        <v>100.11094769594688</v>
      </c>
      <c r="CS72" s="2">
        <f>BO$207*$B72+BO$209</f>
        <v>98.887568494666482</v>
      </c>
      <c r="CT72" s="2">
        <f>BP$207*$B72+BP$209</f>
        <v>99.367476501909948</v>
      </c>
      <c r="CU72" s="2">
        <f>BQ$207*$B72+BQ$209</f>
        <v>100.3087072323286</v>
      </c>
      <c r="CV72" s="2">
        <f>BR$207*$B72+BR$209</f>
        <v>99.109420469378065</v>
      </c>
      <c r="CW72" s="2">
        <f>BS$207*$B72+BS$209</f>
        <v>97.154393679941194</v>
      </c>
      <c r="CX72" s="2">
        <f>BT$207*$B72+BT$209</f>
        <v>92.620333897213698</v>
      </c>
      <c r="CY72" s="2">
        <f>BU$207*$B72+BU$209</f>
        <v>84.66339826102876</v>
      </c>
      <c r="CZ72" s="2">
        <f>BV$207*$B72+BV$209</f>
        <v>75.67571214531678</v>
      </c>
      <c r="DA72" s="2">
        <f>BW$207*$B72+BW$209</f>
        <v>64.60765160818714</v>
      </c>
      <c r="DD72" s="2">
        <f>BZ$207*$B72+BZ$209</f>
        <v>96.398209994412824</v>
      </c>
      <c r="DE72" s="2">
        <f>CA$207*$B72+CA$209</f>
        <v>98.574365086901111</v>
      </c>
      <c r="DF72" s="2">
        <f>CB$207*$B72+CB$209</f>
        <v>100.93912327576447</v>
      </c>
      <c r="DG72" s="2">
        <f>CC$207*$B72+CC$209</f>
        <v>100.83963870724895</v>
      </c>
      <c r="DH72" s="2">
        <f>CD$207*$B72+CD$209</f>
        <v>99.563532994803438</v>
      </c>
      <c r="DI72" s="2">
        <f>CE$207*$B72+CE$209</f>
        <v>100.68272027763012</v>
      </c>
      <c r="DJ72" s="2">
        <f>CF$207*$B72+CF$209</f>
        <v>101.77866164914415</v>
      </c>
      <c r="DK72" s="2">
        <f>CG$207*$B72+CG$209</f>
        <v>100.72069770520777</v>
      </c>
      <c r="DL72" s="2">
        <f>CH$207*$B72+CH$209</f>
        <v>98.743073149967259</v>
      </c>
      <c r="DM72" s="2">
        <f>CI$207*$B72+CI$209</f>
        <v>94.251942444574254</v>
      </c>
      <c r="DN72" s="2">
        <f>CJ$207*$B72+CJ$209</f>
        <v>85.566799800641903</v>
      </c>
      <c r="DO72" s="2">
        <f>CK$207*$B72+CK$209</f>
        <v>77.727267570194783</v>
      </c>
      <c r="DP72" s="2">
        <f>CL$207*$B72+CL$209</f>
        <v>66.204013683270944</v>
      </c>
      <c r="DS72" s="2">
        <f>POWER(10,($B72-C$227)/C$228)/(1+POWER(10,($B72-C$227)/C$228))</f>
        <v>4.5121096200684628E-2</v>
      </c>
      <c r="DT72" s="2">
        <f>POWER(10,($B72-D$227)/D$228)/(1+POWER(10,($B72-D$227)/D$228))</f>
        <v>5.7865102507762264E-2</v>
      </c>
      <c r="DU72" s="2">
        <f>POWER(10,($B72-E$227)/E$228)/(1+POWER(10,($B72-E$227)/E$228))</f>
        <v>5.8820027327608645E-2</v>
      </c>
      <c r="DV72" s="2">
        <f>POWER(10,($B72-F$227)/F$228)/(1+POWER(10,($B72-F$227)/F$228))</f>
        <v>6.3404253819492273E-2</v>
      </c>
      <c r="DW72" s="2">
        <f>POWER(10,($B72-G$227)/G$228)/(1+POWER(10,($B72-G$227)/G$228))</f>
        <v>6.0901619249454225E-2</v>
      </c>
      <c r="DX72" s="2">
        <f>POWER(10,($B72-H$227)/H$228)/(1+POWER(10,($B72-H$227)/H$228))</f>
        <v>5.9070150808650176E-2</v>
      </c>
      <c r="DY72" s="2">
        <f>POWER(10,($B72-I$227)/I$228)/(1+POWER(10,($B72-I$227)/I$228))</f>
        <v>5.9777813050391301E-2</v>
      </c>
      <c r="DZ72" s="2">
        <f>POWER(10,($B72-J$227)/J$228)/(1+POWER(10,($B72-J$227)/J$228))</f>
        <v>5.7135247469187064E-2</v>
      </c>
      <c r="EA72" s="2">
        <f>POWER(10,($B72-K$227)/K$228)/(1+POWER(10,($B72-K$227)/K$228))</f>
        <v>4.9995923793693102E-2</v>
      </c>
      <c r="EB72" s="2">
        <f>POWER(10,($B72-L$227)/L$228)/(1+POWER(10,($B72-L$227)/L$228))</f>
        <v>4.3968636866982935E-2</v>
      </c>
      <c r="EC72" s="2">
        <f>POWER(10,($B72-M$227)/M$228)/(1+POWER(10,($B72-M$227)/M$228))</f>
        <v>4.2918727930245558E-2</v>
      </c>
      <c r="ED72" s="2">
        <f>POWER(10,($B72-N$227)/N$228)/(1+POWER(10,($B72-N$227)/N$228))</f>
        <v>4.0348705657524429E-2</v>
      </c>
      <c r="EE72" s="2">
        <f>POWER(10,($B72-O$227)/O$228)/(1+POWER(10,($B72-O$227)/O$228))</f>
        <v>3.6361338996815033E-2</v>
      </c>
    </row>
    <row r="73" spans="2:135" x14ac:dyDescent="0.25">
      <c r="B73" s="2">
        <v>67</v>
      </c>
      <c r="C73">
        <v>105.5714</v>
      </c>
      <c r="D73">
        <v>108.95699999999999</v>
      </c>
      <c r="E73">
        <v>111.029</v>
      </c>
      <c r="F73">
        <v>112.129</v>
      </c>
      <c r="G73">
        <v>108.071</v>
      </c>
      <c r="H73">
        <v>107.143</v>
      </c>
      <c r="I73">
        <v>108.729</v>
      </c>
      <c r="J73">
        <v>107</v>
      </c>
      <c r="K73">
        <v>103.47</v>
      </c>
      <c r="L73">
        <v>96.318200000000004</v>
      </c>
      <c r="M73">
        <v>87.106099999999998</v>
      </c>
      <c r="N73">
        <v>78.424199999999999</v>
      </c>
      <c r="O73">
        <v>65.136399999999995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99.258412768718912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106.7714251019069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109.05376508382982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111.54137291328591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107.55452478454792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106.47721858802163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107.43205563174038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105.61403588596896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101.31194403389316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96.308456047089422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88.031241509593457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78.405672642364678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67.165350887861607</v>
      </c>
      <c r="AE73" s="5"/>
      <c r="AG73" s="5">
        <f t="shared" si="17"/>
        <v>6.3129872312810846</v>
      </c>
      <c r="AH73" s="5">
        <f t="shared" si="17"/>
        <v>2.185574898093094</v>
      </c>
      <c r="AI73" s="5">
        <f t="shared" si="17"/>
        <v>1.9752349161701801</v>
      </c>
      <c r="AJ73" s="5">
        <f t="shared" si="17"/>
        <v>0.58762708671409314</v>
      </c>
      <c r="AK73" s="5">
        <f t="shared" si="17"/>
        <v>0.51647521545207553</v>
      </c>
      <c r="AL73" s="5">
        <f t="shared" si="17"/>
        <v>0.66578141197837226</v>
      </c>
      <c r="AM73" s="5">
        <f t="shared" si="17"/>
        <v>1.2969443682596165</v>
      </c>
      <c r="AN73" s="5">
        <f t="shared" si="16"/>
        <v>1.3859641140310401</v>
      </c>
      <c r="AO73" s="5">
        <f t="shared" si="14"/>
        <v>2.1580559661068435</v>
      </c>
      <c r="AP73" s="5">
        <f t="shared" si="14"/>
        <v>9.7439529105827205E-3</v>
      </c>
      <c r="AQ73" s="5">
        <f t="shared" si="14"/>
        <v>-0.92514150959345898</v>
      </c>
      <c r="AR73" s="5">
        <f t="shared" si="14"/>
        <v>1.8527357635321096E-2</v>
      </c>
      <c r="AS73" s="5">
        <f t="shared" si="14"/>
        <v>-2.0289508878616118</v>
      </c>
      <c r="AV73" s="2">
        <f t="shared" si="18"/>
        <v>94.939109813719682</v>
      </c>
      <c r="AW73" s="2">
        <f t="shared" si="19"/>
        <v>97.70973777698137</v>
      </c>
      <c r="AX73" s="2">
        <f t="shared" si="20"/>
        <v>99.904780415032178</v>
      </c>
      <c r="AY73" s="2">
        <f t="shared" si="21"/>
        <v>100.14770856005156</v>
      </c>
      <c r="AZ73" s="2">
        <f t="shared" si="22"/>
        <v>98.93259741123245</v>
      </c>
      <c r="BA73" s="2">
        <f t="shared" si="23"/>
        <v>99.474696113325848</v>
      </c>
      <c r="BB73" s="2">
        <f t="shared" si="24"/>
        <v>100.43150398367875</v>
      </c>
      <c r="BC73" s="2">
        <f t="shared" si="25"/>
        <v>99.234687869778512</v>
      </c>
      <c r="BD73" s="2">
        <f t="shared" si="26"/>
        <v>97.260630629061694</v>
      </c>
      <c r="BE73" s="2">
        <f t="shared" si="27"/>
        <v>92.717520536993305</v>
      </c>
      <c r="BF73" s="2">
        <f t="shared" si="28"/>
        <v>84.719197651186661</v>
      </c>
      <c r="BG73" s="2">
        <f t="shared" si="29"/>
        <v>75.804093244154956</v>
      </c>
      <c r="BH73" s="2">
        <f t="shared" si="30"/>
        <v>64.696585656039986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94.866388826451072</v>
      </c>
      <c r="CP73" s="2">
        <f>BL$207*$B73+BL$209</f>
        <v>97.655064369028068</v>
      </c>
      <c r="CQ73" s="2">
        <f>BM$207*$B73+BM$209</f>
        <v>99.837864022232324</v>
      </c>
      <c r="CR73" s="2">
        <f>BN$207*$B73+BN$209</f>
        <v>100.10040611511494</v>
      </c>
      <c r="CS73" s="2">
        <f>BO$207*$B73+BO$209</f>
        <v>98.890402248484037</v>
      </c>
      <c r="CT73" s="2">
        <f>BP$207*$B73+BP$209</f>
        <v>99.393571544325567</v>
      </c>
      <c r="CU73" s="2">
        <f>BQ$207*$B73+BQ$209</f>
        <v>100.33899544106582</v>
      </c>
      <c r="CV73" s="2">
        <f>BR$207*$B73+BR$209</f>
        <v>99.137951130224337</v>
      </c>
      <c r="CW73" s="2">
        <f>BS$207*$B73+BS$209</f>
        <v>97.177123184963563</v>
      </c>
      <c r="CX73" s="2">
        <f>BT$207*$B73+BT$209</f>
        <v>92.641967114900623</v>
      </c>
      <c r="CY73" s="2">
        <f>BU$207*$B73+BU$209</f>
        <v>84.678453107519204</v>
      </c>
      <c r="CZ73" s="2">
        <f>BV$207*$B73+BV$209</f>
        <v>75.716651944444422</v>
      </c>
      <c r="DA73" s="2">
        <f>BW$207*$B73+BW$209</f>
        <v>64.635025408606992</v>
      </c>
      <c r="DD73" s="2">
        <f>BZ$207*$B73+BZ$209</f>
        <v>96.342661540061869</v>
      </c>
      <c r="DE73" s="2">
        <f>CA$207*$B73+CA$209</f>
        <v>98.521581635220272</v>
      </c>
      <c r="DF73" s="2">
        <f>CB$207*$B73+CB$209</f>
        <v>100.88129779479644</v>
      </c>
      <c r="DG73" s="2">
        <f>CC$207*$B73+CC$209</f>
        <v>100.78496960879573</v>
      </c>
      <c r="DH73" s="2">
        <f>CD$207*$B73+CD$209</f>
        <v>99.525993826282061</v>
      </c>
      <c r="DI73" s="2">
        <f>CE$207*$B73+CE$209</f>
        <v>100.65322862783211</v>
      </c>
      <c r="DJ73" s="2">
        <f>CF$207*$B73+CF$209</f>
        <v>101.75850822785014</v>
      </c>
      <c r="DK73" s="2">
        <f>CG$207*$B73+CG$209</f>
        <v>100.69060526023355</v>
      </c>
      <c r="DL73" s="2">
        <f>CH$207*$B73+CH$209</f>
        <v>98.707789005739826</v>
      </c>
      <c r="DM73" s="2">
        <f>CI$207*$B73+CI$209</f>
        <v>94.215767058401624</v>
      </c>
      <c r="DN73" s="2">
        <f>CJ$207*$B73+CJ$209</f>
        <v>85.547848223929904</v>
      </c>
      <c r="DO73" s="2">
        <f>CK$207*$B73+CK$209</f>
        <v>77.700801130972394</v>
      </c>
      <c r="DP73" s="2">
        <f>CL$207*$B73+CL$209</f>
        <v>66.184488947905095</v>
      </c>
      <c r="DS73" s="2">
        <f>POWER(10,($B73-C$227)/C$228)/(1+POWER(10,($B73-C$227)/C$228))</f>
        <v>4.9259860050344051E-2</v>
      </c>
      <c r="DT73" s="2">
        <f>POWER(10,($B73-D$227)/D$228)/(1+POWER(10,($B73-D$227)/D$228))</f>
        <v>6.3095578226105273E-2</v>
      </c>
      <c r="DU73" s="2">
        <f>POWER(10,($B73-E$227)/E$228)/(1+POWER(10,($B73-E$227)/E$228))</f>
        <v>6.413094396533571E-2</v>
      </c>
      <c r="DV73" s="2">
        <f>POWER(10,($B73-F$227)/F$228)/(1+POWER(10,($B73-F$227)/F$228))</f>
        <v>6.9098696283493369E-2</v>
      </c>
      <c r="DW73" s="2">
        <f>POWER(10,($B73-G$227)/G$228)/(1+POWER(10,($B73-G$227)/G$228))</f>
        <v>6.6387227619645148E-2</v>
      </c>
      <c r="DX73" s="2">
        <f>POWER(10,($B73-H$227)/H$228)/(1+POWER(10,($B73-H$227)/H$228))</f>
        <v>6.4402105987811348E-2</v>
      </c>
      <c r="DY73" s="2">
        <f>POWER(10,($B73-I$227)/I$228)/(1+POWER(10,($B73-I$227)/I$228))</f>
        <v>6.5169221069509856E-2</v>
      </c>
      <c r="DZ73" s="2">
        <f>POWER(10,($B73-J$227)/J$228)/(1+POWER(10,($B73-J$227)/J$228))</f>
        <v>6.2304113765248505E-2</v>
      </c>
      <c r="EA73" s="2">
        <f>POWER(10,($B73-K$227)/K$228)/(1+POWER(10,($B73-K$227)/K$228))</f>
        <v>5.455628718212073E-2</v>
      </c>
      <c r="EB73" s="2">
        <f>POWER(10,($B73-L$227)/L$228)/(1+POWER(10,($B73-L$227)/L$228))</f>
        <v>4.8007005213518486E-2</v>
      </c>
      <c r="EC73" s="2">
        <f>POWER(10,($B73-M$227)/M$228)/(1+POWER(10,($B73-M$227)/M$228))</f>
        <v>4.6865392844234077E-2</v>
      </c>
      <c r="ED73" s="2">
        <f>POWER(10,($B73-N$227)/N$228)/(1+POWER(10,($B73-N$227)/N$228))</f>
        <v>4.4069921911236418E-2</v>
      </c>
      <c r="EE73" s="2">
        <f>POWER(10,($B73-O$227)/O$228)/(1+POWER(10,($B73-O$227)/O$228))</f>
        <v>3.9730039379229538E-2</v>
      </c>
    </row>
    <row r="74" spans="2:135" x14ac:dyDescent="0.25">
      <c r="B74" s="2">
        <v>68</v>
      </c>
      <c r="C74">
        <v>107.9</v>
      </c>
      <c r="D74">
        <v>113.357</v>
      </c>
      <c r="E74">
        <v>113.586</v>
      </c>
      <c r="F74">
        <v>114.8</v>
      </c>
      <c r="G74">
        <v>111.386</v>
      </c>
      <c r="H74">
        <v>109.45699999999999</v>
      </c>
      <c r="I74">
        <v>111.74299999999999</v>
      </c>
      <c r="J74">
        <v>109.286</v>
      </c>
      <c r="K74">
        <v>103.93899999999999</v>
      </c>
      <c r="L74">
        <v>97.090900000000005</v>
      </c>
      <c r="M74">
        <v>88.045500000000004</v>
      </c>
      <c r="N74">
        <v>78.318200000000004</v>
      </c>
      <c r="O74">
        <v>66.636399999999995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101.03513110875251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110.47233189192929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112.67292757973298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115.42780983200382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110.90485383117857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109.31023233016133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110.27452477662672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108.22479419962289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102.58050066954685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96.581417279531919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87.999546201655193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78.46112718334814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66.847762175332818</v>
      </c>
      <c r="AE74" s="5"/>
      <c r="AG74" s="5">
        <f t="shared" si="17"/>
        <v>6.8648688912474967</v>
      </c>
      <c r="AH74" s="5">
        <f t="shared" si="17"/>
        <v>2.8846681080707128</v>
      </c>
      <c r="AI74" s="5">
        <f t="shared" si="17"/>
        <v>0.91307242026701374</v>
      </c>
      <c r="AJ74" s="5">
        <f t="shared" si="17"/>
        <v>-0.62780983200381968</v>
      </c>
      <c r="AK74" s="5">
        <f t="shared" si="17"/>
        <v>0.48114616882142514</v>
      </c>
      <c r="AL74" s="5">
        <f t="shared" si="17"/>
        <v>0.14676766983866685</v>
      </c>
      <c r="AM74" s="5">
        <f t="shared" si="17"/>
        <v>1.4684752233732752</v>
      </c>
      <c r="AN74" s="5">
        <f t="shared" si="16"/>
        <v>1.0612058003771097</v>
      </c>
      <c r="AO74" s="5">
        <f t="shared" si="14"/>
        <v>1.3584993304531423</v>
      </c>
      <c r="AP74" s="5">
        <f t="shared" si="14"/>
        <v>0.5094827204680854</v>
      </c>
      <c r="AQ74" s="5">
        <f t="shared" si="14"/>
        <v>4.5953798344811503E-2</v>
      </c>
      <c r="AR74" s="5">
        <f t="shared" si="14"/>
        <v>-0.14292718334813515</v>
      </c>
      <c r="AS74" s="5">
        <f t="shared" si="14"/>
        <v>-0.2113621753328232</v>
      </c>
      <c r="AV74" s="2">
        <f t="shared" si="18"/>
        <v>94.946179681288314</v>
      </c>
      <c r="AW74" s="2">
        <f t="shared" si="19"/>
        <v>97.707034093929664</v>
      </c>
      <c r="AX74" s="2">
        <f t="shared" si="20"/>
        <v>99.899050453762854</v>
      </c>
      <c r="AY74" s="2">
        <f t="shared" si="21"/>
        <v>100.13806596727065</v>
      </c>
      <c r="AZ74" s="2">
        <f t="shared" si="22"/>
        <v>98.936287505086682</v>
      </c>
      <c r="BA74" s="2">
        <f t="shared" si="23"/>
        <v>99.504167587047547</v>
      </c>
      <c r="BB74" s="2">
        <f t="shared" si="24"/>
        <v>100.4665016117647</v>
      </c>
      <c r="BC74" s="2">
        <f t="shared" si="25"/>
        <v>99.267936828225572</v>
      </c>
      <c r="BD74" s="2">
        <f t="shared" si="26"/>
        <v>97.287485165110169</v>
      </c>
      <c r="BE74" s="2">
        <f t="shared" si="27"/>
        <v>92.743032147867638</v>
      </c>
      <c r="BF74" s="2">
        <f t="shared" si="28"/>
        <v>84.736242748830577</v>
      </c>
      <c r="BG74" s="2">
        <f t="shared" si="29"/>
        <v>75.849819903097639</v>
      </c>
      <c r="BH74" s="2">
        <f t="shared" si="30"/>
        <v>64.727605689632625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94.870000104901848</v>
      </c>
      <c r="CP74" s="2">
        <f>BL$207*$B74+BL$209</f>
        <v>97.650783886051215</v>
      </c>
      <c r="CQ74" s="2">
        <f>BM$207*$B74+BM$209</f>
        <v>99.829592377383236</v>
      </c>
      <c r="CR74" s="2">
        <f>BN$207*$B74+BN$209</f>
        <v>100.089864534283</v>
      </c>
      <c r="CS74" s="2">
        <f>BO$207*$B74+BO$209</f>
        <v>98.893236002301592</v>
      </c>
      <c r="CT74" s="2">
        <f>BP$207*$B74+BP$209</f>
        <v>99.419666586741187</v>
      </c>
      <c r="CU74" s="2">
        <f>BQ$207*$B74+BQ$209</f>
        <v>100.36928364980304</v>
      </c>
      <c r="CV74" s="2">
        <f>BR$207*$B74+BR$209</f>
        <v>99.166481791070595</v>
      </c>
      <c r="CW74" s="2">
        <f>BS$207*$B74+BS$209</f>
        <v>97.199852689985931</v>
      </c>
      <c r="CX74" s="2">
        <f>BT$207*$B74+BT$209</f>
        <v>92.663600332587535</v>
      </c>
      <c r="CY74" s="2">
        <f>BU$207*$B74+BU$209</f>
        <v>84.693507954009647</v>
      </c>
      <c r="CZ74" s="2">
        <f>BV$207*$B74+BV$209</f>
        <v>75.757591743572064</v>
      </c>
      <c r="DA74" s="2">
        <f>BW$207*$B74+BW$209</f>
        <v>64.662399209026844</v>
      </c>
      <c r="DD74" s="2">
        <f>BZ$207*$B74+BZ$209</f>
        <v>96.287113085710914</v>
      </c>
      <c r="DE74" s="2">
        <f>CA$207*$B74+CA$209</f>
        <v>98.468798183539448</v>
      </c>
      <c r="DF74" s="2">
        <f>CB$207*$B74+CB$209</f>
        <v>100.82347231382842</v>
      </c>
      <c r="DG74" s="2">
        <f>CC$207*$B74+CC$209</f>
        <v>100.73030051034252</v>
      </c>
      <c r="DH74" s="2">
        <f>CD$207*$B74+CD$209</f>
        <v>99.48845465776067</v>
      </c>
      <c r="DI74" s="2">
        <f>CE$207*$B74+CE$209</f>
        <v>100.62373697803409</v>
      </c>
      <c r="DJ74" s="2">
        <f>CF$207*$B74+CF$209</f>
        <v>101.73835480655615</v>
      </c>
      <c r="DK74" s="2">
        <f>CG$207*$B74+CG$209</f>
        <v>100.66051281525934</v>
      </c>
      <c r="DL74" s="2">
        <f>CH$207*$B74+CH$209</f>
        <v>98.672504861512394</v>
      </c>
      <c r="DM74" s="2">
        <f>CI$207*$B74+CI$209</f>
        <v>94.179591672228995</v>
      </c>
      <c r="DN74" s="2">
        <f>CJ$207*$B74+CJ$209</f>
        <v>85.528896647217891</v>
      </c>
      <c r="DO74" s="2">
        <f>CK$207*$B74+CK$209</f>
        <v>77.674334691750005</v>
      </c>
      <c r="DP74" s="2">
        <f>CL$207*$B74+CL$209</f>
        <v>66.164964212539246</v>
      </c>
      <c r="DS74" s="2">
        <f>POWER(10,($B74-C$227)/C$228)/(1+POWER(10,($B74-C$227)/C$228))</f>
        <v>5.3756882773722231E-2</v>
      </c>
      <c r="DT74" s="2">
        <f>POWER(10,($B74-D$227)/D$228)/(1+POWER(10,($B74-D$227)/D$228))</f>
        <v>6.8764333400017585E-2</v>
      </c>
      <c r="DU74" s="2">
        <f>POWER(10,($B74-E$227)/E$228)/(1+POWER(10,($B74-E$227)/E$228))</f>
        <v>6.9885781805846758E-2</v>
      </c>
      <c r="DV74" s="2">
        <f>POWER(10,($B74-F$227)/F$228)/(1+POWER(10,($B74-F$227)/F$228))</f>
        <v>7.5263468620585666E-2</v>
      </c>
      <c r="DW74" s="2">
        <f>POWER(10,($B74-G$227)/G$228)/(1+POWER(10,($B74-G$227)/G$228))</f>
        <v>7.2328886855672833E-2</v>
      </c>
      <c r="DX74" s="2">
        <f>POWER(10,($B74-H$227)/H$228)/(1+POWER(10,($B74-H$227)/H$228))</f>
        <v>7.0179452063118805E-2</v>
      </c>
      <c r="DY74" s="2">
        <f>POWER(10,($B74-I$227)/I$228)/(1+POWER(10,($B74-I$227)/I$228))</f>
        <v>7.1010160050568483E-2</v>
      </c>
      <c r="DZ74" s="2">
        <f>POWER(10,($B74-J$227)/J$228)/(1+POWER(10,($B74-J$227)/J$228))</f>
        <v>6.7906914590377718E-2</v>
      </c>
      <c r="EA74" s="2">
        <f>POWER(10,($B74-K$227)/K$228)/(1+POWER(10,($B74-K$227)/K$228))</f>
        <v>5.95065670078785E-2</v>
      </c>
      <c r="EB74" s="2">
        <f>POWER(10,($B74-L$227)/L$228)/(1+POWER(10,($B74-L$227)/L$228))</f>
        <v>5.2395955836323664E-2</v>
      </c>
      <c r="EC74" s="2">
        <f>POWER(10,($B74-M$227)/M$228)/(1+POWER(10,($B74-M$227)/M$228))</f>
        <v>5.1155582028305079E-2</v>
      </c>
      <c r="ED74" s="2">
        <f>POWER(10,($B74-N$227)/N$228)/(1+POWER(10,($B74-N$227)/N$228))</f>
        <v>4.8117124736653187E-2</v>
      </c>
      <c r="EE74" s="2">
        <f>POWER(10,($B74-O$227)/O$228)/(1+POWER(10,($B74-O$227)/O$228))</f>
        <v>4.3396778477707093E-2</v>
      </c>
    </row>
    <row r="75" spans="2:135" x14ac:dyDescent="0.25">
      <c r="B75" s="2">
        <v>69</v>
      </c>
      <c r="C75">
        <v>110.9286</v>
      </c>
      <c r="D75">
        <v>117.229</v>
      </c>
      <c r="E75">
        <v>117.04300000000001</v>
      </c>
      <c r="F75">
        <v>117.057</v>
      </c>
      <c r="G75">
        <v>114.371</v>
      </c>
      <c r="H75">
        <v>111.9</v>
      </c>
      <c r="I75">
        <v>113.357</v>
      </c>
      <c r="J75">
        <v>112.571</v>
      </c>
      <c r="K75">
        <v>105.848</v>
      </c>
      <c r="L75">
        <v>99.5</v>
      </c>
      <c r="M75">
        <v>90.939400000000006</v>
      </c>
      <c r="N75">
        <v>79.166700000000006</v>
      </c>
      <c r="O75">
        <v>67.757599999999996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103.67575428316039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115.05775207533296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117.03896803451151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119.71064500187168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114.91106217115923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112.84574309125856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113.85901210736822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111.55997144659175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104.70989439707807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97.724925262262971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88.745830583827257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79.133253693899377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67.06104142561405</v>
      </c>
      <c r="AE75" s="5"/>
      <c r="AG75" s="5">
        <f t="shared" si="17"/>
        <v>7.2528457168396159</v>
      </c>
      <c r="AH75" s="5">
        <f t="shared" si="17"/>
        <v>2.1712479246670426</v>
      </c>
      <c r="AI75" s="5">
        <f t="shared" si="17"/>
        <v>4.0319654884939382E-3</v>
      </c>
      <c r="AJ75" s="5">
        <f t="shared" si="17"/>
        <v>-2.6536450018716806</v>
      </c>
      <c r="AK75" s="5">
        <f t="shared" si="17"/>
        <v>-0.54006217115923505</v>
      </c>
      <c r="AL75" s="5">
        <f t="shared" si="17"/>
        <v>-0.94574309125854938</v>
      </c>
      <c r="AM75" s="5">
        <f t="shared" si="17"/>
        <v>-0.50201210736821622</v>
      </c>
      <c r="AN75" s="5">
        <f t="shared" si="16"/>
        <v>1.0110285534082522</v>
      </c>
      <c r="AO75" s="5">
        <f t="shared" si="14"/>
        <v>1.1381056029219252</v>
      </c>
      <c r="AP75" s="5">
        <f t="shared" si="14"/>
        <v>1.7750747377370288</v>
      </c>
      <c r="AQ75" s="5">
        <f t="shared" si="14"/>
        <v>2.1935694161727497</v>
      </c>
      <c r="AR75" s="5">
        <f t="shared" si="14"/>
        <v>3.3446306100628931E-2</v>
      </c>
      <c r="AS75" s="5">
        <f t="shared" si="14"/>
        <v>0.69655857438594637</v>
      </c>
      <c r="AV75" s="2">
        <f t="shared" si="18"/>
        <v>94.953240574723225</v>
      </c>
      <c r="AW75" s="2">
        <f t="shared" si="19"/>
        <v>97.704141090643034</v>
      </c>
      <c r="AX75" s="2">
        <f t="shared" si="20"/>
        <v>99.893198145619877</v>
      </c>
      <c r="AY75" s="2">
        <f t="shared" si="21"/>
        <v>100.12817840796822</v>
      </c>
      <c r="AZ75" s="2">
        <f t="shared" si="22"/>
        <v>98.93976799961095</v>
      </c>
      <c r="BA75" s="2">
        <f t="shared" si="23"/>
        <v>99.533543372810101</v>
      </c>
      <c r="BB75" s="2">
        <f t="shared" si="24"/>
        <v>100.50154319499089</v>
      </c>
      <c r="BC75" s="2">
        <f t="shared" si="25"/>
        <v>99.301195043245272</v>
      </c>
      <c r="BD75" s="2">
        <f t="shared" si="26"/>
        <v>97.314357150849489</v>
      </c>
      <c r="BE75" s="2">
        <f t="shared" si="27"/>
        <v>92.768586286678598</v>
      </c>
      <c r="BF75" s="2">
        <f t="shared" si="28"/>
        <v>84.753292359435704</v>
      </c>
      <c r="BG75" s="2">
        <f t="shared" si="29"/>
        <v>75.895650546446987</v>
      </c>
      <c r="BH75" s="2">
        <f t="shared" si="30"/>
        <v>64.758750095285379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94.873611383352625</v>
      </c>
      <c r="CP75" s="2">
        <f>BL$207*$B75+BL$209</f>
        <v>97.646503403074377</v>
      </c>
      <c r="CQ75" s="2">
        <f>BM$207*$B75+BM$209</f>
        <v>99.821320732534147</v>
      </c>
      <c r="CR75" s="2">
        <f>BN$207*$B75+BN$209</f>
        <v>100.07932295345105</v>
      </c>
      <c r="CS75" s="2">
        <f>BO$207*$B75+BO$209</f>
        <v>98.896069756119147</v>
      </c>
      <c r="CT75" s="2">
        <f>BP$207*$B75+BP$209</f>
        <v>99.44576162915682</v>
      </c>
      <c r="CU75" s="2">
        <f>BQ$207*$B75+BQ$209</f>
        <v>100.39957185854026</v>
      </c>
      <c r="CV75" s="2">
        <f>BR$207*$B75+BR$209</f>
        <v>99.195012451916867</v>
      </c>
      <c r="CW75" s="2">
        <f>BS$207*$B75+BS$209</f>
        <v>97.2225821950083</v>
      </c>
      <c r="CX75" s="2">
        <f>BT$207*$B75+BT$209</f>
        <v>92.685233550274461</v>
      </c>
      <c r="CY75" s="2">
        <f>BU$207*$B75+BU$209</f>
        <v>84.70856280050009</v>
      </c>
      <c r="CZ75" s="2">
        <f>BV$207*$B75+BV$209</f>
        <v>75.798531542699706</v>
      </c>
      <c r="DA75" s="2">
        <f>BW$207*$B75+BW$209</f>
        <v>64.689773009446697</v>
      </c>
      <c r="DD75" s="2">
        <f>BZ$207*$B75+BZ$209</f>
        <v>96.231564631359944</v>
      </c>
      <c r="DE75" s="2">
        <f>CA$207*$B75+CA$209</f>
        <v>98.416014731858624</v>
      </c>
      <c r="DF75" s="2">
        <f>CB$207*$B75+CB$209</f>
        <v>100.76564683286038</v>
      </c>
      <c r="DG75" s="2">
        <f>CC$207*$B75+CC$209</f>
        <v>100.67563141188931</v>
      </c>
      <c r="DH75" s="2">
        <f>CD$207*$B75+CD$209</f>
        <v>99.450915489239293</v>
      </c>
      <c r="DI75" s="2">
        <f>CE$207*$B75+CE$209</f>
        <v>100.59424532823606</v>
      </c>
      <c r="DJ75" s="2">
        <f>CF$207*$B75+CF$209</f>
        <v>101.71820138526215</v>
      </c>
      <c r="DK75" s="2">
        <f>CG$207*$B75+CG$209</f>
        <v>100.63042037028512</v>
      </c>
      <c r="DL75" s="2">
        <f>CH$207*$B75+CH$209</f>
        <v>98.637220717284947</v>
      </c>
      <c r="DM75" s="2">
        <f>CI$207*$B75+CI$209</f>
        <v>94.143416286056365</v>
      </c>
      <c r="DN75" s="2">
        <f>CJ$207*$B75+CJ$209</f>
        <v>85.509945070505893</v>
      </c>
      <c r="DO75" s="2">
        <f>CK$207*$B75+CK$209</f>
        <v>77.64786825252763</v>
      </c>
      <c r="DP75" s="2">
        <f>CL$207*$B75+CL$209</f>
        <v>66.145439477173397</v>
      </c>
      <c r="DS75" s="2">
        <f>POWER(10,($B75-C$227)/C$228)/(1+POWER(10,($B75-C$227)/C$228))</f>
        <v>5.8639125822230256E-2</v>
      </c>
      <c r="DT75" s="2">
        <f>POWER(10,($B75-D$227)/D$228)/(1+POWER(10,($B75-D$227)/D$228))</f>
        <v>7.490167514457502E-2</v>
      </c>
      <c r="DU75" s="2">
        <f>POWER(10,($B75-E$227)/E$228)/(1+POWER(10,($B75-E$227)/E$228))</f>
        <v>7.6115033843597288E-2</v>
      </c>
      <c r="DV75" s="2">
        <f>POWER(10,($B75-F$227)/F$228)/(1+POWER(10,($B75-F$227)/F$228))</f>
        <v>8.1929836523074034E-2</v>
      </c>
      <c r="DW75" s="2">
        <f>POWER(10,($B75-G$227)/G$228)/(1+POWER(10,($B75-G$227)/G$228))</f>
        <v>7.8757465153548534E-2</v>
      </c>
      <c r="DX75" s="2">
        <f>POWER(10,($B75-H$227)/H$228)/(1+POWER(10,($B75-H$227)/H$228))</f>
        <v>7.6432729279189024E-2</v>
      </c>
      <c r="DY75" s="2">
        <f>POWER(10,($B75-I$227)/I$228)/(1+POWER(10,($B75-I$227)/I$228))</f>
        <v>7.7331300705916026E-2</v>
      </c>
      <c r="DZ75" s="2">
        <f>POWER(10,($B75-J$227)/J$228)/(1+POWER(10,($B75-J$227)/J$228))</f>
        <v>7.3973809096098547E-2</v>
      </c>
      <c r="EA75" s="2">
        <f>POWER(10,($B75-K$227)/K$228)/(1+POWER(10,($B75-K$227)/K$228))</f>
        <v>6.4875199138149722E-2</v>
      </c>
      <c r="EB75" s="2">
        <f>POWER(10,($B75-L$227)/L$228)/(1+POWER(10,($B75-L$227)/L$228))</f>
        <v>5.7162065054507626E-2</v>
      </c>
      <c r="EC75" s="2">
        <f>POWER(10,($B75-M$227)/M$228)/(1+POWER(10,($B75-M$227)/M$228))</f>
        <v>5.5815508540384785E-2</v>
      </c>
      <c r="ED75" s="2">
        <f>POWER(10,($B75-N$227)/N$228)/(1+POWER(10,($B75-N$227)/N$228))</f>
        <v>5.2515587470449529E-2</v>
      </c>
      <c r="EE75" s="2">
        <f>POWER(10,($B75-O$227)/O$228)/(1+POWER(10,($B75-O$227)/O$228))</f>
        <v>4.7385226882641032E-2</v>
      </c>
    </row>
    <row r="76" spans="2:135" x14ac:dyDescent="0.25">
      <c r="B76" s="2">
        <v>70</v>
      </c>
      <c r="C76">
        <v>112.5</v>
      </c>
      <c r="D76">
        <v>121.24299999999999</v>
      </c>
      <c r="E76">
        <v>120.7</v>
      </c>
      <c r="F76">
        <v>121.586</v>
      </c>
      <c r="G76">
        <v>116.74299999999999</v>
      </c>
      <c r="H76">
        <v>115.157</v>
      </c>
      <c r="I76">
        <v>117.214</v>
      </c>
      <c r="J76">
        <v>114.429</v>
      </c>
      <c r="K76">
        <v>107.864</v>
      </c>
      <c r="L76">
        <v>101.5303</v>
      </c>
      <c r="M76">
        <v>92.681799999999996</v>
      </c>
      <c r="N76">
        <v>81.7727</v>
      </c>
      <c r="O76">
        <v>70.075800000000001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107.15134796300485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120.23350930858922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121.84073427035118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123.98398554648892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119.26620082659558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116.84751724375279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117.94830666188783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115.41773220880415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107.6478527734686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99.737587093078957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90.262668463168723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80.417586017210851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67.792741427671871</v>
      </c>
      <c r="AE76" s="5"/>
      <c r="AG76" s="5">
        <f t="shared" si="17"/>
        <v>5.3486520369951478</v>
      </c>
      <c r="AH76" s="5">
        <f t="shared" si="17"/>
        <v>1.0094906914107753</v>
      </c>
      <c r="AI76" s="5">
        <f t="shared" si="17"/>
        <v>-1.1407342703511745</v>
      </c>
      <c r="AJ76" s="5">
        <f t="shared" si="17"/>
        <v>-2.3979855464889255</v>
      </c>
      <c r="AK76" s="5">
        <f t="shared" si="17"/>
        <v>-2.5232008265955841</v>
      </c>
      <c r="AL76" s="5">
        <f t="shared" si="17"/>
        <v>-1.6905172437527938</v>
      </c>
      <c r="AM76" s="5">
        <f t="shared" si="17"/>
        <v>-0.73430666188782823</v>
      </c>
      <c r="AN76" s="5">
        <f t="shared" si="16"/>
        <v>-0.98873220880415147</v>
      </c>
      <c r="AO76" s="5">
        <f t="shared" si="16"/>
        <v>0.21614722653140461</v>
      </c>
      <c r="AP76" s="5">
        <f t="shared" si="16"/>
        <v>1.7927129069210395</v>
      </c>
      <c r="AQ76" s="5">
        <f t="shared" si="16"/>
        <v>2.4191315368312729</v>
      </c>
      <c r="AR76" s="5">
        <f t="shared" si="16"/>
        <v>1.355113982789149</v>
      </c>
      <c r="AS76" s="5">
        <f t="shared" si="16"/>
        <v>2.2830585723281303</v>
      </c>
      <c r="AV76" s="2">
        <f t="shared" si="18"/>
        <v>94.960260789143263</v>
      </c>
      <c r="AW76" s="2">
        <f t="shared" si="19"/>
        <v>97.701013093332506</v>
      </c>
      <c r="AX76" s="2">
        <f t="shared" si="20"/>
        <v>99.887181032758377</v>
      </c>
      <c r="AY76" s="2">
        <f t="shared" si="21"/>
        <v>100.11799712640185</v>
      </c>
      <c r="AZ76" s="2">
        <f t="shared" si="22"/>
        <v>98.942996210366729</v>
      </c>
      <c r="BA76" s="2">
        <f t="shared" si="23"/>
        <v>99.562778430137783</v>
      </c>
      <c r="BB76" s="2">
        <f t="shared" si="24"/>
        <v>100.53659602934039</v>
      </c>
      <c r="BC76" s="2">
        <f t="shared" si="25"/>
        <v>99.334423710382239</v>
      </c>
      <c r="BD76" s="2">
        <f t="shared" si="26"/>
        <v>97.341213925064295</v>
      </c>
      <c r="BE76" s="2">
        <f t="shared" si="27"/>
        <v>92.79415656470006</v>
      </c>
      <c r="BF76" s="2">
        <f t="shared" si="28"/>
        <v>84.770329878971893</v>
      </c>
      <c r="BG76" s="2">
        <f t="shared" si="29"/>
        <v>75.941561561357133</v>
      </c>
      <c r="BH76" s="2">
        <f t="shared" si="30"/>
        <v>64.79000888024062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94.877222661803387</v>
      </c>
      <c r="CP76" s="2">
        <f>BL$207*$B76+BL$209</f>
        <v>97.642222920097524</v>
      </c>
      <c r="CQ76" s="2">
        <f>BM$207*$B76+BM$209</f>
        <v>99.813049087685059</v>
      </c>
      <c r="CR76" s="2">
        <f>BN$207*$B76+BN$209</f>
        <v>100.06878137261911</v>
      </c>
      <c r="CS76" s="2">
        <f>BO$207*$B76+BO$209</f>
        <v>98.898903509936702</v>
      </c>
      <c r="CT76" s="2">
        <f>BP$207*$B76+BP$209</f>
        <v>99.471856671572439</v>
      </c>
      <c r="CU76" s="2">
        <f>BQ$207*$B76+BQ$209</f>
        <v>100.42986006727747</v>
      </c>
      <c r="CV76" s="2">
        <f>BR$207*$B76+BR$209</f>
        <v>99.223543112763124</v>
      </c>
      <c r="CW76" s="2">
        <f>BS$207*$B76+BS$209</f>
        <v>97.245311700030669</v>
      </c>
      <c r="CX76" s="2">
        <f>BT$207*$B76+BT$209</f>
        <v>92.706866767961372</v>
      </c>
      <c r="CY76" s="2">
        <f>BU$207*$B76+BU$209</f>
        <v>84.723617646990533</v>
      </c>
      <c r="CZ76" s="2">
        <f>BV$207*$B76+BV$209</f>
        <v>75.839471341827348</v>
      </c>
      <c r="DA76" s="2">
        <f>BW$207*$B76+BW$209</f>
        <v>64.717146809866549</v>
      </c>
      <c r="DD76" s="2">
        <f>BZ$207*$B76+BZ$209</f>
        <v>96.176016177008989</v>
      </c>
      <c r="DE76" s="2">
        <f>CA$207*$B76+CA$209</f>
        <v>98.3632312801778</v>
      </c>
      <c r="DF76" s="2">
        <f>CB$207*$B76+CB$209</f>
        <v>100.70782135189236</v>
      </c>
      <c r="DG76" s="2">
        <f>CC$207*$B76+CC$209</f>
        <v>100.6209623134361</v>
      </c>
      <c r="DH76" s="2">
        <f>CD$207*$B76+CD$209</f>
        <v>99.413376320717916</v>
      </c>
      <c r="DI76" s="2">
        <f>CE$207*$B76+CE$209</f>
        <v>100.56475367843804</v>
      </c>
      <c r="DJ76" s="2">
        <f>CF$207*$B76+CF$209</f>
        <v>101.69804796396815</v>
      </c>
      <c r="DK76" s="2">
        <f>CG$207*$B76+CG$209</f>
        <v>100.60032792531092</v>
      </c>
      <c r="DL76" s="2">
        <f>CH$207*$B76+CH$209</f>
        <v>98.601936573057515</v>
      </c>
      <c r="DM76" s="2">
        <f>CI$207*$B76+CI$209</f>
        <v>94.107240899883735</v>
      </c>
      <c r="DN76" s="2">
        <f>CJ$207*$B76+CJ$209</f>
        <v>85.490993493793894</v>
      </c>
      <c r="DO76" s="2">
        <f>CK$207*$B76+CK$209</f>
        <v>77.621401813305241</v>
      </c>
      <c r="DP76" s="2">
        <f>CL$207*$B76+CL$209</f>
        <v>66.125914741807549</v>
      </c>
      <c r="DS76" s="2">
        <f>POWER(10,($B76-C$227)/C$228)/(1+POWER(10,($B76-C$227)/C$228))</f>
        <v>6.3934818250715036E-2</v>
      </c>
      <c r="DT76" s="2">
        <f>POWER(10,($B76-D$227)/D$228)/(1+POWER(10,($B76-D$227)/D$228))</f>
        <v>8.1538823250877537E-2</v>
      </c>
      <c r="DU76" s="2">
        <f>POWER(10,($B76-E$227)/E$228)/(1+POWER(10,($B76-E$227)/E$228))</f>
        <v>8.2850070390806524E-2</v>
      </c>
      <c r="DV76" s="2">
        <f>POWER(10,($B76-F$227)/F$228)/(1+POWER(10,($B76-F$227)/F$228))</f>
        <v>8.91297582816198E-2</v>
      </c>
      <c r="DW76" s="2">
        <f>POWER(10,($B76-G$227)/G$228)/(1+POWER(10,($B76-G$227)/G$228))</f>
        <v>8.5704627156249921E-2</v>
      </c>
      <c r="DX76" s="2">
        <f>POWER(10,($B76-H$227)/H$228)/(1+POWER(10,($B76-H$227)/H$228))</f>
        <v>8.3193345753685671E-2</v>
      </c>
      <c r="DY76" s="2">
        <f>POWER(10,($B76-I$227)/I$228)/(1+POWER(10,($B76-I$227)/I$228))</f>
        <v>8.416415449275956E-2</v>
      </c>
      <c r="DZ76" s="2">
        <f>POWER(10,($B76-J$227)/J$228)/(1+POWER(10,($B76-J$227)/J$228))</f>
        <v>8.053589537636055E-2</v>
      </c>
      <c r="EA76" s="2">
        <f>POWER(10,($B76-K$227)/K$228)/(1+POWER(10,($B76-K$227)/K$228))</f>
        <v>7.0691778501493718E-2</v>
      </c>
      <c r="EB76" s="2">
        <f>POWER(10,($B76-L$227)/L$228)/(1+POWER(10,($B76-L$227)/L$228))</f>
        <v>6.2333197071309701E-2</v>
      </c>
      <c r="EC76" s="2">
        <f>POWER(10,($B76-M$227)/M$228)/(1+POWER(10,($B76-M$227)/M$228))</f>
        <v>6.0872689928880813E-2</v>
      </c>
      <c r="ED76" s="2">
        <f>POWER(10,($B76-N$227)/N$228)/(1+POWER(10,($B76-N$227)/N$228))</f>
        <v>5.7291920848688241E-2</v>
      </c>
      <c r="EE76" s="2">
        <f>POWER(10,($B76-O$227)/O$228)/(1+POWER(10,($B76-O$227)/O$228))</f>
        <v>5.1720420888402223E-2</v>
      </c>
    </row>
    <row r="77" spans="2:135" x14ac:dyDescent="0.25">
      <c r="B77" s="2">
        <v>71</v>
      </c>
      <c r="C77">
        <v>115.8143</v>
      </c>
      <c r="D77">
        <v>125.7</v>
      </c>
      <c r="E77">
        <v>125.04300000000001</v>
      </c>
      <c r="F77">
        <v>125.271</v>
      </c>
      <c r="G77">
        <v>120.7</v>
      </c>
      <c r="H77">
        <v>118.75700000000001</v>
      </c>
      <c r="I77">
        <v>120.629</v>
      </c>
      <c r="J77">
        <v>117.17100000000001</v>
      </c>
      <c r="K77">
        <v>111.364</v>
      </c>
      <c r="L77">
        <v>103.86360000000001</v>
      </c>
      <c r="M77">
        <v>95.7273</v>
      </c>
      <c r="N77">
        <v>83.181799999999996</v>
      </c>
      <c r="O77">
        <v>70.575800000000001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111.32897722632322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125.537788547395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126.62040021443154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127.75606461623087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123.53448375015444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120.9516718735739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122.17255072020826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119.47091237940252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111.25799967427115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102.5940573337222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92.535983456947008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82.305776759022137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69.046933397943974</v>
      </c>
      <c r="AE77" s="5"/>
      <c r="AG77" s="5">
        <f t="shared" si="17"/>
        <v>4.4853227736767849</v>
      </c>
      <c r="AH77" s="5">
        <f t="shared" si="17"/>
        <v>0.16221145260500691</v>
      </c>
      <c r="AI77" s="5">
        <f t="shared" si="17"/>
        <v>-1.5774002144315347</v>
      </c>
      <c r="AJ77" s="5">
        <f t="shared" si="17"/>
        <v>-2.485064616230872</v>
      </c>
      <c r="AK77" s="5">
        <f t="shared" si="17"/>
        <v>-2.8344837501544333</v>
      </c>
      <c r="AL77" s="5">
        <f t="shared" si="17"/>
        <v>-2.1946718735738955</v>
      </c>
      <c r="AM77" s="5">
        <f t="shared" si="17"/>
        <v>-1.543550720208259</v>
      </c>
      <c r="AN77" s="5">
        <f t="shared" si="16"/>
        <v>-2.2999123794025138</v>
      </c>
      <c r="AO77" s="5">
        <f t="shared" si="16"/>
        <v>0.10600032572885709</v>
      </c>
      <c r="AP77" s="5">
        <f t="shared" si="16"/>
        <v>1.2695426662778004</v>
      </c>
      <c r="AQ77" s="5">
        <f t="shared" si="16"/>
        <v>3.1913165430529915</v>
      </c>
      <c r="AR77" s="5">
        <f t="shared" si="16"/>
        <v>0.87602324097785811</v>
      </c>
      <c r="AS77" s="5">
        <f t="shared" si="16"/>
        <v>1.5288666020560271</v>
      </c>
      <c r="AV77" s="2">
        <f t="shared" si="18"/>
        <v>94.967203399531869</v>
      </c>
      <c r="AW77" s="2">
        <f t="shared" si="19"/>
        <v>97.697598845843714</v>
      </c>
      <c r="AX77" s="2">
        <f t="shared" si="20"/>
        <v>99.880950998065288</v>
      </c>
      <c r="AY77" s="2">
        <f t="shared" si="21"/>
        <v>100.10746794501399</v>
      </c>
      <c r="AZ77" s="2">
        <f t="shared" si="22"/>
        <v>98.945924604781681</v>
      </c>
      <c r="BA77" s="2">
        <f t="shared" si="23"/>
        <v>99.591821408542657</v>
      </c>
      <c r="BB77" s="2">
        <f t="shared" si="24"/>
        <v>100.57162180201132</v>
      </c>
      <c r="BC77" s="2">
        <f t="shared" si="25"/>
        <v>99.367577707189838</v>
      </c>
      <c r="BD77" s="2">
        <f t="shared" si="26"/>
        <v>97.368017291711524</v>
      </c>
      <c r="BE77" s="2">
        <f t="shared" si="27"/>
        <v>92.819711771434513</v>
      </c>
      <c r="BF77" s="2">
        <f t="shared" si="28"/>
        <v>84.787335864500434</v>
      </c>
      <c r="BG77" s="2">
        <f t="shared" si="29"/>
        <v>75.987524365262885</v>
      </c>
      <c r="BH77" s="2">
        <f t="shared" si="30"/>
        <v>64.821369184938405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94.880833940254163</v>
      </c>
      <c r="CP77" s="2">
        <f>BL$207*$B77+BL$209</f>
        <v>97.637942437120685</v>
      </c>
      <c r="CQ77" s="2">
        <f>BM$207*$B77+BM$209</f>
        <v>99.80477744283597</v>
      </c>
      <c r="CR77" s="2">
        <f>BN$207*$B77+BN$209</f>
        <v>100.05823979178716</v>
      </c>
      <c r="CS77" s="2">
        <f>BO$207*$B77+BO$209</f>
        <v>98.901737263754256</v>
      </c>
      <c r="CT77" s="2">
        <f>BP$207*$B77+BP$209</f>
        <v>99.497951713988058</v>
      </c>
      <c r="CU77" s="2">
        <f>BQ$207*$B77+BQ$209</f>
        <v>100.46014827601469</v>
      </c>
      <c r="CV77" s="2">
        <f>BR$207*$B77+BR$209</f>
        <v>99.252073773609396</v>
      </c>
      <c r="CW77" s="2">
        <f>BS$207*$B77+BS$209</f>
        <v>97.268041205053024</v>
      </c>
      <c r="CX77" s="2">
        <f>BT$207*$B77+BT$209</f>
        <v>92.728499985648298</v>
      </c>
      <c r="CY77" s="2">
        <f>BU$207*$B77+BU$209</f>
        <v>84.738672493480991</v>
      </c>
      <c r="CZ77" s="2">
        <f>BV$207*$B77+BV$209</f>
        <v>75.880411140954976</v>
      </c>
      <c r="DA77" s="2">
        <f>BW$207*$B77+BW$209</f>
        <v>64.744520610286401</v>
      </c>
      <c r="DD77" s="2">
        <f>BZ$207*$B77+BZ$209</f>
        <v>96.120467722658034</v>
      </c>
      <c r="DE77" s="2">
        <f>CA$207*$B77+CA$209</f>
        <v>98.310447828496976</v>
      </c>
      <c r="DF77" s="2">
        <f>CB$207*$B77+CB$209</f>
        <v>100.64999587092433</v>
      </c>
      <c r="DG77" s="2">
        <f>CC$207*$B77+CC$209</f>
        <v>100.56629321498288</v>
      </c>
      <c r="DH77" s="2">
        <f>CD$207*$B77+CD$209</f>
        <v>99.375837152196524</v>
      </c>
      <c r="DI77" s="2">
        <f>CE$207*$B77+CE$209</f>
        <v>100.53526202864001</v>
      </c>
      <c r="DJ77" s="2">
        <f>CF$207*$B77+CF$209</f>
        <v>101.67789454267415</v>
      </c>
      <c r="DK77" s="2">
        <f>CG$207*$B77+CG$209</f>
        <v>100.57023548033671</v>
      </c>
      <c r="DL77" s="2">
        <f>CH$207*$B77+CH$209</f>
        <v>98.566652428830082</v>
      </c>
      <c r="DM77" s="2">
        <f>CI$207*$B77+CI$209</f>
        <v>94.071065513711105</v>
      </c>
      <c r="DN77" s="2">
        <f>CJ$207*$B77+CJ$209</f>
        <v>85.472041917081881</v>
      </c>
      <c r="DO77" s="2">
        <f>CK$207*$B77+CK$209</f>
        <v>77.594935374082851</v>
      </c>
      <c r="DP77" s="2">
        <f>CL$207*$B77+CL$209</f>
        <v>66.1063900064417</v>
      </c>
      <c r="DS77" s="2">
        <f>POWER(10,($B77-C$227)/C$228)/(1+POWER(10,($B77-C$227)/C$228))</f>
        <v>6.9673366847277415E-2</v>
      </c>
      <c r="DT77" s="2">
        <f>POWER(10,($B77-D$227)/D$228)/(1+POWER(10,($B77-D$227)/D$228))</f>
        <v>8.8707703295798315E-2</v>
      </c>
      <c r="DU77" s="2">
        <f>POWER(10,($B77-E$227)/E$228)/(1+POWER(10,($B77-E$227)/E$228))</f>
        <v>9.0122922901250416E-2</v>
      </c>
      <c r="DV77" s="2">
        <f>POWER(10,($B77-F$227)/F$228)/(1+POWER(10,($B77-F$227)/F$228))</f>
        <v>9.6895623529487551E-2</v>
      </c>
      <c r="DW77" s="2">
        <f>POWER(10,($B77-G$227)/G$228)/(1+POWER(10,($B77-G$227)/G$228))</f>
        <v>9.320259739484027E-2</v>
      </c>
      <c r="DX77" s="2">
        <f>POWER(10,($B77-H$227)/H$228)/(1+POWER(10,($B77-H$227)/H$228))</f>
        <v>9.0493358861565149E-2</v>
      </c>
      <c r="DY77" s="2">
        <f>POWER(10,($B77-I$227)/I$228)/(1+POWER(10,($B77-I$227)/I$228))</f>
        <v>9.1540848080296139E-2</v>
      </c>
      <c r="DZ77" s="2">
        <f>POWER(10,($B77-J$227)/J$228)/(1+POWER(10,($B77-J$227)/J$228))</f>
        <v>8.7625010642432832E-2</v>
      </c>
      <c r="EA77" s="2">
        <f>POWER(10,($B77-K$227)/K$228)/(1+POWER(10,($B77-K$227)/K$228))</f>
        <v>7.6986926362550931E-2</v>
      </c>
      <c r="EB77" s="2">
        <f>POWER(10,($B77-L$227)/L$228)/(1+POWER(10,($B77-L$227)/L$228))</f>
        <v>6.7938423771264814E-2</v>
      </c>
      <c r="EC77" s="2">
        <f>POWER(10,($B77-M$227)/M$228)/(1+POWER(10,($B77-M$227)/M$228))</f>
        <v>6.6355876661037386E-2</v>
      </c>
      <c r="ED77" s="2">
        <f>POWER(10,($B77-N$227)/N$228)/(1+POWER(10,($B77-N$227)/N$228))</f>
        <v>6.2474021794663902E-2</v>
      </c>
      <c r="EE77" s="2">
        <f>POWER(10,($B77-O$227)/O$228)/(1+POWER(10,($B77-O$227)/O$228))</f>
        <v>5.642874042764056E-2</v>
      </c>
    </row>
    <row r="78" spans="2:135" x14ac:dyDescent="0.25">
      <c r="B78" s="2">
        <v>72</v>
      </c>
      <c r="C78">
        <v>117.25709999999999</v>
      </c>
      <c r="D78">
        <v>129.05699999999999</v>
      </c>
      <c r="E78">
        <v>127.714</v>
      </c>
      <c r="F78">
        <v>128.471</v>
      </c>
      <c r="G78">
        <v>124.971</v>
      </c>
      <c r="H78">
        <v>121.714</v>
      </c>
      <c r="I78">
        <v>123.286</v>
      </c>
      <c r="J78">
        <v>121.3</v>
      </c>
      <c r="K78">
        <v>113.5</v>
      </c>
      <c r="L78">
        <v>107.2273</v>
      </c>
      <c r="M78">
        <v>98.393900000000002</v>
      </c>
      <c r="N78">
        <v>83.833299999999994</v>
      </c>
      <c r="O78">
        <v>72.469700000000003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115.93850697861234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130.38250422730292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130.82460732433992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130.53199527124525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127.20421831618708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124.69821287316448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126.05900674792611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123.28757239507537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115.28400968097048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106.19268469567533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95.49932562691238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84.749230909886037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70.816871390333219</v>
      </c>
      <c r="AE78" s="5"/>
      <c r="AG78" s="5">
        <f t="shared" si="17"/>
        <v>1.318593021387656</v>
      </c>
      <c r="AH78" s="5">
        <f t="shared" si="17"/>
        <v>-1.3255042273029289</v>
      </c>
      <c r="AI78" s="5">
        <f t="shared" si="17"/>
        <v>-3.1106073243399237</v>
      </c>
      <c r="AJ78" s="5">
        <f t="shared" si="17"/>
        <v>-2.0609952712452468</v>
      </c>
      <c r="AK78" s="5">
        <f t="shared" si="17"/>
        <v>-2.2332183161870773</v>
      </c>
      <c r="AL78" s="5">
        <f t="shared" si="17"/>
        <v>-2.9842128731644806</v>
      </c>
      <c r="AM78" s="5">
        <f t="shared" si="17"/>
        <v>-2.7730067479261038</v>
      </c>
      <c r="AN78" s="5">
        <f t="shared" si="16"/>
        <v>-1.9875723950753752</v>
      </c>
      <c r="AO78" s="5">
        <f t="shared" si="16"/>
        <v>-1.7840096809704846</v>
      </c>
      <c r="AP78" s="5">
        <f t="shared" si="16"/>
        <v>1.0346153043246744</v>
      </c>
      <c r="AQ78" s="5">
        <f t="shared" si="16"/>
        <v>2.8945743730876217</v>
      </c>
      <c r="AR78" s="5">
        <f t="shared" si="16"/>
        <v>-0.91593090988604331</v>
      </c>
      <c r="AS78" s="5">
        <f t="shared" si="16"/>
        <v>1.6528286096667841</v>
      </c>
      <c r="AV78" s="2">
        <f t="shared" si="18"/>
        <v>94.974025763540922</v>
      </c>
      <c r="AW78" s="2">
        <f t="shared" si="19"/>
        <v>97.693841177375077</v>
      </c>
      <c r="AX78" s="2">
        <f t="shared" si="20"/>
        <v>99.874453887749524</v>
      </c>
      <c r="AY78" s="2">
        <f t="shared" si="21"/>
        <v>100.09653102183933</v>
      </c>
      <c r="AZ78" s="2">
        <f t="shared" si="22"/>
        <v>98.948500562980257</v>
      </c>
      <c r="BA78" s="2">
        <f t="shared" si="23"/>
        <v>99.620614200887672</v>
      </c>
      <c r="BB78" s="2">
        <f t="shared" si="24"/>
        <v>100.60657611086651</v>
      </c>
      <c r="BC78" s="2">
        <f t="shared" si="25"/>
        <v>99.400605061221626</v>
      </c>
      <c r="BD78" s="2">
        <f t="shared" si="26"/>
        <v>97.39472300495666</v>
      </c>
      <c r="BE78" s="2">
        <f t="shared" si="27"/>
        <v>92.84521537793951</v>
      </c>
      <c r="BF78" s="2">
        <f t="shared" si="28"/>
        <v>84.80428775120285</v>
      </c>
      <c r="BG78" s="2">
        <f t="shared" si="29"/>
        <v>76.033504838904747</v>
      </c>
      <c r="BH78" s="2">
        <f t="shared" si="30"/>
        <v>64.852814906815667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94.88444521870494</v>
      </c>
      <c r="CP78" s="2">
        <f>BL$207*$B78+BL$209</f>
        <v>97.633661954143832</v>
      </c>
      <c r="CQ78" s="2">
        <f>BM$207*$B78+BM$209</f>
        <v>99.796505797986882</v>
      </c>
      <c r="CR78" s="2">
        <f>BN$207*$B78+BN$209</f>
        <v>100.04769821095522</v>
      </c>
      <c r="CS78" s="2">
        <f>BO$207*$B78+BO$209</f>
        <v>98.904571017571811</v>
      </c>
      <c r="CT78" s="2">
        <f>BP$207*$B78+BP$209</f>
        <v>99.524046756403692</v>
      </c>
      <c r="CU78" s="2">
        <f>BQ$207*$B78+BQ$209</f>
        <v>100.49043648475191</v>
      </c>
      <c r="CV78" s="2">
        <f>BR$207*$B78+BR$209</f>
        <v>99.280604434455654</v>
      </c>
      <c r="CW78" s="2">
        <f>BS$207*$B78+BS$209</f>
        <v>97.290770710075392</v>
      </c>
      <c r="CX78" s="2">
        <f>BT$207*$B78+BT$209</f>
        <v>92.75013320333521</v>
      </c>
      <c r="CY78" s="2">
        <f>BU$207*$B78+BU$209</f>
        <v>84.753727339971434</v>
      </c>
      <c r="CZ78" s="2">
        <f>BV$207*$B78+BV$209</f>
        <v>75.921350940082618</v>
      </c>
      <c r="DA78" s="2">
        <f>BW$207*$B78+BW$209</f>
        <v>64.771894410706253</v>
      </c>
      <c r="DD78" s="2">
        <f>BZ$207*$B78+BZ$209</f>
        <v>96.064919268307079</v>
      </c>
      <c r="DE78" s="2">
        <f>CA$207*$B78+CA$209</f>
        <v>98.257664376816138</v>
      </c>
      <c r="DF78" s="2">
        <f>CB$207*$B78+CB$209</f>
        <v>100.59217038995631</v>
      </c>
      <c r="DG78" s="2">
        <f>CC$207*$B78+CC$209</f>
        <v>100.51162411652966</v>
      </c>
      <c r="DH78" s="2">
        <f>CD$207*$B78+CD$209</f>
        <v>99.338297983675147</v>
      </c>
      <c r="DI78" s="2">
        <f>CE$207*$B78+CE$209</f>
        <v>100.50577037884199</v>
      </c>
      <c r="DJ78" s="2">
        <f>CF$207*$B78+CF$209</f>
        <v>101.65774112138016</v>
      </c>
      <c r="DK78" s="2">
        <f>CG$207*$B78+CG$209</f>
        <v>100.54014303536249</v>
      </c>
      <c r="DL78" s="2">
        <f>CH$207*$B78+CH$209</f>
        <v>98.53136828460265</v>
      </c>
      <c r="DM78" s="2">
        <f>CI$207*$B78+CI$209</f>
        <v>94.034890127538475</v>
      </c>
      <c r="DN78" s="2">
        <f>CJ$207*$B78+CJ$209</f>
        <v>85.453090340369883</v>
      </c>
      <c r="DO78" s="2">
        <f>CK$207*$B78+CK$209</f>
        <v>77.568468934860476</v>
      </c>
      <c r="DP78" s="2">
        <f>CL$207*$B78+CL$209</f>
        <v>66.086865271075851</v>
      </c>
      <c r="DS78" s="2">
        <f>POWER(10,($B78-C$227)/C$228)/(1+POWER(10,($B78-C$227)/C$228))</f>
        <v>7.5885230061744455E-2</v>
      </c>
      <c r="DT78" s="2">
        <f>POWER(10,($B78-D$227)/D$228)/(1+POWER(10,($B78-D$227)/D$228))</f>
        <v>9.644068844080457E-2</v>
      </c>
      <c r="DU78" s="2">
        <f>POWER(10,($B78-E$227)/E$228)/(1+POWER(10,($B78-E$227)/E$228))</f>
        <v>9.7966015516299784E-2</v>
      </c>
      <c r="DV78" s="2">
        <f>POWER(10,($B78-F$227)/F$228)/(1+POWER(10,($B78-F$227)/F$228))</f>
        <v>0.10525993547103507</v>
      </c>
      <c r="DW78" s="2">
        <f>POWER(10,($B78-G$227)/G$228)/(1+POWER(10,($B78-G$227)/G$228))</f>
        <v>0.10128386944236061</v>
      </c>
      <c r="DX78" s="2">
        <f>POWER(10,($B78-H$227)/H$228)/(1+POWER(10,($B78-H$227)/H$228))</f>
        <v>9.8365204092918046E-2</v>
      </c>
      <c r="DY78" s="2">
        <f>POWER(10,($B78-I$227)/I$228)/(1+POWER(10,($B78-I$227)/I$228))</f>
        <v>9.9493844597471334E-2</v>
      </c>
      <c r="DZ78" s="2">
        <f>POWER(10,($B78-J$227)/J$228)/(1+POWER(10,($B78-J$227)/J$228))</f>
        <v>9.5273480844161276E-2</v>
      </c>
      <c r="EA78" s="2">
        <f>POWER(10,($B78-K$227)/K$228)/(1+POWER(10,($B78-K$227)/K$228))</f>
        <v>8.3792115199706391E-2</v>
      </c>
      <c r="EB78" s="2">
        <f>POWER(10,($B78-L$227)/L$228)/(1+POWER(10,($B78-L$227)/L$228))</f>
        <v>7.4007909833423438E-2</v>
      </c>
      <c r="EC78" s="2">
        <f>POWER(10,($B78-M$227)/M$228)/(1+POWER(10,($B78-M$227)/M$228))</f>
        <v>7.2294947262872347E-2</v>
      </c>
      <c r="ED78" s="2">
        <f>POWER(10,($B78-N$227)/N$228)/(1+POWER(10,($B78-N$227)/N$228))</f>
        <v>6.8090992374379114E-2</v>
      </c>
      <c r="EE78" s="2">
        <f>POWER(10,($B78-O$227)/O$228)/(1+POWER(10,($B78-O$227)/O$228))</f>
        <v>6.1537862585541926E-2</v>
      </c>
    </row>
    <row r="79" spans="2:135" x14ac:dyDescent="0.25">
      <c r="B79" s="2">
        <v>73</v>
      </c>
      <c r="C79">
        <v>120.6857</v>
      </c>
      <c r="D79">
        <v>133.071</v>
      </c>
      <c r="E79">
        <v>132.81399999999999</v>
      </c>
      <c r="F79">
        <v>130.214</v>
      </c>
      <c r="G79">
        <v>127.82899999999999</v>
      </c>
      <c r="H79">
        <v>126.229</v>
      </c>
      <c r="I79">
        <v>127.386</v>
      </c>
      <c r="J79">
        <v>123.614</v>
      </c>
      <c r="K79">
        <v>116.818</v>
      </c>
      <c r="L79">
        <v>110.5</v>
      </c>
      <c r="M79">
        <v>100.6818</v>
      </c>
      <c r="N79">
        <v>87.787899999999993</v>
      </c>
      <c r="O79">
        <v>74.606099999999998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120.57239052707983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134.14605682431565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133.89880326095562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131.91521076048912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129.77869345470631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127.60327272532928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129.10503142729036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126.39252713244267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119.34554073613512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110.3129131006632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98.991995100307335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87.6257883486753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73.053561411926935</v>
      </c>
      <c r="AE79" s="5"/>
      <c r="AG79" s="5">
        <f t="shared" si="17"/>
        <v>0.11330947292016447</v>
      </c>
      <c r="AH79" s="5">
        <f t="shared" si="17"/>
        <v>-1.0750568243156522</v>
      </c>
      <c r="AI79" s="5">
        <f t="shared" si="17"/>
        <v>-1.0848032609556242</v>
      </c>
      <c r="AJ79" s="5">
        <f t="shared" si="17"/>
        <v>-1.7012107604891185</v>
      </c>
      <c r="AK79" s="5">
        <f t="shared" si="17"/>
        <v>-1.9496934547063205</v>
      </c>
      <c r="AL79" s="5">
        <f t="shared" si="17"/>
        <v>-1.374272725329277</v>
      </c>
      <c r="AM79" s="5">
        <f t="shared" si="17"/>
        <v>-1.7190314272903606</v>
      </c>
      <c r="AN79" s="5">
        <f t="shared" si="16"/>
        <v>-2.7785271324426617</v>
      </c>
      <c r="AO79" s="5">
        <f t="shared" si="16"/>
        <v>-2.5275407361351228</v>
      </c>
      <c r="AP79" s="5">
        <f t="shared" si="16"/>
        <v>0.18708689933680489</v>
      </c>
      <c r="AQ79" s="5">
        <f t="shared" si="16"/>
        <v>1.6898048996926605</v>
      </c>
      <c r="AR79" s="5">
        <f t="shared" si="16"/>
        <v>0.16211165132469318</v>
      </c>
      <c r="AS79" s="5">
        <f t="shared" si="16"/>
        <v>1.5525385880730624</v>
      </c>
      <c r="AV79" s="2">
        <f t="shared" si="18"/>
        <v>94.980679022522935</v>
      </c>
      <c r="AW79" s="2">
        <f t="shared" si="19"/>
        <v>97.689676712964186</v>
      </c>
      <c r="AX79" s="2">
        <f t="shared" si="20"/>
        <v>99.867629171129721</v>
      </c>
      <c r="AY79" s="2">
        <f t="shared" si="21"/>
        <v>100.08512066653866</v>
      </c>
      <c r="AZ79" s="2">
        <f t="shared" si="22"/>
        <v>98.95066618590424</v>
      </c>
      <c r="BA79" s="2">
        <f t="shared" si="23"/>
        <v>99.649091534071943</v>
      </c>
      <c r="BB79" s="2">
        <f t="shared" si="24"/>
        <v>100.64140800351662</v>
      </c>
      <c r="BC79" s="2">
        <f t="shared" si="25"/>
        <v>99.433446439365667</v>
      </c>
      <c r="BD79" s="2">
        <f t="shared" si="26"/>
        <v>97.421280258690373</v>
      </c>
      <c r="BE79" s="2">
        <f t="shared" si="27"/>
        <v>92.870625031024773</v>
      </c>
      <c r="BF79" s="2">
        <f t="shared" si="28"/>
        <v>84.821159565213435</v>
      </c>
      <c r="BG79" s="2">
        <f t="shared" si="29"/>
        <v>76.079462737128722</v>
      </c>
      <c r="BH79" s="2">
        <f t="shared" si="30"/>
        <v>64.88432630041919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94.888056497155716</v>
      </c>
      <c r="CP79" s="2">
        <f>BL$207*$B79+BL$209</f>
        <v>97.629381471166994</v>
      </c>
      <c r="CQ79" s="2">
        <f>BM$207*$B79+BM$209</f>
        <v>99.788234153137793</v>
      </c>
      <c r="CR79" s="2">
        <f>BN$207*$B79+BN$209</f>
        <v>100.03715663012328</v>
      </c>
      <c r="CS79" s="2">
        <f>BO$207*$B79+BO$209</f>
        <v>98.907404771389366</v>
      </c>
      <c r="CT79" s="2">
        <f>BP$207*$B79+BP$209</f>
        <v>99.550141798819311</v>
      </c>
      <c r="CU79" s="2">
        <f>BQ$207*$B79+BQ$209</f>
        <v>100.52072469348913</v>
      </c>
      <c r="CV79" s="2">
        <f>BR$207*$B79+BR$209</f>
        <v>99.309135095301912</v>
      </c>
      <c r="CW79" s="2">
        <f>BS$207*$B79+BS$209</f>
        <v>97.313500215097761</v>
      </c>
      <c r="CX79" s="2">
        <f>BT$207*$B79+BT$209</f>
        <v>92.771766421022136</v>
      </c>
      <c r="CY79" s="2">
        <f>BU$207*$B79+BU$209</f>
        <v>84.768782186461877</v>
      </c>
      <c r="CZ79" s="2">
        <f>BV$207*$B79+BV$209</f>
        <v>75.96229073921026</v>
      </c>
      <c r="DA79" s="2">
        <f>BW$207*$B79+BW$209</f>
        <v>64.799268211126105</v>
      </c>
      <c r="DD79" s="2">
        <f>BZ$207*$B79+BZ$209</f>
        <v>96.009370813956124</v>
      </c>
      <c r="DE79" s="2">
        <f>CA$207*$B79+CA$209</f>
        <v>98.204880925135313</v>
      </c>
      <c r="DF79" s="2">
        <f>CB$207*$B79+CB$209</f>
        <v>100.53434490898827</v>
      </c>
      <c r="DG79" s="2">
        <f>CC$207*$B79+CC$209</f>
        <v>100.45695501807644</v>
      </c>
      <c r="DH79" s="2">
        <f>CD$207*$B79+CD$209</f>
        <v>99.300758815153756</v>
      </c>
      <c r="DI79" s="2">
        <f>CE$207*$B79+CE$209</f>
        <v>100.47627872904397</v>
      </c>
      <c r="DJ79" s="2">
        <f>CF$207*$B79+CF$209</f>
        <v>101.63758770008616</v>
      </c>
      <c r="DK79" s="2">
        <f>CG$207*$B79+CG$209</f>
        <v>100.51005059038829</v>
      </c>
      <c r="DL79" s="2">
        <f>CH$207*$B79+CH$209</f>
        <v>98.496084140375203</v>
      </c>
      <c r="DM79" s="2">
        <f>CI$207*$B79+CI$209</f>
        <v>93.998714741365831</v>
      </c>
      <c r="DN79" s="2">
        <f>CJ$207*$B79+CJ$209</f>
        <v>85.434138763657884</v>
      </c>
      <c r="DO79" s="2">
        <f>CK$207*$B79+CK$209</f>
        <v>77.542002495638087</v>
      </c>
      <c r="DP79" s="2">
        <f>CL$207*$B79+CL$209</f>
        <v>66.067340535710002</v>
      </c>
      <c r="DS79" s="2">
        <f>POWER(10,($B79-C$227)/C$228)/(1+POWER(10,($B79-C$227)/C$228))</f>
        <v>8.2601750445420299E-2</v>
      </c>
      <c r="DT79" s="2">
        <f>POWER(10,($B79-D$227)/D$228)/(1+POWER(10,($B79-D$227)/D$228))</f>
        <v>0.10477028497842567</v>
      </c>
      <c r="DU79" s="2">
        <f>POWER(10,($B79-E$227)/E$228)/(1+POWER(10,($B79-E$227)/E$228))</f>
        <v>0.10641183948814448</v>
      </c>
      <c r="DV79" s="2">
        <f>POWER(10,($B79-F$227)/F$228)/(1+POWER(10,($B79-F$227)/F$228))</f>
        <v>0.11425493234799081</v>
      </c>
      <c r="DW79" s="2">
        <f>POWER(10,($B79-G$227)/G$228)/(1+POWER(10,($B79-G$227)/G$228))</f>
        <v>0.10998085617950333</v>
      </c>
      <c r="DX79" s="2">
        <f>POWER(10,($B79-H$227)/H$228)/(1+POWER(10,($B79-H$227)/H$228))</f>
        <v>0.10684136656621208</v>
      </c>
      <c r="DY79" s="2">
        <f>POWER(10,($B79-I$227)/I$228)/(1+POWER(10,($B79-I$227)/I$228))</f>
        <v>0.1080556069228313</v>
      </c>
      <c r="DZ79" s="2">
        <f>POWER(10,($B79-J$227)/J$228)/(1+POWER(10,($B79-J$227)/J$228))</f>
        <v>0.1035138147291581</v>
      </c>
      <c r="EA79" s="2">
        <f>POWER(10,($B79-K$227)/K$228)/(1+POWER(10,($B79-K$227)/K$228))</f>
        <v>9.1139445826082979E-2</v>
      </c>
      <c r="EB79" s="2">
        <f>POWER(10,($B79-L$227)/L$228)/(1+POWER(10,($B79-L$227)/L$228))</f>
        <v>8.0572757925896063E-2</v>
      </c>
      <c r="EC79" s="2">
        <f>POWER(10,($B79-M$227)/M$228)/(1+POWER(10,($B79-M$227)/M$228))</f>
        <v>7.8720764995341266E-2</v>
      </c>
      <c r="ED79" s="2">
        <f>POWER(10,($B79-N$227)/N$228)/(1+POWER(10,($B79-N$227)/N$228))</f>
        <v>7.417302393407707E-2</v>
      </c>
      <c r="EE79" s="2">
        <f>POWER(10,($B79-O$227)/O$228)/(1+POWER(10,($B79-O$227)/O$228))</f>
        <v>6.7076686119614343E-2</v>
      </c>
    </row>
    <row r="80" spans="2:135" x14ac:dyDescent="0.25">
      <c r="B80" s="2">
        <v>74</v>
      </c>
      <c r="C80">
        <v>123.5429</v>
      </c>
      <c r="D80">
        <v>133.72900000000001</v>
      </c>
      <c r="E80">
        <v>134.529</v>
      </c>
      <c r="F80">
        <v>132.857</v>
      </c>
      <c r="G80">
        <v>130.81399999999999</v>
      </c>
      <c r="H80">
        <v>128.12899999999999</v>
      </c>
      <c r="I80">
        <v>128.75700000000001</v>
      </c>
      <c r="J80">
        <v>125.857</v>
      </c>
      <c r="K80">
        <v>120.5</v>
      </c>
      <c r="L80">
        <v>113.803</v>
      </c>
      <c r="M80">
        <v>102.0909</v>
      </c>
      <c r="N80">
        <v>90.863600000000005</v>
      </c>
      <c r="O80">
        <v>76.863600000000005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124.72776636039603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136.2971904582586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135.40195261019784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131.69766805429384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130.88169485731424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129.25582080611687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130.8781669797645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128.35769837477051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122.9760588757901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114.60044481713565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102.73696253483713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90.721410433717082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75.638997017160278</v>
      </c>
      <c r="AE80" s="5"/>
      <c r="AG80" s="5">
        <f t="shared" si="17"/>
        <v>-1.184866360396029</v>
      </c>
      <c r="AH80" s="5">
        <f t="shared" si="17"/>
        <v>-2.5681904582585844</v>
      </c>
      <c r="AI80" s="5">
        <f t="shared" si="17"/>
        <v>-0.8729526101978422</v>
      </c>
      <c r="AJ80" s="5">
        <f t="shared" si="17"/>
        <v>1.1593319457061568</v>
      </c>
      <c r="AK80" s="5">
        <f t="shared" si="17"/>
        <v>-6.7694857314251067E-2</v>
      </c>
      <c r="AL80" s="5">
        <f t="shared" si="17"/>
        <v>-1.1268208061168821</v>
      </c>
      <c r="AM80" s="5">
        <f t="shared" si="17"/>
        <v>-2.1211669797644959</v>
      </c>
      <c r="AN80" s="5">
        <f t="shared" si="16"/>
        <v>-2.5006983747705078</v>
      </c>
      <c r="AO80" s="5">
        <f t="shared" si="16"/>
        <v>-2.4760588757901019</v>
      </c>
      <c r="AP80" s="5">
        <f t="shared" si="16"/>
        <v>-0.79744481713565563</v>
      </c>
      <c r="AQ80" s="5">
        <f t="shared" si="16"/>
        <v>-0.64606253483712806</v>
      </c>
      <c r="AR80" s="5">
        <f t="shared" si="16"/>
        <v>0.1421895662829229</v>
      </c>
      <c r="AS80" s="5">
        <f t="shared" si="16"/>
        <v>1.2246029828397269</v>
      </c>
      <c r="AV80" s="2">
        <f t="shared" si="18"/>
        <v>94.987107612274627</v>
      </c>
      <c r="AW80" s="2">
        <f t="shared" si="19"/>
        <v>97.685035643577919</v>
      </c>
      <c r="AX80" s="2">
        <f t="shared" si="20"/>
        <v>99.860409654556662</v>
      </c>
      <c r="AY80" s="2">
        <f t="shared" si="21"/>
        <v>100.07316523262766</v>
      </c>
      <c r="AZ80" s="2">
        <f t="shared" si="22"/>
        <v>98.952358166046082</v>
      </c>
      <c r="BA80" s="2">
        <f t="shared" si="23"/>
        <v>99.677180615794242</v>
      </c>
      <c r="BB80" s="2">
        <f t="shared" si="24"/>
        <v>100.67605955228105</v>
      </c>
      <c r="BC80" s="2">
        <f t="shared" si="25"/>
        <v>99.466034676283357</v>
      </c>
      <c r="BD80" s="2">
        <f t="shared" si="26"/>
        <v>97.447631194073324</v>
      </c>
      <c r="BE80" s="2">
        <f t="shared" si="27"/>
        <v>92.895892048206633</v>
      </c>
      <c r="BF80" s="2">
        <f t="shared" si="28"/>
        <v>84.837921638038523</v>
      </c>
      <c r="BG80" s="2">
        <f t="shared" si="29"/>
        <v>76.12535108596596</v>
      </c>
      <c r="BH80" s="2">
        <f t="shared" si="30"/>
        <v>64.915879557329177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94.891667775606493</v>
      </c>
      <c r="CP80" s="2">
        <f>BL$207*$B80+BL$209</f>
        <v>97.625100988190141</v>
      </c>
      <c r="CQ80" s="2">
        <f>BM$207*$B80+BM$209</f>
        <v>99.779962508288691</v>
      </c>
      <c r="CR80" s="2">
        <f>BN$207*$B80+BN$209</f>
        <v>100.02661504929134</v>
      </c>
      <c r="CS80" s="2">
        <f>BO$207*$B80+BO$209</f>
        <v>98.910238525206921</v>
      </c>
      <c r="CT80" s="2">
        <f>BP$207*$B80+BP$209</f>
        <v>99.57623684123493</v>
      </c>
      <c r="CU80" s="2">
        <f>BQ$207*$B80+BQ$209</f>
        <v>100.55101290222635</v>
      </c>
      <c r="CV80" s="2">
        <f>BR$207*$B80+BR$209</f>
        <v>99.337665756148184</v>
      </c>
      <c r="CW80" s="2">
        <f>BS$207*$B80+BS$209</f>
        <v>97.33622972012013</v>
      </c>
      <c r="CX80" s="2">
        <f>BT$207*$B80+BT$209</f>
        <v>92.793399638709047</v>
      </c>
      <c r="CY80" s="2">
        <f>BU$207*$B80+BU$209</f>
        <v>84.78383703295232</v>
      </c>
      <c r="CZ80" s="2">
        <f>BV$207*$B80+BV$209</f>
        <v>76.003230538337903</v>
      </c>
      <c r="DA80" s="2">
        <f>BW$207*$B80+BW$209</f>
        <v>64.826642011545957</v>
      </c>
      <c r="DD80" s="2">
        <f>BZ$207*$B80+BZ$209</f>
        <v>95.953822359605169</v>
      </c>
      <c r="DE80" s="2">
        <f>CA$207*$B80+CA$209</f>
        <v>98.152097473454489</v>
      </c>
      <c r="DF80" s="2">
        <f>CB$207*$B80+CB$209</f>
        <v>100.47651942802025</v>
      </c>
      <c r="DG80" s="2">
        <f>CC$207*$B80+CC$209</f>
        <v>100.40228591962322</v>
      </c>
      <c r="DH80" s="2">
        <f>CD$207*$B80+CD$209</f>
        <v>99.263219646632379</v>
      </c>
      <c r="DI80" s="2">
        <f>CE$207*$B80+CE$209</f>
        <v>100.44678707924594</v>
      </c>
      <c r="DJ80" s="2">
        <f>CF$207*$B80+CF$209</f>
        <v>101.61743427879216</v>
      </c>
      <c r="DK80" s="2">
        <f>CG$207*$B80+CG$209</f>
        <v>100.47995814541407</v>
      </c>
      <c r="DL80" s="2">
        <f>CH$207*$B80+CH$209</f>
        <v>98.46079999614777</v>
      </c>
      <c r="DM80" s="2">
        <f>CI$207*$B80+CI$209</f>
        <v>93.962539355193201</v>
      </c>
      <c r="DN80" s="2">
        <f>CJ$207*$B80+CJ$209</f>
        <v>85.415187186945872</v>
      </c>
      <c r="DO80" s="2">
        <f>CK$207*$B80+CK$209</f>
        <v>77.515536056415698</v>
      </c>
      <c r="DP80" s="2">
        <f>CL$207*$B80+CL$209</f>
        <v>66.047815800344154</v>
      </c>
      <c r="DS80" s="2">
        <f>POWER(10,($B80-C$227)/C$228)/(1+POWER(10,($B80-C$227)/C$228))</f>
        <v>8.9854940237458589E-2</v>
      </c>
      <c r="DT80" s="2">
        <f>POWER(10,($B80-D$227)/D$228)/(1+POWER(10,($B80-D$227)/D$228))</f>
        <v>0.11372875733261105</v>
      </c>
      <c r="DU80" s="2">
        <f>POWER(10,($B80-E$227)/E$228)/(1+POWER(10,($B80-E$227)/E$228))</f>
        <v>0.11549256634903712</v>
      </c>
      <c r="DV80" s="2">
        <f>POWER(10,($B80-F$227)/F$228)/(1+POWER(10,($B80-F$227)/F$228))</f>
        <v>0.12391214494539657</v>
      </c>
      <c r="DW80" s="2">
        <f>POWER(10,($B80-G$227)/G$228)/(1+POWER(10,($B80-G$227)/G$228))</f>
        <v>0.11932547743368027</v>
      </c>
      <c r="DX80" s="2">
        <f>POWER(10,($B80-H$227)/H$228)/(1+POWER(10,($B80-H$227)/H$228))</f>
        <v>0.11595399111019998</v>
      </c>
      <c r="DY80" s="2">
        <f>POWER(10,($B80-I$227)/I$228)/(1+POWER(10,($B80-I$227)/I$228))</f>
        <v>0.1172581990595439</v>
      </c>
      <c r="DZ80" s="2">
        <f>POWER(10,($B80-J$227)/J$228)/(1+POWER(10,($B80-J$227)/J$228))</f>
        <v>0.11237833792946209</v>
      </c>
      <c r="EA80" s="2">
        <f>POWER(10,($B80-K$227)/K$228)/(1+POWER(10,($B80-K$227)/K$228))</f>
        <v>9.9061371554924518E-2</v>
      </c>
      <c r="EB80" s="2">
        <f>POWER(10,($B80-L$227)/L$228)/(1+POWER(10,($B80-L$227)/L$228))</f>
        <v>8.7664808621673598E-2</v>
      </c>
      <c r="EC80" s="2">
        <f>POWER(10,($B80-M$227)/M$228)/(1+POWER(10,($B80-M$227)/M$228))</f>
        <v>8.5664990725179524E-2</v>
      </c>
      <c r="ED80" s="2">
        <f>POWER(10,($B80-N$227)/N$228)/(1+POWER(10,($B80-N$227)/N$228))</f>
        <v>8.0751241179944352E-2</v>
      </c>
      <c r="EE80" s="2">
        <f>POWER(10,($B80-O$227)/O$228)/(1+POWER(10,($B80-O$227)/O$228))</f>
        <v>7.3075222054215266E-2</v>
      </c>
    </row>
    <row r="81" spans="2:135" x14ac:dyDescent="0.25">
      <c r="B81" s="2">
        <v>75</v>
      </c>
      <c r="C81">
        <v>125.75709999999999</v>
      </c>
      <c r="D81">
        <v>136.1</v>
      </c>
      <c r="E81">
        <v>135.886</v>
      </c>
      <c r="F81">
        <v>133.08600000000001</v>
      </c>
      <c r="G81">
        <v>131.22900000000001</v>
      </c>
      <c r="H81">
        <v>130.45699999999999</v>
      </c>
      <c r="I81">
        <v>131.98599999999999</v>
      </c>
      <c r="J81">
        <v>128.571</v>
      </c>
      <c r="K81">
        <v>125.015</v>
      </c>
      <c r="L81">
        <v>117.06059999999999</v>
      </c>
      <c r="M81">
        <v>105.6061</v>
      </c>
      <c r="N81">
        <v>92.818200000000004</v>
      </c>
      <c r="O81">
        <v>78.7273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127.88746323520975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136.51453389449992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135.10757795542997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129.90950887260681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130.34528137310897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129.41065813550227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131.11417729847383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128.89617634764309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125.69947171723106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118.593380652326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106.35216659097966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93.737252407739774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78.374114625713162</v>
      </c>
      <c r="AE81" s="5"/>
      <c r="AG81" s="5">
        <f t="shared" si="17"/>
        <v>-2.1303632352097566</v>
      </c>
      <c r="AH81" s="5">
        <f t="shared" si="17"/>
        <v>-0.41453389449992528</v>
      </c>
      <c r="AI81" s="5">
        <f t="shared" si="17"/>
        <v>0.7784220445700214</v>
      </c>
      <c r="AJ81" s="5">
        <f t="shared" si="17"/>
        <v>3.1764911273932057</v>
      </c>
      <c r="AK81" s="5">
        <f t="shared" si="17"/>
        <v>0.88371862689103864</v>
      </c>
      <c r="AL81" s="5">
        <f t="shared" si="17"/>
        <v>1.0463418644977196</v>
      </c>
      <c r="AM81" s="5">
        <f t="shared" si="17"/>
        <v>0.87182270152615615</v>
      </c>
      <c r="AN81" s="5">
        <f t="shared" si="16"/>
        <v>-0.32517634764309378</v>
      </c>
      <c r="AO81" s="5">
        <f t="shared" si="16"/>
        <v>-0.68447171723106237</v>
      </c>
      <c r="AP81" s="5">
        <f t="shared" si="16"/>
        <v>-1.5327806523260108</v>
      </c>
      <c r="AQ81" s="5">
        <f t="shared" si="16"/>
        <v>-0.74606659097966599</v>
      </c>
      <c r="AR81" s="5">
        <f t="shared" si="16"/>
        <v>-0.91905240773976971</v>
      </c>
      <c r="AS81" s="5">
        <f t="shared" si="16"/>
        <v>0.35318537428683783</v>
      </c>
      <c r="AV81" s="2">
        <f t="shared" si="18"/>
        <v>94.993248797635601</v>
      </c>
      <c r="AW81" s="2">
        <f t="shared" si="19"/>
        <v>97.679841574799383</v>
      </c>
      <c r="AX81" s="2">
        <f t="shared" si="20"/>
        <v>99.852721268758884</v>
      </c>
      <c r="AY81" s="2">
        <f t="shared" si="21"/>
        <v>100.06058710509099</v>
      </c>
      <c r="AZ81" s="2">
        <f t="shared" si="22"/>
        <v>98.953507737724635</v>
      </c>
      <c r="BA81" s="2">
        <f t="shared" si="23"/>
        <v>99.704800858883075</v>
      </c>
      <c r="BB81" s="2">
        <f t="shared" si="24"/>
        <v>100.71046548407028</v>
      </c>
      <c r="BC81" s="2">
        <f t="shared" si="25"/>
        <v>99.498294362831388</v>
      </c>
      <c r="BD81" s="2">
        <f t="shared" si="26"/>
        <v>97.473710441526379</v>
      </c>
      <c r="BE81" s="2">
        <f t="shared" si="27"/>
        <v>92.920960925848973</v>
      </c>
      <c r="BF81" s="2">
        <f t="shared" si="28"/>
        <v>84.854540329800855</v>
      </c>
      <c r="BG81" s="2">
        <f t="shared" si="29"/>
        <v>76.17111557714631</v>
      </c>
      <c r="BH81" s="2">
        <f t="shared" si="30"/>
        <v>64.947446370920531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94.895279054057255</v>
      </c>
      <c r="CP81" s="2">
        <f>BL$207*$B81+BL$209</f>
        <v>97.620820505213302</v>
      </c>
      <c r="CQ81" s="2">
        <f>BM$207*$B81+BM$209</f>
        <v>99.771690863439602</v>
      </c>
      <c r="CR81" s="2">
        <f>BN$207*$B81+BN$209</f>
        <v>100.0160734684594</v>
      </c>
      <c r="CS81" s="2">
        <f>BO$207*$B81+BO$209</f>
        <v>98.913072279024476</v>
      </c>
      <c r="CT81" s="2">
        <f>BP$207*$B81+BP$209</f>
        <v>99.602331883650564</v>
      </c>
      <c r="CU81" s="2">
        <f>BQ$207*$B81+BQ$209</f>
        <v>100.58130111096357</v>
      </c>
      <c r="CV81" s="2">
        <f>BR$207*$B81+BR$209</f>
        <v>99.366196416994441</v>
      </c>
      <c r="CW81" s="2">
        <f>BS$207*$B81+BS$209</f>
        <v>97.358959225142499</v>
      </c>
      <c r="CX81" s="2">
        <f>BT$207*$B81+BT$209</f>
        <v>92.815032856395959</v>
      </c>
      <c r="CY81" s="2">
        <f>BU$207*$B81+BU$209</f>
        <v>84.798891879442763</v>
      </c>
      <c r="CZ81" s="2">
        <f>BV$207*$B81+BV$209</f>
        <v>76.044170337465545</v>
      </c>
      <c r="DA81" s="2">
        <f>BW$207*$B81+BW$209</f>
        <v>64.854015811965809</v>
      </c>
      <c r="DD81" s="2">
        <f>BZ$207*$B81+BZ$209</f>
        <v>95.898273905254214</v>
      </c>
      <c r="DE81" s="2">
        <f>CA$207*$B81+CA$209</f>
        <v>98.099314021773665</v>
      </c>
      <c r="DF81" s="2">
        <f>CB$207*$B81+CB$209</f>
        <v>100.41869394705222</v>
      </c>
      <c r="DG81" s="2">
        <f>CC$207*$B81+CC$209</f>
        <v>100.34761682117001</v>
      </c>
      <c r="DH81" s="2">
        <f>CD$207*$B81+CD$209</f>
        <v>99.225680478111002</v>
      </c>
      <c r="DI81" s="2">
        <f>CE$207*$B81+CE$209</f>
        <v>100.41729542944792</v>
      </c>
      <c r="DJ81" s="2">
        <f>CF$207*$B81+CF$209</f>
        <v>101.59728085749815</v>
      </c>
      <c r="DK81" s="2">
        <f>CG$207*$B81+CG$209</f>
        <v>100.44986570043986</v>
      </c>
      <c r="DL81" s="2">
        <f>CH$207*$B81+CH$209</f>
        <v>98.425515851920338</v>
      </c>
      <c r="DM81" s="2">
        <f>CI$207*$B81+CI$209</f>
        <v>93.926363969020571</v>
      </c>
      <c r="DN81" s="2">
        <f>CJ$207*$B81+CJ$209</f>
        <v>85.396235610233873</v>
      </c>
      <c r="DO81" s="2">
        <f>CK$207*$B81+CK$209</f>
        <v>77.489069617193323</v>
      </c>
      <c r="DP81" s="2">
        <f>CL$207*$B81+CL$209</f>
        <v>66.028291064978305</v>
      </c>
      <c r="DS81" s="2">
        <f>POWER(10,($B81-C$227)/C$228)/(1+POWER(10,($B81-C$227)/C$228))</f>
        <v>9.7677214854513555E-2</v>
      </c>
      <c r="DT81" s="2">
        <f>POWER(10,($B81-D$227)/D$228)/(1+POWER(10,($B81-D$227)/D$228))</f>
        <v>0.1233476892442843</v>
      </c>
      <c r="DU81" s="2">
        <f>POWER(10,($B81-E$227)/E$228)/(1+POWER(10,($B81-E$227)/E$228))</f>
        <v>0.12523959679887822</v>
      </c>
      <c r="DV81" s="2">
        <f>POWER(10,($B81-F$227)/F$228)/(1+POWER(10,($B81-F$227)/F$228))</f>
        <v>0.13426188843076101</v>
      </c>
      <c r="DW81" s="2">
        <f>POWER(10,($B81-G$227)/G$228)/(1+POWER(10,($B81-G$227)/G$228))</f>
        <v>0.1293486825307725</v>
      </c>
      <c r="DX81" s="2">
        <f>POWER(10,($B81-H$227)/H$228)/(1+POWER(10,($B81-H$227)/H$228))</f>
        <v>0.12573442795195044</v>
      </c>
      <c r="DY81" s="2">
        <f>POWER(10,($B81-I$227)/I$228)/(1+POWER(10,($B81-I$227)/I$228))</f>
        <v>0.12713282282179261</v>
      </c>
      <c r="DZ81" s="2">
        <f>POWER(10,($B81-J$227)/J$228)/(1+POWER(10,($B81-J$227)/J$228))</f>
        <v>0.1218987636310459</v>
      </c>
      <c r="EA81" s="2">
        <f>POWER(10,($B81-K$227)/K$228)/(1+POWER(10,($B81-K$227)/K$228))</f>
        <v>0.10759036463966527</v>
      </c>
      <c r="EB81" s="2">
        <f>POWER(10,($B81-L$227)/L$228)/(1+POWER(10,($B81-L$227)/L$228))</f>
        <v>9.531638973270895E-2</v>
      </c>
      <c r="EC81" s="2">
        <f>POWER(10,($B81-M$227)/M$228)/(1+POWER(10,($B81-M$227)/M$228))</f>
        <v>9.3159846650432879E-2</v>
      </c>
      <c r="ED81" s="2">
        <f>POWER(10,($B81-N$227)/N$228)/(1+POWER(10,($B81-N$227)/N$228))</f>
        <v>8.7857500838868369E-2</v>
      </c>
      <c r="EE81" s="2">
        <f>POWER(10,($B81-O$227)/O$228)/(1+POWER(10,($B81-O$227)/O$228))</f>
        <v>7.9564445146095134E-2</v>
      </c>
    </row>
    <row r="82" spans="2:135" x14ac:dyDescent="0.25">
      <c r="B82" s="2">
        <v>76</v>
      </c>
      <c r="C82">
        <v>126.9286</v>
      </c>
      <c r="D82">
        <v>135.857</v>
      </c>
      <c r="E82">
        <v>136.08600000000001</v>
      </c>
      <c r="F82">
        <v>131.529</v>
      </c>
      <c r="G82">
        <v>131.529</v>
      </c>
      <c r="H82">
        <v>130.6</v>
      </c>
      <c r="I82">
        <v>132.22900000000001</v>
      </c>
      <c r="J82">
        <v>128.857</v>
      </c>
      <c r="K82">
        <v>125.985</v>
      </c>
      <c r="L82">
        <v>119.1818</v>
      </c>
      <c r="M82">
        <v>107.5455</v>
      </c>
      <c r="N82">
        <v>95.924199999999999</v>
      </c>
      <c r="O82">
        <v>79.606099999999998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129.62185904090302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134.76344181254214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133.05813689714191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126.81119696760533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128.25048234988742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128.04734999588379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129.78088269639665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127.93010041703019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127.1272670687311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121.79079877186771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109.40011453573555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96.326293283012618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80.989538189236598</v>
      </c>
      <c r="AE82" s="5"/>
      <c r="AG82" s="5">
        <f t="shared" si="17"/>
        <v>-2.6932590409030155</v>
      </c>
      <c r="AH82" s="5">
        <f t="shared" si="17"/>
        <v>1.0935581874578588</v>
      </c>
      <c r="AI82" s="5">
        <f t="shared" si="17"/>
        <v>3.027863102858106</v>
      </c>
      <c r="AJ82" s="5">
        <f t="shared" si="17"/>
        <v>4.71780303239467</v>
      </c>
      <c r="AK82" s="5">
        <f t="shared" si="17"/>
        <v>3.2785176501125761</v>
      </c>
      <c r="AL82" s="5">
        <f t="shared" si="17"/>
        <v>2.5526500041162024</v>
      </c>
      <c r="AM82" s="5">
        <f t="shared" si="17"/>
        <v>2.4481173036033681</v>
      </c>
      <c r="AN82" s="5">
        <f t="shared" si="16"/>
        <v>0.9268995829698099</v>
      </c>
      <c r="AO82" s="5">
        <f t="shared" si="16"/>
        <v>-1.1422670687311012</v>
      </c>
      <c r="AP82" s="5">
        <f t="shared" si="16"/>
        <v>-2.6089987718677179</v>
      </c>
      <c r="AQ82" s="5">
        <f t="shared" si="16"/>
        <v>-1.8546145357355499</v>
      </c>
      <c r="AR82" s="5">
        <f t="shared" si="16"/>
        <v>-0.40209328301261849</v>
      </c>
      <c r="AS82" s="5">
        <f t="shared" si="16"/>
        <v>-1.3834381892365997</v>
      </c>
      <c r="AV82" s="2">
        <f t="shared" si="18"/>
        <v>94.999032247925527</v>
      </c>
      <c r="AW82" s="2">
        <f t="shared" si="19"/>
        <v>97.674011475002303</v>
      </c>
      <c r="AX82" s="2">
        <f t="shared" si="20"/>
        <v>99.84448295102915</v>
      </c>
      <c r="AY82" s="2">
        <f t="shared" si="21"/>
        <v>100.04730280374685</v>
      </c>
      <c r="AZ82" s="2">
        <f t="shared" si="22"/>
        <v>98.954040725104448</v>
      </c>
      <c r="BA82" s="2">
        <f t="shared" si="23"/>
        <v>99.731863707198556</v>
      </c>
      <c r="BB82" s="2">
        <f t="shared" si="24"/>
        <v>100.74455288694045</v>
      </c>
      <c r="BC82" s="2">
        <f t="shared" si="25"/>
        <v>99.53014151839119</v>
      </c>
      <c r="BD82" s="2">
        <f t="shared" si="26"/>
        <v>97.499444716567098</v>
      </c>
      <c r="BE82" s="2">
        <f t="shared" si="27"/>
        <v>92.945768875685019</v>
      </c>
      <c r="BF82" s="2">
        <f t="shared" si="28"/>
        <v>84.870977770126217</v>
      </c>
      <c r="BG82" s="2">
        <f t="shared" si="29"/>
        <v>76.216693974178099</v>
      </c>
      <c r="BH82" s="2">
        <f t="shared" si="30"/>
        <v>64.978993492773995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94.898890332508032</v>
      </c>
      <c r="CP82" s="2">
        <f>BL$207*$B82+BL$209</f>
        <v>97.61654002223645</v>
      </c>
      <c r="CQ82" s="2">
        <f>BM$207*$B82+BM$209</f>
        <v>99.763419218590514</v>
      </c>
      <c r="CR82" s="2">
        <f>BN$207*$B82+BN$209</f>
        <v>100.00553188762746</v>
      </c>
      <c r="CS82" s="2">
        <f>BO$207*$B82+BO$209</f>
        <v>98.915906032842031</v>
      </c>
      <c r="CT82" s="2">
        <f>BP$207*$B82+BP$209</f>
        <v>99.628426926066183</v>
      </c>
      <c r="CU82" s="2">
        <f>BQ$207*$B82+BQ$209</f>
        <v>100.61158931970078</v>
      </c>
      <c r="CV82" s="2">
        <f>BR$207*$B82+BR$209</f>
        <v>99.394727077840713</v>
      </c>
      <c r="CW82" s="2">
        <f>BS$207*$B82+BS$209</f>
        <v>97.381688730164853</v>
      </c>
      <c r="CX82" s="2">
        <f>BT$207*$B82+BT$209</f>
        <v>92.836666074082885</v>
      </c>
      <c r="CY82" s="2">
        <f>BU$207*$B82+BU$209</f>
        <v>84.813946725933206</v>
      </c>
      <c r="CZ82" s="2">
        <f>BV$207*$B82+BV$209</f>
        <v>76.085110136593187</v>
      </c>
      <c r="DA82" s="2">
        <f>BW$207*$B82+BW$209</f>
        <v>64.881389612385661</v>
      </c>
      <c r="DD82" s="2">
        <f>BZ$207*$B82+BZ$209</f>
        <v>95.842725450903259</v>
      </c>
      <c r="DE82" s="2">
        <f>CA$207*$B82+CA$209</f>
        <v>98.046530570092841</v>
      </c>
      <c r="DF82" s="2">
        <f>CB$207*$B82+CB$209</f>
        <v>100.3608684660842</v>
      </c>
      <c r="DG82" s="2">
        <f>CC$207*$B82+CC$209</f>
        <v>100.2929477227168</v>
      </c>
      <c r="DH82" s="2">
        <f>CD$207*$B82+CD$209</f>
        <v>99.188141309589611</v>
      </c>
      <c r="DI82" s="2">
        <f>CE$207*$B82+CE$209</f>
        <v>100.38780377964989</v>
      </c>
      <c r="DJ82" s="2">
        <f>CF$207*$B82+CF$209</f>
        <v>101.57712743620415</v>
      </c>
      <c r="DK82" s="2">
        <f>CG$207*$B82+CG$209</f>
        <v>100.41977325546566</v>
      </c>
      <c r="DL82" s="2">
        <f>CH$207*$B82+CH$209</f>
        <v>98.390231707692905</v>
      </c>
      <c r="DM82" s="2">
        <f>CI$207*$B82+CI$209</f>
        <v>93.890188582847941</v>
      </c>
      <c r="DN82" s="2">
        <f>CJ$207*$B82+CJ$209</f>
        <v>85.377284033521875</v>
      </c>
      <c r="DO82" s="2">
        <f>CK$207*$B82+CK$209</f>
        <v>77.462603177970934</v>
      </c>
      <c r="DP82" s="2">
        <f>CL$207*$B82+CL$209</f>
        <v>66.008766329612456</v>
      </c>
      <c r="DS82" s="2">
        <f>POWER(10,($B82-C$227)/C$228)/(1+POWER(10,($B82-C$227)/C$228))</f>
        <v>0.10610106941959936</v>
      </c>
      <c r="DT82" s="2">
        <f>POWER(10,($B82-D$227)/D$228)/(1+POWER(10,($B82-D$227)/D$228))</f>
        <v>0.1336574793384582</v>
      </c>
      <c r="DU82" s="2">
        <f>POWER(10,($B82-E$227)/E$228)/(1+POWER(10,($B82-E$227)/E$228))</f>
        <v>0.13568304383795626</v>
      </c>
      <c r="DV82" s="2">
        <f>POWER(10,($B82-F$227)/F$228)/(1+POWER(10,($B82-F$227)/F$228))</f>
        <v>0.14533268880754718</v>
      </c>
      <c r="DW82" s="2">
        <f>POWER(10,($B82-G$227)/G$228)/(1+POWER(10,($B82-G$227)/G$228))</f>
        <v>0.14007990704962275</v>
      </c>
      <c r="DX82" s="2">
        <f>POWER(10,($B82-H$227)/H$228)/(1+POWER(10,($B82-H$227)/H$228))</f>
        <v>0.13621271262645315</v>
      </c>
      <c r="DY82" s="2">
        <f>POWER(10,($B82-I$227)/I$228)/(1+POWER(10,($B82-I$227)/I$228))</f>
        <v>0.13770928870337376</v>
      </c>
      <c r="DZ82" s="2">
        <f>POWER(10,($B82-J$227)/J$228)/(1+POWER(10,($B82-J$227)/J$228))</f>
        <v>0.13210569777863887</v>
      </c>
      <c r="EA82" s="2">
        <f>POWER(10,($B82-K$227)/K$228)/(1+POWER(10,($B82-K$227)/K$228))</f>
        <v>0.11675852098128822</v>
      </c>
      <c r="EB82" s="2">
        <f>POWER(10,($B82-L$227)/L$228)/(1+POWER(10,($B82-L$227)/L$228))</f>
        <v>0.10356001005619032</v>
      </c>
      <c r="EC82" s="2">
        <f>POWER(10,($B82-M$227)/M$228)/(1+POWER(10,($B82-M$227)/M$228))</f>
        <v>0.10123782576574071</v>
      </c>
      <c r="ED82" s="2">
        <f>POWER(10,($B82-N$227)/N$228)/(1+POWER(10,($B82-N$227)/N$228))</f>
        <v>9.5524139601679048E-2</v>
      </c>
      <c r="EE82" s="2">
        <f>POWER(10,($B82-O$227)/O$228)/(1+POWER(10,($B82-O$227)/O$228))</f>
        <v>8.6576100869304728E-2</v>
      </c>
    </row>
    <row r="83" spans="2:135" x14ac:dyDescent="0.25">
      <c r="B83" s="2">
        <v>77</v>
      </c>
      <c r="C83">
        <v>127.1429</v>
      </c>
      <c r="D83">
        <v>133.614</v>
      </c>
      <c r="E83">
        <v>134.357</v>
      </c>
      <c r="F83">
        <v>127.614</v>
      </c>
      <c r="G83">
        <v>129.071</v>
      </c>
      <c r="H83">
        <v>129.74299999999999</v>
      </c>
      <c r="I83">
        <v>130.98599999999999</v>
      </c>
      <c r="J83">
        <v>130.214</v>
      </c>
      <c r="K83">
        <v>127.212</v>
      </c>
      <c r="L83">
        <v>122.0455</v>
      </c>
      <c r="M83">
        <v>107.43940000000001</v>
      </c>
      <c r="N83">
        <v>98.212100000000007</v>
      </c>
      <c r="O83">
        <v>81.378799999999998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129.68311860310831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131.30395215396473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129.5540589786745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122.83057239061341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124.90663977693491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125.37469537082215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127.08553941517675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125.60926495997343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127.04722236709718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123.74968474009677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111.46754267491008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98.153984632004253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83.181330653370097</v>
      </c>
      <c r="AE83" s="5"/>
      <c r="AG83" s="5">
        <f t="shared" si="17"/>
        <v>-2.5402186031083147</v>
      </c>
      <c r="AH83" s="5">
        <f t="shared" si="17"/>
        <v>2.3100478460352747</v>
      </c>
      <c r="AI83" s="5">
        <f t="shared" si="17"/>
        <v>4.8029410213254948</v>
      </c>
      <c r="AJ83" s="5">
        <f t="shared" si="17"/>
        <v>4.7834276093865924</v>
      </c>
      <c r="AK83" s="5">
        <f t="shared" si="17"/>
        <v>4.1643602230650885</v>
      </c>
      <c r="AL83" s="5">
        <f t="shared" si="17"/>
        <v>4.3683046291778425</v>
      </c>
      <c r="AM83" s="5">
        <f t="shared" si="17"/>
        <v>3.9004605848232359</v>
      </c>
      <c r="AN83" s="5">
        <f t="shared" si="16"/>
        <v>4.6047350400265685</v>
      </c>
      <c r="AO83" s="5">
        <f t="shared" si="16"/>
        <v>0.1647776329028261</v>
      </c>
      <c r="AP83" s="5">
        <f t="shared" si="16"/>
        <v>-1.704184740096764</v>
      </c>
      <c r="AQ83" s="5">
        <f t="shared" si="16"/>
        <v>-4.0281426749100717</v>
      </c>
      <c r="AR83" s="5">
        <f t="shared" si="16"/>
        <v>5.8115367995753786E-2</v>
      </c>
      <c r="AS83" s="5">
        <f t="shared" si="16"/>
        <v>-1.8025306533700984</v>
      </c>
      <c r="AV83" s="2">
        <f t="shared" si="18"/>
        <v>95.00437967312574</v>
      </c>
      <c r="AW83" s="2">
        <f t="shared" si="19"/>
        <v>97.667455745350622</v>
      </c>
      <c r="AX83" s="2">
        <f t="shared" si="20"/>
        <v>99.835606645380324</v>
      </c>
      <c r="AY83" s="2">
        <f t="shared" si="21"/>
        <v>100.03322322324014</v>
      </c>
      <c r="AZ83" s="2">
        <f t="shared" si="22"/>
        <v>98.953877706915009</v>
      </c>
      <c r="BA83" s="2">
        <f t="shared" si="23"/>
        <v>99.75827258919125</v>
      </c>
      <c r="BB83" s="2">
        <f t="shared" si="24"/>
        <v>100.77824101749762</v>
      </c>
      <c r="BC83" s="2">
        <f t="shared" si="25"/>
        <v>99.561483373811967</v>
      </c>
      <c r="BD83" s="2">
        <f t="shared" si="26"/>
        <v>97.52475249185558</v>
      </c>
      <c r="BE83" s="2">
        <f t="shared" si="27"/>
        <v>92.970245407826681</v>
      </c>
      <c r="BF83" s="2">
        <f t="shared" si="28"/>
        <v>84.887191627151168</v>
      </c>
      <c r="BG83" s="2">
        <f t="shared" si="29"/>
        <v>76.26201554738148</v>
      </c>
      <c r="BH83" s="2">
        <f t="shared" si="30"/>
        <v>65.010482289585752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94.902501610958808</v>
      </c>
      <c r="CP83" s="2">
        <f>BL$207*$B83+BL$209</f>
        <v>97.612259539259597</v>
      </c>
      <c r="CQ83" s="2">
        <f>BM$207*$B83+BM$209</f>
        <v>99.755147573741425</v>
      </c>
      <c r="CR83" s="2">
        <f>BN$207*$B83+BN$209</f>
        <v>99.994990306795515</v>
      </c>
      <c r="CS83" s="2">
        <f>BO$207*$B83+BO$209</f>
        <v>98.918739786659586</v>
      </c>
      <c r="CT83" s="2">
        <f>BP$207*$B83+BP$209</f>
        <v>99.654521968481802</v>
      </c>
      <c r="CU83" s="2">
        <f>BQ$207*$B83+BQ$209</f>
        <v>100.64187752843802</v>
      </c>
      <c r="CV83" s="2">
        <f>BR$207*$B83+BR$209</f>
        <v>99.423257738686971</v>
      </c>
      <c r="CW83" s="2">
        <f>BS$207*$B83+BS$209</f>
        <v>97.404418235187222</v>
      </c>
      <c r="CX83" s="2">
        <f>BT$207*$B83+BT$209</f>
        <v>92.858299291769796</v>
      </c>
      <c r="CY83" s="2">
        <f>BU$207*$B83+BU$209</f>
        <v>84.82900157242365</v>
      </c>
      <c r="CZ83" s="2">
        <f>BV$207*$B83+BV$209</f>
        <v>76.126049935720829</v>
      </c>
      <c r="DA83" s="2">
        <f>BW$207*$B83+BW$209</f>
        <v>64.908763412805513</v>
      </c>
      <c r="DD83" s="2">
        <f>BZ$207*$B83+BZ$209</f>
        <v>95.787176996552304</v>
      </c>
      <c r="DE83" s="2">
        <f>CA$207*$B83+CA$209</f>
        <v>97.993747118412017</v>
      </c>
      <c r="DF83" s="2">
        <f>CB$207*$B83+CB$209</f>
        <v>100.30304298511618</v>
      </c>
      <c r="DG83" s="2">
        <f>CC$207*$B83+CC$209</f>
        <v>100.23827862426359</v>
      </c>
      <c r="DH83" s="2">
        <f>CD$207*$B83+CD$209</f>
        <v>99.150602141068234</v>
      </c>
      <c r="DI83" s="2">
        <f>CE$207*$B83+CE$209</f>
        <v>100.35831212985187</v>
      </c>
      <c r="DJ83" s="2">
        <f>CF$207*$B83+CF$209</f>
        <v>101.55697401491015</v>
      </c>
      <c r="DK83" s="2">
        <f>CG$207*$B83+CG$209</f>
        <v>100.38968081049144</v>
      </c>
      <c r="DL83" s="2">
        <f>CH$207*$B83+CH$209</f>
        <v>98.354947563465473</v>
      </c>
      <c r="DM83" s="2">
        <f>CI$207*$B83+CI$209</f>
        <v>93.854013196675311</v>
      </c>
      <c r="DN83" s="2">
        <f>CJ$207*$B83+CJ$209</f>
        <v>85.358332456809862</v>
      </c>
      <c r="DO83" s="2">
        <f>CK$207*$B83+CK$209</f>
        <v>77.436136738748544</v>
      </c>
      <c r="DP83" s="2">
        <f>CL$207*$B83+CL$209</f>
        <v>65.989241594246607</v>
      </c>
      <c r="DS83" s="2">
        <f>POWER(10,($B83-C$227)/C$228)/(1+POWER(10,($B83-C$227)/C$228))</f>
        <v>0.11515869416733326</v>
      </c>
      <c r="DT83" s="2">
        <f>POWER(10,($B83-D$227)/D$228)/(1+POWER(10,($B83-D$227)/D$228))</f>
        <v>0.14468677122767429</v>
      </c>
      <c r="DU83" s="2">
        <f>POWER(10,($B83-E$227)/E$228)/(1+POWER(10,($B83-E$227)/E$228))</f>
        <v>0.14685115072784966</v>
      </c>
      <c r="DV83" s="2">
        <f>POWER(10,($B83-F$227)/F$228)/(1+POWER(10,($B83-F$227)/F$228))</f>
        <v>0.15715064678206048</v>
      </c>
      <c r="DW83" s="2">
        <f>POWER(10,($B83-G$227)/G$228)/(1+POWER(10,($B83-G$227)/G$228))</f>
        <v>0.15154646533726163</v>
      </c>
      <c r="DX83" s="2">
        <f>POWER(10,($B83-H$227)/H$228)/(1+POWER(10,($B83-H$227)/H$228))</f>
        <v>0.1474169808050097</v>
      </c>
      <c r="DY83" s="2">
        <f>POWER(10,($B83-I$227)/I$228)/(1+POWER(10,($B83-I$227)/I$228))</f>
        <v>0.14901542195325948</v>
      </c>
      <c r="DZ83" s="2">
        <f>POWER(10,($B83-J$227)/J$228)/(1+POWER(10,($B83-J$227)/J$228))</f>
        <v>0.14302807865183759</v>
      </c>
      <c r="EA83" s="2">
        <f>POWER(10,($B83-K$227)/K$228)/(1+POWER(10,($B83-K$227)/K$228))</f>
        <v>0.12659710025605472</v>
      </c>
      <c r="EB83" s="2">
        <f>POWER(10,($B83-L$227)/L$228)/(1+POWER(10,($B83-L$227)/L$228))</f>
        <v>0.11242799312671392</v>
      </c>
      <c r="EC83" s="2">
        <f>POWER(10,($B83-M$227)/M$228)/(1+POWER(10,($B83-M$227)/M$228))</f>
        <v>0.10993134246266834</v>
      </c>
      <c r="ED83" s="2">
        <f>POWER(10,($B83-N$227)/N$228)/(1+POWER(10,($B83-N$227)/N$228))</f>
        <v>0.10378366635434075</v>
      </c>
      <c r="EE83" s="2">
        <f>POWER(10,($B83-O$227)/O$228)/(1+POWER(10,($B83-O$227)/O$228))</f>
        <v>9.4142462594261775E-2</v>
      </c>
    </row>
    <row r="84" spans="2:135" x14ac:dyDescent="0.25">
      <c r="B84" s="2">
        <v>78</v>
      </c>
      <c r="C84">
        <v>127.6</v>
      </c>
      <c r="D84">
        <v>129.34299999999999</v>
      </c>
      <c r="E84">
        <v>128.029</v>
      </c>
      <c r="F84">
        <v>118.95699999999999</v>
      </c>
      <c r="G84">
        <v>123.843</v>
      </c>
      <c r="H84">
        <v>124.729</v>
      </c>
      <c r="I84">
        <v>127.414</v>
      </c>
      <c r="J84">
        <v>126.82899999999999</v>
      </c>
      <c r="K84">
        <v>127.848</v>
      </c>
      <c r="L84">
        <v>124.21210000000001</v>
      </c>
      <c r="M84">
        <v>110.7727</v>
      </c>
      <c r="N84">
        <v>97.878799999999998</v>
      </c>
      <c r="O84">
        <v>81.954499999999996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128.06256802002176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126.6268447965095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125.08093506832559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118.46557329587343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120.77624663897996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121.77888989625087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123.42285582342375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122.27375564020222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125.474455951712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124.18304890019449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112.2540884296977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98.967608887516676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84.665555122756558</v>
      </c>
      <c r="AE84" s="5"/>
      <c r="AG84" s="5">
        <f t="shared" si="17"/>
        <v>-0.462568020021763</v>
      </c>
      <c r="AH84" s="5">
        <f t="shared" si="17"/>
        <v>2.7161552034904872</v>
      </c>
      <c r="AI84" s="5">
        <f t="shared" si="17"/>
        <v>2.9480649316744092</v>
      </c>
      <c r="AJ84" s="5">
        <f t="shared" si="17"/>
        <v>0.49142670412656742</v>
      </c>
      <c r="AK84" s="5">
        <f t="shared" si="17"/>
        <v>3.0667533610200479</v>
      </c>
      <c r="AL84" s="5">
        <f t="shared" si="17"/>
        <v>2.9501101037491253</v>
      </c>
      <c r="AM84" s="5">
        <f t="shared" si="17"/>
        <v>3.9911441765762561</v>
      </c>
      <c r="AN84" s="5">
        <f t="shared" si="16"/>
        <v>4.5552443597977685</v>
      </c>
      <c r="AO84" s="5">
        <f t="shared" si="16"/>
        <v>2.3735440482879966</v>
      </c>
      <c r="AP84" s="5">
        <f t="shared" si="16"/>
        <v>2.9051099805514013E-2</v>
      </c>
      <c r="AQ84" s="5">
        <f t="shared" si="16"/>
        <v>-1.4813884296977022</v>
      </c>
      <c r="AR84" s="5">
        <f t="shared" si="16"/>
        <v>-1.0888088875166773</v>
      </c>
      <c r="AS84" s="5">
        <f t="shared" si="16"/>
        <v>-2.7110551227565622</v>
      </c>
      <c r="AV84" s="2">
        <f t="shared" si="18"/>
        <v>95.009204543579244</v>
      </c>
      <c r="AW84" s="2">
        <f t="shared" si="19"/>
        <v>97.660078434729883</v>
      </c>
      <c r="AX84" s="2">
        <f t="shared" si="20"/>
        <v>99.825997444857578</v>
      </c>
      <c r="AY84" s="2">
        <f t="shared" si="21"/>
        <v>100.01825403016234</v>
      </c>
      <c r="AZ84" s="2">
        <f t="shared" si="22"/>
        <v>98.952934316859711</v>
      </c>
      <c r="BA84" s="2">
        <f t="shared" si="23"/>
        <v>99.783923026589179</v>
      </c>
      <c r="BB84" s="2">
        <f t="shared" si="24"/>
        <v>100.81144123524108</v>
      </c>
      <c r="BC84" s="2">
        <f t="shared" si="25"/>
        <v>99.592218293936611</v>
      </c>
      <c r="BD84" s="2">
        <f t="shared" si="26"/>
        <v>97.549543770579248</v>
      </c>
      <c r="BE84" s="2">
        <f t="shared" si="27"/>
        <v>92.994311981314198</v>
      </c>
      <c r="BF84" s="2">
        <f t="shared" si="28"/>
        <v>84.903134916810245</v>
      </c>
      <c r="BG84" s="2">
        <f t="shared" si="29"/>
        <v>76.307000558712346</v>
      </c>
      <c r="BH84" s="2">
        <f t="shared" si="30"/>
        <v>65.041868311688646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94.906112889409584</v>
      </c>
      <c r="CP84" s="2">
        <f>BL$207*$B84+BL$209</f>
        <v>97.607979056282758</v>
      </c>
      <c r="CQ84" s="2">
        <f>BM$207*$B84+BM$209</f>
        <v>99.746875928892337</v>
      </c>
      <c r="CR84" s="2">
        <f>BN$207*$B84+BN$209</f>
        <v>99.984448725963574</v>
      </c>
      <c r="CS84" s="2">
        <f>BO$207*$B84+BO$209</f>
        <v>98.921573540477141</v>
      </c>
      <c r="CT84" s="2">
        <f>BP$207*$B84+BP$209</f>
        <v>99.680617010897421</v>
      </c>
      <c r="CU84" s="2">
        <f>BQ$207*$B84+BQ$209</f>
        <v>100.67216573717523</v>
      </c>
      <c r="CV84" s="2">
        <f>BR$207*$B84+BR$209</f>
        <v>99.451788399533228</v>
      </c>
      <c r="CW84" s="2">
        <f>BS$207*$B84+BS$209</f>
        <v>97.427147740209591</v>
      </c>
      <c r="CX84" s="2">
        <f>BT$207*$B84+BT$209</f>
        <v>92.879932509456722</v>
      </c>
      <c r="CY84" s="2">
        <f>BU$207*$B84+BU$209</f>
        <v>84.844056418914093</v>
      </c>
      <c r="CZ84" s="2">
        <f>BV$207*$B84+BV$209</f>
        <v>76.166989734848457</v>
      </c>
      <c r="DA84" s="2">
        <f>BW$207*$B84+BW$209</f>
        <v>64.936137213225379</v>
      </c>
      <c r="DD84" s="2">
        <f>BZ$207*$B84+BZ$209</f>
        <v>95.731628542201349</v>
      </c>
      <c r="DE84" s="2">
        <f>CA$207*$B84+CA$209</f>
        <v>97.940963666731179</v>
      </c>
      <c r="DF84" s="2">
        <f>CB$207*$B84+CB$209</f>
        <v>100.24521750414814</v>
      </c>
      <c r="DG84" s="2">
        <f>CC$207*$B84+CC$209</f>
        <v>100.18360952581037</v>
      </c>
      <c r="DH84" s="2">
        <f>CD$207*$B84+CD$209</f>
        <v>99.113062972546842</v>
      </c>
      <c r="DI84" s="2">
        <f>CE$207*$B84+CE$209</f>
        <v>100.32882048005385</v>
      </c>
      <c r="DJ84" s="2">
        <f>CF$207*$B84+CF$209</f>
        <v>101.53682059361616</v>
      </c>
      <c r="DK84" s="2">
        <f>CG$207*$B84+CG$209</f>
        <v>100.35958836551723</v>
      </c>
      <c r="DL84" s="2">
        <f>CH$207*$B84+CH$209</f>
        <v>98.319663419238026</v>
      </c>
      <c r="DM84" s="2">
        <f>CI$207*$B84+CI$209</f>
        <v>93.817837810502681</v>
      </c>
      <c r="DN84" s="2">
        <f>CJ$207*$B84+CJ$209</f>
        <v>85.339380880097863</v>
      </c>
      <c r="DO84" s="2">
        <f>CK$207*$B84+CK$209</f>
        <v>77.409670299526169</v>
      </c>
      <c r="DP84" s="2">
        <f>CL$207*$B84+CL$209</f>
        <v>65.969716858880759</v>
      </c>
      <c r="DS84" s="2">
        <f>POWER(10,($B84-C$227)/C$228)/(1+POWER(10,($B84-C$227)/C$228))</f>
        <v>0.12488152565129045</v>
      </c>
      <c r="DT84" s="2">
        <f>POWER(10,($B84-D$227)/D$228)/(1+POWER(10,($B84-D$227)/D$228))</f>
        <v>0.15646182079398629</v>
      </c>
      <c r="DU84" s="2">
        <f>POWER(10,($B84-E$227)/E$228)/(1+POWER(10,($B84-E$227)/E$228))</f>
        <v>0.15876964695274226</v>
      </c>
      <c r="DV84" s="2">
        <f>POWER(10,($B84-F$227)/F$228)/(1+POWER(10,($B84-F$227)/F$228))</f>
        <v>0.16973874489742025</v>
      </c>
      <c r="DW84" s="2">
        <f>POWER(10,($B84-G$227)/G$228)/(1+POWER(10,($B84-G$227)/G$228))</f>
        <v>0.16377288314872276</v>
      </c>
      <c r="DX84" s="2">
        <f>POWER(10,($B84-H$227)/H$228)/(1+POWER(10,($B84-H$227)/H$228))</f>
        <v>0.15937282135529146</v>
      </c>
      <c r="DY84" s="2">
        <f>POWER(10,($B84-I$227)/I$228)/(1+POWER(10,($B84-I$227)/I$228))</f>
        <v>0.16107640757276784</v>
      </c>
      <c r="DZ84" s="2">
        <f>POWER(10,($B84-J$227)/J$228)/(1+POWER(10,($B84-J$227)/J$228))</f>
        <v>0.15469255305728669</v>
      </c>
      <c r="EA84" s="2">
        <f>POWER(10,($B84-K$227)/K$228)/(1+POWER(10,($B84-K$227)/K$228))</f>
        <v>0.1371360002357514</v>
      </c>
      <c r="EB84" s="2">
        <f>POWER(10,($B84-L$227)/L$228)/(1+POWER(10,($B84-L$227)/L$228))</f>
        <v>0.12195204753607032</v>
      </c>
      <c r="EC84" s="2">
        <f>POWER(10,($B84-M$227)/M$228)/(1+POWER(10,($B84-M$227)/M$228))</f>
        <v>0.11927232052088793</v>
      </c>
      <c r="ED84" s="2">
        <f>POWER(10,($B84-N$227)/N$228)/(1+POWER(10,($B84-N$227)/N$228))</f>
        <v>0.11266839431113006</v>
      </c>
      <c r="EE84" s="2">
        <f>POWER(10,($B84-O$227)/O$228)/(1+POWER(10,($B84-O$227)/O$228))</f>
        <v>0.10229603389318012</v>
      </c>
    </row>
    <row r="85" spans="2:135" x14ac:dyDescent="0.25">
      <c r="B85" s="2">
        <v>79</v>
      </c>
      <c r="C85">
        <v>125.0429</v>
      </c>
      <c r="D85">
        <v>121.9</v>
      </c>
      <c r="E85">
        <v>120.514</v>
      </c>
      <c r="F85">
        <v>111.714</v>
      </c>
      <c r="G85">
        <v>116.071</v>
      </c>
      <c r="H85">
        <v>120.129</v>
      </c>
      <c r="I85">
        <v>120.514</v>
      </c>
      <c r="J85">
        <v>120.729</v>
      </c>
      <c r="K85">
        <v>125.57599999999999</v>
      </c>
      <c r="L85">
        <v>124.21210000000001</v>
      </c>
      <c r="M85">
        <v>112.0303</v>
      </c>
      <c r="N85">
        <v>98.606099999999998</v>
      </c>
      <c r="O85">
        <v>83.757599999999996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124.99241838840189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121.33917312304965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120.19894770194665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114.18293623255663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116.37021706839853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117.73281552329203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119.28126670542052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118.373126799066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122.6470621441661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123.02801052536992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111.64251252682435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98.653635025560646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85.237583599000388</v>
      </c>
      <c r="AE85" s="5"/>
      <c r="AG85" s="5">
        <f t="shared" si="17"/>
        <v>5.0481611598115705E-2</v>
      </c>
      <c r="AH85" s="5">
        <f t="shared" si="17"/>
        <v>0.56082687695035816</v>
      </c>
      <c r="AI85" s="5">
        <f t="shared" si="17"/>
        <v>0.31505229805334523</v>
      </c>
      <c r="AJ85" s="5">
        <f t="shared" si="17"/>
        <v>-2.4689362325566293</v>
      </c>
      <c r="AK85" s="5">
        <f t="shared" si="17"/>
        <v>-0.29921706839853357</v>
      </c>
      <c r="AL85" s="5">
        <f t="shared" si="17"/>
        <v>2.3961844767079725</v>
      </c>
      <c r="AM85" s="5">
        <f t="shared" si="17"/>
        <v>1.2327332945794751</v>
      </c>
      <c r="AN85" s="5">
        <f t="shared" si="16"/>
        <v>2.3558732009339991</v>
      </c>
      <c r="AO85" s="5">
        <f t="shared" si="16"/>
        <v>2.9289378558338939</v>
      </c>
      <c r="AP85" s="5">
        <f t="shared" si="16"/>
        <v>1.1840894746300847</v>
      </c>
      <c r="AQ85" s="5">
        <f t="shared" si="16"/>
        <v>0.38778747317564921</v>
      </c>
      <c r="AR85" s="5">
        <f t="shared" si="16"/>
        <v>-4.7535025560648592E-2</v>
      </c>
      <c r="AS85" s="5">
        <f t="shared" si="16"/>
        <v>-1.4799835990003913</v>
      </c>
      <c r="AV85" s="2">
        <f t="shared" si="18"/>
        <v>95.013411918617706</v>
      </c>
      <c r="AW85" s="2">
        <f t="shared" si="19"/>
        <v>97.651777622551137</v>
      </c>
      <c r="AX85" s="2">
        <f t="shared" si="20"/>
        <v>99.815553900339481</v>
      </c>
      <c r="AY85" s="2">
        <f t="shared" si="21"/>
        <v>100.00229623628195</v>
      </c>
      <c r="AZ85" s="2">
        <f t="shared" si="22"/>
        <v>98.95112169779965</v>
      </c>
      <c r="BA85" s="2">
        <f t="shared" si="23"/>
        <v>99.808702926077132</v>
      </c>
      <c r="BB85" s="2">
        <f t="shared" si="24"/>
        <v>100.84405709105982</v>
      </c>
      <c r="BC85" s="2">
        <f t="shared" si="25"/>
        <v>99.62223587012933</v>
      </c>
      <c r="BD85" s="2">
        <f t="shared" si="26"/>
        <v>97.57371998865051</v>
      </c>
      <c r="BE85" s="2">
        <f t="shared" si="27"/>
        <v>93.017881746079922</v>
      </c>
      <c r="BF85" s="2">
        <f t="shared" si="28"/>
        <v>84.918755866166691</v>
      </c>
      <c r="BG85" s="2">
        <f t="shared" si="29"/>
        <v>76.35155982072898</v>
      </c>
      <c r="BH85" s="2">
        <f t="shared" si="30"/>
        <v>65.073100886742097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94.909724167860361</v>
      </c>
      <c r="CP85" s="2">
        <f>BL$207*$B85+BL$209</f>
        <v>97.603698573305905</v>
      </c>
      <c r="CQ85" s="2">
        <f>BM$207*$B85+BM$209</f>
        <v>99.738604284043248</v>
      </c>
      <c r="CR85" s="2">
        <f>BN$207*$B85+BN$209</f>
        <v>99.973907145131633</v>
      </c>
      <c r="CS85" s="2">
        <f>BO$207*$B85+BO$209</f>
        <v>98.924407294294696</v>
      </c>
      <c r="CT85" s="2">
        <f>BP$207*$B85+BP$209</f>
        <v>99.706712053313055</v>
      </c>
      <c r="CU85" s="2">
        <f>BQ$207*$B85+BQ$209</f>
        <v>100.70245394591245</v>
      </c>
      <c r="CV85" s="2">
        <f>BR$207*$B85+BR$209</f>
        <v>99.4803190603795</v>
      </c>
      <c r="CW85" s="2">
        <f>BS$207*$B85+BS$209</f>
        <v>97.44987724523196</v>
      </c>
      <c r="CX85" s="2">
        <f>BT$207*$B85+BT$209</f>
        <v>92.901565727143634</v>
      </c>
      <c r="CY85" s="2">
        <f>BU$207*$B85+BU$209</f>
        <v>84.859111265404536</v>
      </c>
      <c r="CZ85" s="2">
        <f>BV$207*$B85+BV$209</f>
        <v>76.207929533976099</v>
      </c>
      <c r="DA85" s="2">
        <f>BW$207*$B85+BW$209</f>
        <v>64.963511013645231</v>
      </c>
      <c r="DD85" s="2">
        <f>BZ$207*$B85+BZ$209</f>
        <v>95.67608008785038</v>
      </c>
      <c r="DE85" s="2">
        <f>CA$207*$B85+CA$209</f>
        <v>97.888180215050355</v>
      </c>
      <c r="DF85" s="2">
        <f>CB$207*$B85+CB$209</f>
        <v>100.18739202318012</v>
      </c>
      <c r="DG85" s="2">
        <f>CC$207*$B85+CC$209</f>
        <v>100.12894042735715</v>
      </c>
      <c r="DH85" s="2">
        <f>CD$207*$B85+CD$209</f>
        <v>99.075523804025465</v>
      </c>
      <c r="DI85" s="2">
        <f>CE$207*$B85+CE$209</f>
        <v>100.29932883025582</v>
      </c>
      <c r="DJ85" s="2">
        <f>CF$207*$B85+CF$209</f>
        <v>101.51666717232216</v>
      </c>
      <c r="DK85" s="2">
        <f>CG$207*$B85+CG$209</f>
        <v>100.32949592054301</v>
      </c>
      <c r="DL85" s="2">
        <f>CH$207*$B85+CH$209</f>
        <v>98.284379275010593</v>
      </c>
      <c r="DM85" s="2">
        <f>CI$207*$B85+CI$209</f>
        <v>93.781662424330051</v>
      </c>
      <c r="DN85" s="2">
        <f>CJ$207*$B85+CJ$209</f>
        <v>85.320429303385865</v>
      </c>
      <c r="DO85" s="2">
        <f>CK$207*$B85+CK$209</f>
        <v>77.38320386030378</v>
      </c>
      <c r="DP85" s="2">
        <f>CL$207*$B85+CL$209</f>
        <v>65.950192123514924</v>
      </c>
      <c r="DS85" s="2">
        <f>POWER(10,($B85-C$227)/C$228)/(1+POWER(10,($B85-C$227)/C$228))</f>
        <v>0.13529973221671299</v>
      </c>
      <c r="DT85" s="2">
        <f>POWER(10,($B85-D$227)/D$228)/(1+POWER(10,($B85-D$227)/D$228))</f>
        <v>0.16900580631642989</v>
      </c>
      <c r="DU85" s="2">
        <f>POWER(10,($B85-E$227)/E$228)/(1+POWER(10,($B85-E$227)/E$228))</f>
        <v>0.1714610484774613</v>
      </c>
      <c r="DV85" s="2">
        <f>POWER(10,($B85-F$227)/F$228)/(1+POWER(10,($B85-F$227)/F$228))</f>
        <v>0.18311610734664832</v>
      </c>
      <c r="DW85" s="2">
        <f>POWER(10,($B85-G$227)/G$228)/(1+POWER(10,($B85-G$227)/G$228))</f>
        <v>0.17678017810585761</v>
      </c>
      <c r="DX85" s="2">
        <f>POWER(10,($B85-H$227)/H$228)/(1+POWER(10,($B85-H$227)/H$228))</f>
        <v>0.17210257409556814</v>
      </c>
      <c r="DY85" s="2">
        <f>POWER(10,($B85-I$227)/I$228)/(1+POWER(10,($B85-I$227)/I$228))</f>
        <v>0.17391408116984228</v>
      </c>
      <c r="DZ85" s="2">
        <f>POWER(10,($B85-J$227)/J$228)/(1+POWER(10,($B85-J$227)/J$228))</f>
        <v>0.16712279432872706</v>
      </c>
      <c r="EA85" s="2">
        <f>POWER(10,($B85-K$227)/K$228)/(1+POWER(10,($B85-K$227)/K$228))</f>
        <v>0.14840316619890043</v>
      </c>
      <c r="EB85" s="2">
        <f>POWER(10,($B85-L$227)/L$228)/(1+POWER(10,($B85-L$227)/L$228))</f>
        <v>0.13216277178193933</v>
      </c>
      <c r="EC85" s="2">
        <f>POWER(10,($B85-M$227)/M$228)/(1+POWER(10,($B85-M$227)/M$228))</f>
        <v>0.12929171602123288</v>
      </c>
      <c r="ED85" s="2">
        <f>POWER(10,($B85-N$227)/N$228)/(1+POWER(10,($B85-N$227)/N$228))</f>
        <v>0.12221000964233147</v>
      </c>
      <c r="EE85" s="2">
        <f>POWER(10,($B85-O$227)/O$228)/(1+POWER(10,($B85-O$227)/O$228))</f>
        <v>0.11106919145471404</v>
      </c>
    </row>
    <row r="86" spans="2:135" x14ac:dyDescent="0.25">
      <c r="B86" s="2">
        <v>80</v>
      </c>
      <c r="C86">
        <v>122.1571</v>
      </c>
      <c r="D86">
        <v>113.157</v>
      </c>
      <c r="E86">
        <v>111.75700000000001</v>
      </c>
      <c r="F86">
        <v>105.514</v>
      </c>
      <c r="G86">
        <v>109.529</v>
      </c>
      <c r="H86">
        <v>111.7</v>
      </c>
      <c r="I86">
        <v>112.471</v>
      </c>
      <c r="J86">
        <v>114.229</v>
      </c>
      <c r="K86">
        <v>122.60599999999999</v>
      </c>
      <c r="L86">
        <v>122.66670000000001</v>
      </c>
      <c r="M86">
        <v>112.06059999999999</v>
      </c>
      <c r="N86">
        <v>98.424199999999999</v>
      </c>
      <c r="O86">
        <v>84.454499999999996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120.89110837059241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116.03586145557961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115.42904429646424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110.34076829117407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112.14604431920644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113.69561985905976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115.13791264626272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114.36839333640644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118.96754270929505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120.46073104510008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109.72694716259082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97.264466231001521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84.818424318403288</v>
      </c>
      <c r="AE86" s="5"/>
      <c r="AG86" s="5">
        <f t="shared" si="17"/>
        <v>1.2659916294075941</v>
      </c>
      <c r="AH86" s="5">
        <f t="shared" si="17"/>
        <v>-2.8788614555796102</v>
      </c>
      <c r="AI86" s="5">
        <f t="shared" si="17"/>
        <v>-3.6720442964642359</v>
      </c>
      <c r="AJ86" s="5">
        <f t="shared" si="17"/>
        <v>-4.8267682911740764</v>
      </c>
      <c r="AK86" s="5">
        <f t="shared" si="17"/>
        <v>-2.6170443192064425</v>
      </c>
      <c r="AL86" s="5">
        <f t="shared" si="17"/>
        <v>-1.995619859059758</v>
      </c>
      <c r="AM86" s="5">
        <f t="shared" si="17"/>
        <v>-2.6669126462627162</v>
      </c>
      <c r="AN86" s="5">
        <f t="shared" si="16"/>
        <v>-0.13939333640644236</v>
      </c>
      <c r="AO86" s="5">
        <f t="shared" si="16"/>
        <v>3.6384572907049488</v>
      </c>
      <c r="AP86" s="5">
        <f t="shared" si="16"/>
        <v>2.2059689548999302</v>
      </c>
      <c r="AQ86" s="5">
        <f t="shared" si="16"/>
        <v>2.3336528374091756</v>
      </c>
      <c r="AR86" s="5">
        <f t="shared" si="16"/>
        <v>1.1597337689984784</v>
      </c>
      <c r="AS86" s="5">
        <f t="shared" si="16"/>
        <v>-0.36392431840329209</v>
      </c>
      <c r="AV86" s="2">
        <f t="shared" si="18"/>
        <v>95.016898411690946</v>
      </c>
      <c r="AW86" s="2">
        <f t="shared" si="19"/>
        <v>97.642445991003612</v>
      </c>
      <c r="AX86" s="2">
        <f t="shared" si="20"/>
        <v>99.804168519108543</v>
      </c>
      <c r="AY86" s="2">
        <f t="shared" si="21"/>
        <v>99.985246963987493</v>
      </c>
      <c r="AZ86" s="2">
        <f t="shared" si="22"/>
        <v>98.948347125730578</v>
      </c>
      <c r="BA86" s="2">
        <f t="shared" si="23"/>
        <v>99.832493080914787</v>
      </c>
      <c r="BB86" s="2">
        <f t="shared" si="24"/>
        <v>100.8759845971246</v>
      </c>
      <c r="BC86" s="2">
        <f t="shared" si="25"/>
        <v>99.651417213525704</v>
      </c>
      <c r="BD86" s="2">
        <f t="shared" si="26"/>
        <v>97.597174074840993</v>
      </c>
      <c r="BE86" s="2">
        <f t="shared" si="27"/>
        <v>93.040859402694835</v>
      </c>
      <c r="BF86" s="2">
        <f t="shared" si="28"/>
        <v>84.933997845971049</v>
      </c>
      <c r="BG86" s="2">
        <f t="shared" si="29"/>
        <v>76.395594357455082</v>
      </c>
      <c r="BH86" s="2">
        <f t="shared" si="30"/>
        <v>65.104122754697684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94.913335446311137</v>
      </c>
      <c r="CP86" s="2">
        <f>BL$207*$B86+BL$209</f>
        <v>97.599418090329067</v>
      </c>
      <c r="CQ86" s="2">
        <f>BM$207*$B86+BM$209</f>
        <v>99.73033263919416</v>
      </c>
      <c r="CR86" s="2">
        <f>BN$207*$B86+BN$209</f>
        <v>99.963365564299693</v>
      </c>
      <c r="CS86" s="2">
        <f>BO$207*$B86+BO$209</f>
        <v>98.927241048112251</v>
      </c>
      <c r="CT86" s="2">
        <f>BP$207*$B86+BP$209</f>
        <v>99.732807095728674</v>
      </c>
      <c r="CU86" s="2">
        <f>BQ$207*$B86+BQ$209</f>
        <v>100.73274215464967</v>
      </c>
      <c r="CV86" s="2">
        <f>BR$207*$B86+BR$209</f>
        <v>99.508849721225758</v>
      </c>
      <c r="CW86" s="2">
        <f>BS$207*$B86+BS$209</f>
        <v>97.472606750254329</v>
      </c>
      <c r="CX86" s="2">
        <f>BT$207*$B86+BT$209</f>
        <v>92.92319894483056</v>
      </c>
      <c r="CY86" s="2">
        <f>BU$207*$B86+BU$209</f>
        <v>84.874166111894993</v>
      </c>
      <c r="CZ86" s="2">
        <f>BV$207*$B86+BV$209</f>
        <v>76.248869333103741</v>
      </c>
      <c r="DA86" s="2">
        <f>BW$207*$B86+BW$209</f>
        <v>64.990884814065083</v>
      </c>
      <c r="DD86" s="2">
        <f>BZ$207*$B86+BZ$209</f>
        <v>95.620531633499425</v>
      </c>
      <c r="DE86" s="2">
        <f>CA$207*$B86+CA$209</f>
        <v>97.835396763369531</v>
      </c>
      <c r="DF86" s="2">
        <f>CB$207*$B86+CB$209</f>
        <v>100.12956654221209</v>
      </c>
      <c r="DG86" s="2">
        <f>CC$207*$B86+CC$209</f>
        <v>100.07427132890393</v>
      </c>
      <c r="DH86" s="2">
        <f>CD$207*$B86+CD$209</f>
        <v>99.037984635504088</v>
      </c>
      <c r="DI86" s="2">
        <f>CE$207*$B86+CE$209</f>
        <v>100.2698371804578</v>
      </c>
      <c r="DJ86" s="2">
        <f>CF$207*$B86+CF$209</f>
        <v>101.49651375102816</v>
      </c>
      <c r="DK86" s="2">
        <f>CG$207*$B86+CG$209</f>
        <v>100.29940347556881</v>
      </c>
      <c r="DL86" s="2">
        <f>CH$207*$B86+CH$209</f>
        <v>98.249095130783161</v>
      </c>
      <c r="DM86" s="2">
        <f>CI$207*$B86+CI$209</f>
        <v>93.745487038157421</v>
      </c>
      <c r="DN86" s="2">
        <f>CJ$207*$B86+CJ$209</f>
        <v>85.301477726673852</v>
      </c>
      <c r="DO86" s="2">
        <f>CK$207*$B86+CK$209</f>
        <v>77.356737421081391</v>
      </c>
      <c r="DP86" s="2">
        <f>CL$207*$B86+CL$209</f>
        <v>65.930667388149075</v>
      </c>
      <c r="DS86" s="2">
        <f>POWER(10,($B86-C$227)/C$228)/(1+POWER(10,($B86-C$227)/C$228))</f>
        <v>0.14644163423950221</v>
      </c>
      <c r="DT86" s="2">
        <f>POWER(10,($B86-D$227)/D$228)/(1+POWER(10,($B86-D$227)/D$228))</f>
        <v>0.18233809064247575</v>
      </c>
      <c r="DU86" s="2">
        <f>POWER(10,($B86-E$227)/E$228)/(1+POWER(10,($B86-E$227)/E$228))</f>
        <v>0.18494391221844381</v>
      </c>
      <c r="DV86" s="2">
        <f>POWER(10,($B86-F$227)/F$228)/(1+POWER(10,($B86-F$227)/F$228))</f>
        <v>0.19729722585555981</v>
      </c>
      <c r="DW86" s="2">
        <f>POWER(10,($B86-G$227)/G$228)/(1+POWER(10,($B86-G$227)/G$228))</f>
        <v>0.19058509946628363</v>
      </c>
      <c r="DX86" s="2">
        <f>POWER(10,($B86-H$227)/H$228)/(1+POWER(10,($B86-H$227)/H$228))</f>
        <v>0.18562458234791307</v>
      </c>
      <c r="DY86" s="2">
        <f>POWER(10,($B86-I$227)/I$228)/(1+POWER(10,($B86-I$227)/I$228))</f>
        <v>0.1875461763099501</v>
      </c>
      <c r="DZ86" s="2">
        <f>POWER(10,($B86-J$227)/J$228)/(1+POWER(10,($B86-J$227)/J$228))</f>
        <v>0.18033877078785354</v>
      </c>
      <c r="EA86" s="2">
        <f>POWER(10,($B86-K$227)/K$228)/(1+POWER(10,($B86-K$227)/K$228))</f>
        <v>0.16042393899291243</v>
      </c>
      <c r="EB86" s="2">
        <f>POWER(10,($B86-L$227)/L$228)/(1+POWER(10,($B86-L$227)/L$228))</f>
        <v>0.1430890934930438</v>
      </c>
      <c r="EC86" s="2">
        <f>POWER(10,($B86-M$227)/M$228)/(1+POWER(10,($B86-M$227)/M$228))</f>
        <v>0.14001897445968675</v>
      </c>
      <c r="ED86" s="2">
        <f>POWER(10,($B86-N$227)/N$228)/(1+POWER(10,($B86-N$227)/N$228))</f>
        <v>0.13243907460063301</v>
      </c>
      <c r="EE86" s="2">
        <f>POWER(10,($B86-O$227)/O$228)/(1+POWER(10,($B86-O$227)/O$228))</f>
        <v>0.12049376499982742</v>
      </c>
    </row>
    <row r="87" spans="2:135" x14ac:dyDescent="0.25">
      <c r="B87" s="2">
        <v>81</v>
      </c>
      <c r="C87">
        <v>116.7714</v>
      </c>
      <c r="D87">
        <v>108</v>
      </c>
      <c r="E87">
        <v>106.086</v>
      </c>
      <c r="F87">
        <v>103.32899999999999</v>
      </c>
      <c r="G87">
        <v>105.95699999999999</v>
      </c>
      <c r="H87">
        <v>107.771</v>
      </c>
      <c r="I87">
        <v>108.271</v>
      </c>
      <c r="J87">
        <v>108.229</v>
      </c>
      <c r="K87">
        <v>116.712</v>
      </c>
      <c r="L87">
        <v>120.5303</v>
      </c>
      <c r="M87">
        <v>110.1818</v>
      </c>
      <c r="N87">
        <v>97.257599999999996</v>
      </c>
      <c r="O87">
        <v>84.378799999999998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116.26984316560144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111.19432696364836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111.1671226135756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107.15092286328843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108.43608950269359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110.03155848864915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111.37301599966464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110.64599176170269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114.90960861559677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116.85280609663023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106.78924889260226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95.005491470506712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83.473144528626591</v>
      </c>
      <c r="AE87" s="5"/>
      <c r="AG87" s="5">
        <f t="shared" si="17"/>
        <v>0.50155683439855636</v>
      </c>
      <c r="AH87" s="5">
        <f t="shared" si="17"/>
        <v>-3.1943269636483649</v>
      </c>
      <c r="AI87" s="5">
        <f t="shared" si="17"/>
        <v>-5.0811226135756016</v>
      </c>
      <c r="AJ87" s="5">
        <f t="shared" si="17"/>
        <v>-3.8219228632884352</v>
      </c>
      <c r="AK87" s="5">
        <f t="shared" si="17"/>
        <v>-2.4790895026935971</v>
      </c>
      <c r="AL87" s="5">
        <f t="shared" si="17"/>
        <v>-2.2605584886491528</v>
      </c>
      <c r="AM87" s="5">
        <f t="shared" si="17"/>
        <v>-3.1020159996646441</v>
      </c>
      <c r="AN87" s="5">
        <f t="shared" si="16"/>
        <v>-2.4169917617026897</v>
      </c>
      <c r="AO87" s="5">
        <f t="shared" si="16"/>
        <v>1.8023913844032364</v>
      </c>
      <c r="AP87" s="5">
        <f t="shared" si="16"/>
        <v>3.6774939033697649</v>
      </c>
      <c r="AQ87" s="5">
        <f t="shared" si="16"/>
        <v>3.3925511073977361</v>
      </c>
      <c r="AR87" s="5">
        <f t="shared" si="16"/>
        <v>2.2521085294932845</v>
      </c>
      <c r="AS87" s="5">
        <f t="shared" si="16"/>
        <v>0.90565547137340729</v>
      </c>
      <c r="AV87" s="2">
        <f t="shared" si="18"/>
        <v>95.019552321003772</v>
      </c>
      <c r="AW87" s="2">
        <f t="shared" si="19"/>
        <v>97.631971605504432</v>
      </c>
      <c r="AX87" s="2">
        <f t="shared" si="20"/>
        <v>99.79172847394878</v>
      </c>
      <c r="AY87" s="2">
        <f t="shared" si="21"/>
        <v>99.967000415602314</v>
      </c>
      <c r="AZ87" s="2">
        <f t="shared" si="22"/>
        <v>98.944514816153998</v>
      </c>
      <c r="BA87" s="2">
        <f t="shared" si="23"/>
        <v>99.855167906892262</v>
      </c>
      <c r="BB87" s="2">
        <f t="shared" si="24"/>
        <v>100.9071127040409</v>
      </c>
      <c r="BC87" s="2">
        <f t="shared" si="25"/>
        <v>99.67963547852429</v>
      </c>
      <c r="BD87" s="2">
        <f t="shared" si="26"/>
        <v>97.619790698617948</v>
      </c>
      <c r="BE87" s="2">
        <f t="shared" si="27"/>
        <v>93.063141208179957</v>
      </c>
      <c r="BF87" s="2">
        <f t="shared" si="28"/>
        <v>84.948799388717205</v>
      </c>
      <c r="BG87" s="2">
        <f t="shared" si="29"/>
        <v>76.438995197945175</v>
      </c>
      <c r="BH87" s="2">
        <f t="shared" si="30"/>
        <v>65.134869762689533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94.9169467247619</v>
      </c>
      <c r="CP87" s="2">
        <f>BL$207*$B87+BL$209</f>
        <v>97.595137607352214</v>
      </c>
      <c r="CQ87" s="2">
        <f>BM$207*$B87+BM$209</f>
        <v>99.722060994345071</v>
      </c>
      <c r="CR87" s="2">
        <f>BN$207*$B87+BN$209</f>
        <v>99.952823983467752</v>
      </c>
      <c r="CS87" s="2">
        <f>BO$207*$B87+BO$209</f>
        <v>98.930074801929806</v>
      </c>
      <c r="CT87" s="2">
        <f>BP$207*$B87+BP$209</f>
        <v>99.758902138144293</v>
      </c>
      <c r="CU87" s="2">
        <f>BQ$207*$B87+BQ$209</f>
        <v>100.76303036338689</v>
      </c>
      <c r="CV87" s="2">
        <f>BR$207*$B87+BR$209</f>
        <v>99.53738038207203</v>
      </c>
      <c r="CW87" s="2">
        <f>BS$207*$B87+BS$209</f>
        <v>97.495336255276683</v>
      </c>
      <c r="CX87" s="2">
        <f>BT$207*$B87+BT$209</f>
        <v>92.944832162517471</v>
      </c>
      <c r="CY87" s="2">
        <f>BU$207*$B87+BU$209</f>
        <v>84.889220958385437</v>
      </c>
      <c r="CZ87" s="2">
        <f>BV$207*$B87+BV$209</f>
        <v>76.289809132231383</v>
      </c>
      <c r="DA87" s="2">
        <f>BW$207*$B87+BW$209</f>
        <v>65.018258614484935</v>
      </c>
      <c r="DD87" s="2">
        <f>BZ$207*$B87+BZ$209</f>
        <v>95.56498317914847</v>
      </c>
      <c r="DE87" s="2">
        <f>CA$207*$B87+CA$209</f>
        <v>97.782613311688706</v>
      </c>
      <c r="DF87" s="2">
        <f>CB$207*$B87+CB$209</f>
        <v>100.07174106124407</v>
      </c>
      <c r="DG87" s="2">
        <f>CC$207*$B87+CC$209</f>
        <v>100.01960223045072</v>
      </c>
      <c r="DH87" s="2">
        <f>CD$207*$B87+CD$209</f>
        <v>99.000445466982697</v>
      </c>
      <c r="DI87" s="2">
        <f>CE$207*$B87+CE$209</f>
        <v>100.24034553065977</v>
      </c>
      <c r="DJ87" s="2">
        <f>CF$207*$B87+CF$209</f>
        <v>101.47636032973416</v>
      </c>
      <c r="DK87" s="2">
        <f>CG$207*$B87+CG$209</f>
        <v>100.26931103059459</v>
      </c>
      <c r="DL87" s="2">
        <f>CH$207*$B87+CH$209</f>
        <v>98.213810986555728</v>
      </c>
      <c r="DM87" s="2">
        <f>CI$207*$B87+CI$209</f>
        <v>93.709311651984791</v>
      </c>
      <c r="DN87" s="2">
        <f>CJ$207*$B87+CJ$209</f>
        <v>85.282526149961853</v>
      </c>
      <c r="DO87" s="2">
        <f>CK$207*$B87+CK$209</f>
        <v>77.330270981859016</v>
      </c>
      <c r="DP87" s="2">
        <f>CL$207*$B87+CL$209</f>
        <v>65.911142652783226</v>
      </c>
      <c r="DS87" s="2">
        <f>POWER(10,($B87-C$227)/C$228)/(1+POWER(10,($B87-C$227)/C$228))</f>
        <v>0.15833306220249066</v>
      </c>
      <c r="DT87" s="2">
        <f>POWER(10,($B87-D$227)/D$228)/(1+POWER(10,($B87-D$227)/D$228))</f>
        <v>0.19647344856007551</v>
      </c>
      <c r="DU87" s="2">
        <f>POWER(10,($B87-E$227)/E$228)/(1+POWER(10,($B87-E$227)/E$228))</f>
        <v>0.19923205866868404</v>
      </c>
      <c r="DV87" s="2">
        <f>POWER(10,($B87-F$227)/F$228)/(1+POWER(10,($B87-F$227)/F$228))</f>
        <v>0.21229116928132186</v>
      </c>
      <c r="DW87" s="2">
        <f>POWER(10,($B87-G$227)/G$228)/(1+POWER(10,($B87-G$227)/G$228))</f>
        <v>0.2051993428419091</v>
      </c>
      <c r="DX87" s="2">
        <f>POWER(10,($B87-H$227)/H$228)/(1+POWER(10,($B87-H$227)/H$228))</f>
        <v>0.19995241443648459</v>
      </c>
      <c r="DY87" s="2">
        <f>POWER(10,($B87-I$227)/I$228)/(1+POWER(10,($B87-I$227)/I$228))</f>
        <v>0.20198554308857447</v>
      </c>
      <c r="DZ87" s="2">
        <f>POWER(10,($B87-J$227)/J$228)/(1+POWER(10,($B87-J$227)/J$228))</f>
        <v>0.19435597722188844</v>
      </c>
      <c r="EA87" s="2">
        <f>POWER(10,($B87-K$227)/K$228)/(1+POWER(10,($B87-K$227)/K$228))</f>
        <v>0.17322034850091109</v>
      </c>
      <c r="EB87" s="2">
        <f>POWER(10,($B87-L$227)/L$228)/(1+POWER(10,($B87-L$227)/L$228))</f>
        <v>0.15475764529002961</v>
      </c>
      <c r="EC87" s="2">
        <f>POWER(10,($B87-M$227)/M$228)/(1+POWER(10,($B87-M$227)/M$228))</f>
        <v>0.15148142360637903</v>
      </c>
      <c r="ED87" s="2">
        <f>POWER(10,($B87-N$227)/N$228)/(1+POWER(10,($B87-N$227)/N$228))</f>
        <v>0.14338446504999128</v>
      </c>
      <c r="EE87" s="2">
        <f>POWER(10,($B87-O$227)/O$228)/(1+POWER(10,($B87-O$227)/O$228))</f>
        <v>0.13060055192256498</v>
      </c>
    </row>
    <row r="88" spans="2:135" x14ac:dyDescent="0.25">
      <c r="B88" s="2">
        <v>82</v>
      </c>
      <c r="C88">
        <v>112.25709999999999</v>
      </c>
      <c r="D88">
        <v>104.214</v>
      </c>
      <c r="E88">
        <v>103.514</v>
      </c>
      <c r="F88">
        <v>103.24299999999999</v>
      </c>
      <c r="G88">
        <v>103.143</v>
      </c>
      <c r="H88">
        <v>103.157</v>
      </c>
      <c r="I88">
        <v>104.9</v>
      </c>
      <c r="J88">
        <v>105.32899999999999</v>
      </c>
      <c r="K88">
        <v>109.43899999999999</v>
      </c>
      <c r="L88">
        <v>114.06059999999999</v>
      </c>
      <c r="M88">
        <v>105.98480000000001</v>
      </c>
      <c r="N88">
        <v>95</v>
      </c>
      <c r="O88">
        <v>84.257599999999996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111.62898984828065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107.11612475005093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107.64361229377671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104.68184766342644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105.41909250183801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106.96641829507877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108.22334732600683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107.46481668642606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110.91988934279969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112.68369747366876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103.23132509713368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92.186615234578042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81.395190148486861</v>
      </c>
      <c r="AE88" s="5"/>
      <c r="AG88" s="5">
        <f t="shared" si="17"/>
        <v>0.62811015171934059</v>
      </c>
      <c r="AH88" s="5">
        <f t="shared" si="17"/>
        <v>-2.9021247500509304</v>
      </c>
      <c r="AI88" s="5">
        <f t="shared" si="17"/>
        <v>-4.1296122937767166</v>
      </c>
      <c r="AJ88" s="5">
        <f t="shared" si="17"/>
        <v>-1.4388476634264435</v>
      </c>
      <c r="AK88" s="5">
        <f t="shared" si="17"/>
        <v>-2.2760925018380078</v>
      </c>
      <c r="AL88" s="5">
        <f t="shared" si="17"/>
        <v>-3.8094182950787712</v>
      </c>
      <c r="AM88" s="5">
        <f t="shared" si="17"/>
        <v>-3.3233473260068251</v>
      </c>
      <c r="AN88" s="5">
        <f t="shared" si="16"/>
        <v>-2.1358166864260681</v>
      </c>
      <c r="AO88" s="5">
        <f t="shared" si="16"/>
        <v>-1.4808893427996992</v>
      </c>
      <c r="AP88" s="5">
        <f t="shared" si="16"/>
        <v>1.3769025263312358</v>
      </c>
      <c r="AQ88" s="5">
        <f t="shared" si="16"/>
        <v>2.7534749028663299</v>
      </c>
      <c r="AR88" s="5">
        <f t="shared" si="16"/>
        <v>2.8133847654219579</v>
      </c>
      <c r="AS88" s="5">
        <f t="shared" si="16"/>
        <v>2.8624098515131351</v>
      </c>
      <c r="AV88" s="2">
        <f t="shared" si="18"/>
        <v>95.021253955040208</v>
      </c>
      <c r="AW88" s="2">
        <f t="shared" si="19"/>
        <v>97.620238917579229</v>
      </c>
      <c r="AX88" s="2">
        <f t="shared" si="20"/>
        <v>99.778116539284895</v>
      </c>
      <c r="AY88" s="2">
        <f t="shared" si="21"/>
        <v>99.947449052098733</v>
      </c>
      <c r="AZ88" s="2">
        <f t="shared" si="22"/>
        <v>98.939526920519953</v>
      </c>
      <c r="BA88" s="2">
        <f t="shared" si="23"/>
        <v>99.876596432555544</v>
      </c>
      <c r="BB88" s="2">
        <f t="shared" si="24"/>
        <v>100.93732400803675</v>
      </c>
      <c r="BC88" s="2">
        <f t="shared" si="25"/>
        <v>99.706756642986988</v>
      </c>
      <c r="BD88" s="2">
        <f t="shared" si="26"/>
        <v>97.641446734745713</v>
      </c>
      <c r="BE88" s="2">
        <f t="shared" si="27"/>
        <v>93.084615157205079</v>
      </c>
      <c r="BF88" s="2">
        <f t="shared" si="28"/>
        <v>84.9630943090541</v>
      </c>
      <c r="BG88" s="2">
        <f t="shared" si="29"/>
        <v>76.481643335771338</v>
      </c>
      <c r="BH88" s="2">
        <f t="shared" si="30"/>
        <v>65.165270640885069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94.920558003212676</v>
      </c>
      <c r="CP88" s="2">
        <f>BL$207*$B88+BL$209</f>
        <v>97.590857124375376</v>
      </c>
      <c r="CQ88" s="2">
        <f>BM$207*$B88+BM$209</f>
        <v>99.713789349495983</v>
      </c>
      <c r="CR88" s="2">
        <f>BN$207*$B88+BN$209</f>
        <v>99.942282402635811</v>
      </c>
      <c r="CS88" s="2">
        <f>BO$207*$B88+BO$209</f>
        <v>98.932908555747346</v>
      </c>
      <c r="CT88" s="2">
        <f>BP$207*$B88+BP$209</f>
        <v>99.784997180559927</v>
      </c>
      <c r="CU88" s="2">
        <f>BQ$207*$B88+BQ$209</f>
        <v>100.79331857212411</v>
      </c>
      <c r="CV88" s="2">
        <f>BR$207*$B88+BR$209</f>
        <v>99.565911042918287</v>
      </c>
      <c r="CW88" s="2">
        <f>BS$207*$B88+BS$209</f>
        <v>97.518065760299052</v>
      </c>
      <c r="CX88" s="2">
        <f>BT$207*$B88+BT$209</f>
        <v>92.966465380204397</v>
      </c>
      <c r="CY88" s="2">
        <f>BU$207*$B88+BU$209</f>
        <v>84.90427580487588</v>
      </c>
      <c r="CZ88" s="2">
        <f>BV$207*$B88+BV$209</f>
        <v>76.330748931359025</v>
      </c>
      <c r="DA88" s="2">
        <f>BW$207*$B88+BW$209</f>
        <v>65.045632414904787</v>
      </c>
      <c r="DD88" s="2">
        <f>BZ$207*$B88+BZ$209</f>
        <v>95.509434724797515</v>
      </c>
      <c r="DE88" s="2">
        <f>CA$207*$B88+CA$209</f>
        <v>97.729829860007882</v>
      </c>
      <c r="DF88" s="2">
        <f>CB$207*$B88+CB$209</f>
        <v>100.01391558027603</v>
      </c>
      <c r="DG88" s="2">
        <f>CC$207*$B88+CC$209</f>
        <v>99.964933131997498</v>
      </c>
      <c r="DH88" s="2">
        <f>CD$207*$B88+CD$209</f>
        <v>98.96290629846132</v>
      </c>
      <c r="DI88" s="2">
        <f>CE$207*$B88+CE$209</f>
        <v>100.21085388086175</v>
      </c>
      <c r="DJ88" s="2">
        <f>CF$207*$B88+CF$209</f>
        <v>101.45620690844017</v>
      </c>
      <c r="DK88" s="2">
        <f>CG$207*$B88+CG$209</f>
        <v>100.23921858562038</v>
      </c>
      <c r="DL88" s="2">
        <f>CH$207*$B88+CH$209</f>
        <v>98.178526842328296</v>
      </c>
      <c r="DM88" s="2">
        <f>CI$207*$B88+CI$209</f>
        <v>93.673136265812161</v>
      </c>
      <c r="DN88" s="2">
        <f>CJ$207*$B88+CJ$209</f>
        <v>85.263574573249855</v>
      </c>
      <c r="DO88" s="2">
        <f>CK$207*$B88+CK$209</f>
        <v>77.303804542636627</v>
      </c>
      <c r="DP88" s="2">
        <f>CL$207*$B88+CL$209</f>
        <v>65.891617917417378</v>
      </c>
      <c r="DS88" s="2">
        <f>POWER(10,($B88-C$227)/C$228)/(1+POWER(10,($B88-C$227)/C$228))</f>
        <v>0.17099665878544351</v>
      </c>
      <c r="DT88" s="2">
        <f>POWER(10,($B88-D$227)/D$228)/(1+POWER(10,($B88-D$227)/D$228))</f>
        <v>0.21142127677142389</v>
      </c>
      <c r="DU88" s="2">
        <f>POWER(10,($B88-E$227)/E$228)/(1+POWER(10,($B88-E$227)/E$228))</f>
        <v>0.21433378089515959</v>
      </c>
      <c r="DV88" s="2">
        <f>POWER(10,($B88-F$227)/F$228)/(1+POWER(10,($B88-F$227)/F$228))</f>
        <v>0.22810079889347162</v>
      </c>
      <c r="DW88" s="2">
        <f>POWER(10,($B88-G$227)/G$228)/(1+POWER(10,($B88-G$227)/G$228))</f>
        <v>0.22062875982737082</v>
      </c>
      <c r="DX88" s="2">
        <f>POWER(10,($B88-H$227)/H$228)/(1+POWER(10,($B88-H$227)/H$228))</f>
        <v>0.21509407256171245</v>
      </c>
      <c r="DY88" s="2">
        <f>POWER(10,($B88-I$227)/I$228)/(1+POWER(10,($B88-I$227)/I$228))</f>
        <v>0.21723935695256497</v>
      </c>
      <c r="DZ88" s="2">
        <f>POWER(10,($B88-J$227)/J$228)/(1+POWER(10,($B88-J$227)/J$228))</f>
        <v>0.20918464614768925</v>
      </c>
      <c r="EA88" s="2">
        <f>POWER(10,($B88-K$227)/K$228)/(1+POWER(10,($B88-K$227)/K$228))</f>
        <v>0.18681036294761155</v>
      </c>
      <c r="EB88" s="2">
        <f>POWER(10,($B88-L$227)/L$228)/(1+POWER(10,($B88-L$227)/L$228))</f>
        <v>0.16719208249122938</v>
      </c>
      <c r="EC88" s="2">
        <f>POWER(10,($B88-M$227)/M$228)/(1+POWER(10,($B88-M$227)/M$228))</f>
        <v>0.16370360645656298</v>
      </c>
      <c r="ED88" s="2">
        <f>POWER(10,($B88-N$227)/N$228)/(1+POWER(10,($B88-N$227)/N$228))</f>
        <v>0.15507274472648633</v>
      </c>
      <c r="EE88" s="2">
        <f>POWER(10,($B88-O$227)/O$228)/(1+POWER(10,($B88-O$227)/O$228))</f>
        <v>0.14141876619037497</v>
      </c>
    </row>
    <row r="89" spans="2:135" x14ac:dyDescent="0.25">
      <c r="B89" s="2">
        <v>83</v>
      </c>
      <c r="C89">
        <v>105.75709999999999</v>
      </c>
      <c r="D89">
        <v>101.014</v>
      </c>
      <c r="E89">
        <v>102.68600000000001</v>
      </c>
      <c r="F89">
        <v>101.9</v>
      </c>
      <c r="G89">
        <v>103.3</v>
      </c>
      <c r="H89">
        <v>102.414</v>
      </c>
      <c r="I89">
        <v>104.24299999999999</v>
      </c>
      <c r="J89">
        <v>104.029</v>
      </c>
      <c r="K89">
        <v>105.121</v>
      </c>
      <c r="L89">
        <v>107.7576</v>
      </c>
      <c r="M89">
        <v>100.2576</v>
      </c>
      <c r="N89">
        <v>89.863600000000005</v>
      </c>
      <c r="O89">
        <v>80.969700000000003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107.3729208350581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103.92053220274077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104.92851169257503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102.89050761624516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103.13204427345808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104.58462451118413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105.77843047342151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104.94327867276331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107.34216121335137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108.43746169430302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99.485644950375317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89.153899275544575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78.861652192880385</v>
      </c>
      <c r="AE89" s="5"/>
      <c r="AG89" s="5">
        <f t="shared" si="17"/>
        <v>-1.615820835058102</v>
      </c>
      <c r="AH89" s="5">
        <f t="shared" si="17"/>
        <v>-2.9065322027407774</v>
      </c>
      <c r="AI89" s="5">
        <f t="shared" si="17"/>
        <v>-2.2425116925750217</v>
      </c>
      <c r="AJ89" s="5">
        <f t="shared" si="17"/>
        <v>-0.9905076162451536</v>
      </c>
      <c r="AK89" s="5">
        <f t="shared" si="17"/>
        <v>0.16795572654191915</v>
      </c>
      <c r="AL89" s="5">
        <f t="shared" si="17"/>
        <v>-2.1706245111841298</v>
      </c>
      <c r="AM89" s="5">
        <f t="shared" si="17"/>
        <v>-1.5354304734215134</v>
      </c>
      <c r="AN89" s="5">
        <f t="shared" si="16"/>
        <v>-0.91427867276331654</v>
      </c>
      <c r="AO89" s="5">
        <f t="shared" si="16"/>
        <v>-2.2211612133513796</v>
      </c>
      <c r="AP89" s="5">
        <f t="shared" si="16"/>
        <v>-0.67986169430302823</v>
      </c>
      <c r="AQ89" s="5">
        <f t="shared" si="16"/>
        <v>0.77195504962467965</v>
      </c>
      <c r="AR89" s="5">
        <f t="shared" si="16"/>
        <v>0.70970072445543053</v>
      </c>
      <c r="AS89" s="5">
        <f t="shared" si="16"/>
        <v>2.1080478071196183</v>
      </c>
      <c r="AV89" s="2">
        <f t="shared" si="18"/>
        <v>95.02187618134019</v>
      </c>
      <c r="AW89" s="2">
        <f t="shared" si="19"/>
        <v>97.607129998045508</v>
      </c>
      <c r="AX89" s="2">
        <f t="shared" si="20"/>
        <v>99.763212264735103</v>
      </c>
      <c r="AY89" s="2">
        <f t="shared" si="21"/>
        <v>99.926484978896411</v>
      </c>
      <c r="AZ89" s="2">
        <f t="shared" si="22"/>
        <v>98.933284713929197</v>
      </c>
      <c r="BA89" s="2">
        <f t="shared" si="23"/>
        <v>99.896643557032377</v>
      </c>
      <c r="BB89" s="2">
        <f t="shared" si="24"/>
        <v>100.96649570590704</v>
      </c>
      <c r="BC89" s="2">
        <f t="shared" si="25"/>
        <v>99.732640566412357</v>
      </c>
      <c r="BD89" s="2">
        <f t="shared" si="26"/>
        <v>97.662011971322869</v>
      </c>
      <c r="BE89" s="2">
        <f t="shared" si="27"/>
        <v>93.10516136783491</v>
      </c>
      <c r="BF89" s="2">
        <f t="shared" si="28"/>
        <v>84.976811943309684</v>
      </c>
      <c r="BG89" s="2">
        <f t="shared" si="29"/>
        <v>76.52340988907747</v>
      </c>
      <c r="BH89" s="2">
        <f t="shared" si="30"/>
        <v>65.195246882369688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94.924169281663453</v>
      </c>
      <c r="CP89" s="2">
        <f>BL$207*$B89+BL$209</f>
        <v>97.586576641398523</v>
      </c>
      <c r="CQ89" s="2">
        <f>BM$207*$B89+BM$209</f>
        <v>99.705517704646894</v>
      </c>
      <c r="CR89" s="2">
        <f>BN$207*$B89+BN$209</f>
        <v>99.931740821803871</v>
      </c>
      <c r="CS89" s="2">
        <f>BO$207*$B89+BO$209</f>
        <v>98.935742309564901</v>
      </c>
      <c r="CT89" s="2">
        <f>BP$207*$B89+BP$209</f>
        <v>99.811092222975546</v>
      </c>
      <c r="CU89" s="2">
        <f>BQ$207*$B89+BQ$209</f>
        <v>100.82360678086133</v>
      </c>
      <c r="CV89" s="2">
        <f>BR$207*$B89+BR$209</f>
        <v>99.594441703764545</v>
      </c>
      <c r="CW89" s="2">
        <f>BS$207*$B89+BS$209</f>
        <v>97.540795265321421</v>
      </c>
      <c r="CX89" s="2">
        <f>BT$207*$B89+BT$209</f>
        <v>92.988098597891309</v>
      </c>
      <c r="CY89" s="2">
        <f>BU$207*$B89+BU$209</f>
        <v>84.919330651366323</v>
      </c>
      <c r="CZ89" s="2">
        <f>BV$207*$B89+BV$209</f>
        <v>76.371688730486667</v>
      </c>
      <c r="DA89" s="2">
        <f>BW$207*$B89+BW$209</f>
        <v>65.073006215324639</v>
      </c>
      <c r="DD89" s="2">
        <f>BZ$207*$B89+BZ$209</f>
        <v>95.45388627044656</v>
      </c>
      <c r="DE89" s="2">
        <f>CA$207*$B89+CA$209</f>
        <v>97.677046408327058</v>
      </c>
      <c r="DF89" s="2">
        <f>CB$207*$B89+CB$209</f>
        <v>99.956090099308014</v>
      </c>
      <c r="DG89" s="2">
        <f>CC$207*$B89+CC$209</f>
        <v>99.910264033544294</v>
      </c>
      <c r="DH89" s="2">
        <f>CD$207*$B89+CD$209</f>
        <v>98.925367129939929</v>
      </c>
      <c r="DI89" s="2">
        <f>CE$207*$B89+CE$209</f>
        <v>100.18136223106373</v>
      </c>
      <c r="DJ89" s="2">
        <f>CF$207*$B89+CF$209</f>
        <v>101.43605348714615</v>
      </c>
      <c r="DK89" s="2">
        <f>CG$207*$B89+CG$209</f>
        <v>100.20912614064616</v>
      </c>
      <c r="DL89" s="2">
        <f>CH$207*$B89+CH$209</f>
        <v>98.143242698100849</v>
      </c>
      <c r="DM89" s="2">
        <f>CI$207*$B89+CI$209</f>
        <v>93.636960879639531</v>
      </c>
      <c r="DN89" s="2">
        <f>CJ$207*$B89+CJ$209</f>
        <v>85.244622996537842</v>
      </c>
      <c r="DO89" s="2">
        <f>CK$207*$B89+CK$209</f>
        <v>77.277338103414237</v>
      </c>
      <c r="DP89" s="2">
        <f>CL$207*$B89+CL$209</f>
        <v>65.872093182051529</v>
      </c>
      <c r="DS89" s="2">
        <f>POWER(10,($B89-C$227)/C$228)/(1+POWER(10,($B89-C$227)/C$228))</f>
        <v>0.18445113474873334</v>
      </c>
      <c r="DT89" s="2">
        <f>POWER(10,($B89-D$227)/D$228)/(1+POWER(10,($B89-D$227)/D$228))</f>
        <v>0.22718480819358147</v>
      </c>
      <c r="DU89" s="2">
        <f>POWER(10,($B89-E$227)/E$228)/(1+POWER(10,($B89-E$227)/E$228))</f>
        <v>0.23025106243742169</v>
      </c>
      <c r="DV89" s="2">
        <f>POWER(10,($B89-F$227)/F$228)/(1+POWER(10,($B89-F$227)/F$228))</f>
        <v>0.24472201541193667</v>
      </c>
      <c r="DW89" s="2">
        <f>POWER(10,($B89-G$227)/G$228)/(1+POWER(10,($B89-G$227)/G$228))</f>
        <v>0.23687258674473222</v>
      </c>
      <c r="DX89" s="2">
        <f>POWER(10,($B89-H$227)/H$228)/(1+POWER(10,($B89-H$227)/H$228))</f>
        <v>0.2310512117861547</v>
      </c>
      <c r="DY89" s="2">
        <f>POWER(10,($B89-I$227)/I$228)/(1+POWER(10,($B89-I$227)/I$228))</f>
        <v>0.23330834108405252</v>
      </c>
      <c r="DZ89" s="2">
        <f>POWER(10,($B89-J$227)/J$228)/(1+POWER(10,($B89-J$227)/J$228))</f>
        <v>0.22482895996017929</v>
      </c>
      <c r="EA89" s="2">
        <f>POWER(10,($B89-K$227)/K$228)/(1+POWER(10,($B89-K$227)/K$228))</f>
        <v>0.20120710854758256</v>
      </c>
      <c r="EB89" s="2">
        <f>POWER(10,($B89-L$227)/L$228)/(1+POWER(10,($B89-L$227)/L$228))</f>
        <v>0.18041235133624559</v>
      </c>
      <c r="EC89" s="2">
        <f>POWER(10,($B89-M$227)/M$228)/(1+POWER(10,($B89-M$227)/M$228))</f>
        <v>0.17670656194834203</v>
      </c>
      <c r="ED89" s="2">
        <f>POWER(10,($B89-N$227)/N$228)/(1+POWER(10,($B89-N$227)/N$228))</f>
        <v>0.16752748152450517</v>
      </c>
      <c r="EE89" s="2">
        <f>POWER(10,($B89-O$227)/O$228)/(1+POWER(10,($B89-O$227)/O$228))</f>
        <v>0.15297542337069223</v>
      </c>
    </row>
    <row r="90" spans="2:135" x14ac:dyDescent="0.25">
      <c r="B90" s="2">
        <v>84</v>
      </c>
      <c r="C90">
        <v>100.7</v>
      </c>
      <c r="D90">
        <v>99.914000000000001</v>
      </c>
      <c r="E90">
        <v>101.486</v>
      </c>
      <c r="F90">
        <v>100.571</v>
      </c>
      <c r="G90">
        <v>102.029</v>
      </c>
      <c r="H90">
        <v>100.971</v>
      </c>
      <c r="I90">
        <v>102.129</v>
      </c>
      <c r="J90">
        <v>102.54300000000001</v>
      </c>
      <c r="K90">
        <v>102</v>
      </c>
      <c r="L90">
        <v>102.66670000000001</v>
      </c>
      <c r="M90">
        <v>94.333299999999994</v>
      </c>
      <c r="N90">
        <v>85.090900000000005</v>
      </c>
      <c r="O90">
        <v>76.257599999999996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103.76195352984551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101.57835837989369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102.968515897091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101.66683675132566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101.50832840428403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102.85718942670363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104.0093405330211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103.07972399788903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104.38012067058784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104.51410733234805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95.931188538555688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86.221970305146201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76.173649845692736</v>
      </c>
      <c r="AE90" s="5"/>
      <c r="AG90" s="5">
        <f t="shared" si="17"/>
        <v>-3.0619535298455105</v>
      </c>
      <c r="AH90" s="5">
        <f t="shared" si="17"/>
        <v>-1.6643583798936845</v>
      </c>
      <c r="AI90" s="5">
        <f t="shared" si="17"/>
        <v>-1.4825158970909911</v>
      </c>
      <c r="AJ90" s="5">
        <f t="shared" si="17"/>
        <v>-1.0958367513256633</v>
      </c>
      <c r="AK90" s="5">
        <f t="shared" si="17"/>
        <v>0.52067159571596733</v>
      </c>
      <c r="AL90" s="5">
        <f t="shared" si="17"/>
        <v>-1.8861894267036234</v>
      </c>
      <c r="AM90" s="5">
        <f t="shared" si="17"/>
        <v>-1.8803405330210978</v>
      </c>
      <c r="AN90" s="5">
        <f t="shared" si="16"/>
        <v>-0.5367239978890268</v>
      </c>
      <c r="AO90" s="5">
        <f t="shared" si="16"/>
        <v>-2.3801206705878428</v>
      </c>
      <c r="AP90" s="5">
        <f t="shared" si="16"/>
        <v>-1.8474073323480411</v>
      </c>
      <c r="AQ90" s="5">
        <f t="shared" si="16"/>
        <v>-1.5978885385556936</v>
      </c>
      <c r="AR90" s="5">
        <f t="shared" si="16"/>
        <v>-1.1310703051461957</v>
      </c>
      <c r="AS90" s="5">
        <f t="shared" si="16"/>
        <v>8.395015430726005E-2</v>
      </c>
      <c r="AV90" s="2">
        <f t="shared" si="18"/>
        <v>95.021285224154241</v>
      </c>
      <c r="AW90" s="2">
        <f t="shared" si="19"/>
        <v>97.592526000115527</v>
      </c>
      <c r="AX90" s="2">
        <f t="shared" si="20"/>
        <v>99.746893388333788</v>
      </c>
      <c r="AY90" s="2">
        <f t="shared" si="21"/>
        <v>99.904001526991649</v>
      </c>
      <c r="AZ90" s="2">
        <f t="shared" si="22"/>
        <v>98.925689967268085</v>
      </c>
      <c r="BA90" s="2">
        <f t="shared" si="23"/>
        <v>99.91517157994835</v>
      </c>
      <c r="BB90" s="2">
        <f t="shared" si="24"/>
        <v>100.99450080825922</v>
      </c>
      <c r="BC90" s="2">
        <f t="shared" si="25"/>
        <v>99.757142339772173</v>
      </c>
      <c r="BD90" s="2">
        <f t="shared" si="26"/>
        <v>97.681350083534326</v>
      </c>
      <c r="BE90" s="2">
        <f t="shared" si="27"/>
        <v>93.124652699281015</v>
      </c>
      <c r="BF90" s="2">
        <f t="shared" si="28"/>
        <v>84.989877523902535</v>
      </c>
      <c r="BG90" s="2">
        <f t="shared" si="29"/>
        <v>76.564156495907142</v>
      </c>
      <c r="BH90" s="2">
        <f t="shared" si="30"/>
        <v>65.224712751597792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94.927780560114229</v>
      </c>
      <c r="CP90" s="2">
        <f>BL$207*$B90+BL$209</f>
        <v>97.582296158421684</v>
      </c>
      <c r="CQ90" s="2">
        <f>BM$207*$B90+BM$209</f>
        <v>99.697246059797791</v>
      </c>
      <c r="CR90" s="2">
        <f>BN$207*$B90+BN$209</f>
        <v>99.92119924097193</v>
      </c>
      <c r="CS90" s="2">
        <f>BO$207*$B90+BO$209</f>
        <v>98.938576063382456</v>
      </c>
      <c r="CT90" s="2">
        <f>BP$207*$B90+BP$209</f>
        <v>99.837187265391165</v>
      </c>
      <c r="CU90" s="2">
        <f>BQ$207*$B90+BQ$209</f>
        <v>100.85389498959854</v>
      </c>
      <c r="CV90" s="2">
        <f>BR$207*$B90+BR$209</f>
        <v>99.622972364610817</v>
      </c>
      <c r="CW90" s="2">
        <f>BS$207*$B90+BS$209</f>
        <v>97.56352477034379</v>
      </c>
      <c r="CX90" s="2">
        <f>BT$207*$B90+BT$209</f>
        <v>93.00973181557822</v>
      </c>
      <c r="CY90" s="2">
        <f>BU$207*$B90+BU$209</f>
        <v>84.934385497856766</v>
      </c>
      <c r="CZ90" s="2">
        <f>BV$207*$B90+BV$209</f>
        <v>76.412628529614295</v>
      </c>
      <c r="DA90" s="2">
        <f>BW$207*$B90+BW$209</f>
        <v>65.100380015744491</v>
      </c>
      <c r="DD90" s="2">
        <f>BZ$207*$B90+BZ$209</f>
        <v>95.398337816095605</v>
      </c>
      <c r="DE90" s="2">
        <f>CA$207*$B90+CA$209</f>
        <v>97.62426295664622</v>
      </c>
      <c r="DF90" s="2">
        <f>CB$207*$B90+CB$209</f>
        <v>99.898264618339979</v>
      </c>
      <c r="DG90" s="2">
        <f>CC$207*$B90+CC$209</f>
        <v>99.855594935091077</v>
      </c>
      <c r="DH90" s="2">
        <f>CD$207*$B90+CD$209</f>
        <v>98.887827961418552</v>
      </c>
      <c r="DI90" s="2">
        <f>CE$207*$B90+CE$209</f>
        <v>100.1518705812657</v>
      </c>
      <c r="DJ90" s="2">
        <f>CF$207*$B90+CF$209</f>
        <v>101.41590006585216</v>
      </c>
      <c r="DK90" s="2">
        <f>CG$207*$B90+CG$209</f>
        <v>100.17903369567196</v>
      </c>
      <c r="DL90" s="2">
        <f>CH$207*$B90+CH$209</f>
        <v>98.107958553873416</v>
      </c>
      <c r="DM90" s="2">
        <f>CI$207*$B90+CI$209</f>
        <v>93.600785493466901</v>
      </c>
      <c r="DN90" s="2">
        <f>CJ$207*$B90+CJ$209</f>
        <v>85.225671419825844</v>
      </c>
      <c r="DO90" s="2">
        <f>CK$207*$B90+CK$209</f>
        <v>77.250871664191862</v>
      </c>
      <c r="DP90" s="2">
        <f>CL$207*$B90+CL$209</f>
        <v>65.85256844668568</v>
      </c>
      <c r="DS90" s="2">
        <f>POWER(10,($B90-C$227)/C$228)/(1+POWER(10,($B90-C$227)/C$228))</f>
        <v>0.19871049240331759</v>
      </c>
      <c r="DT90" s="2">
        <f>POWER(10,($B90-D$227)/D$228)/(1+POWER(10,($B90-D$227)/D$228))</f>
        <v>0.24376035643947505</v>
      </c>
      <c r="DU90" s="2">
        <f>POWER(10,($B90-E$227)/E$228)/(1+POWER(10,($B90-E$227)/E$228))</f>
        <v>0.2469788306913327</v>
      </c>
      <c r="DV90" s="2">
        <f>POWER(10,($B90-F$227)/F$228)/(1+POWER(10,($B90-F$227)/F$228))</f>
        <v>0.26214306743081173</v>
      </c>
      <c r="DW90" s="2">
        <f>POWER(10,($B90-G$227)/G$228)/(1+POWER(10,($B90-G$227)/G$228))</f>
        <v>0.25392272056879267</v>
      </c>
      <c r="DX90" s="2">
        <f>POWER(10,($B90-H$227)/H$228)/(1+POWER(10,($B90-H$227)/H$228))</f>
        <v>0.24781839590212076</v>
      </c>
      <c r="DY90" s="2">
        <f>POWER(10,($B90-I$227)/I$228)/(1+POWER(10,($B90-I$227)/I$228))</f>
        <v>0.25018602963155401</v>
      </c>
      <c r="DZ90" s="2">
        <f>POWER(10,($B90-J$227)/J$228)/(1+POWER(10,($B90-J$227)/J$228))</f>
        <v>0.24128628923956205</v>
      </c>
      <c r="EA90" s="2">
        <f>POWER(10,($B90-K$227)/K$228)/(1+POWER(10,($B90-K$227)/K$228))</f>
        <v>0.21641807829531648</v>
      </c>
      <c r="EB90" s="2">
        <f>POWER(10,($B90-L$227)/L$228)/(1+POWER(10,($B90-L$227)/L$228))</f>
        <v>0.19443392030534293</v>
      </c>
      <c r="EC90" s="2">
        <f>POWER(10,($B90-M$227)/M$228)/(1+POWER(10,($B90-M$227)/M$228))</f>
        <v>0.19050706491632929</v>
      </c>
      <c r="ED90" s="2">
        <f>POWER(10,($B90-N$227)/N$228)/(1+POWER(10,($B90-N$227)/N$228))</f>
        <v>0.18076851457806048</v>
      </c>
      <c r="EE90" s="2">
        <f>POWER(10,($B90-O$227)/O$228)/(1+POWER(10,($B90-O$227)/O$228))</f>
        <v>0.16529466652090738</v>
      </c>
    </row>
    <row r="91" spans="2:135" x14ac:dyDescent="0.25">
      <c r="B91" s="2">
        <v>85</v>
      </c>
      <c r="C91">
        <v>99.428600000000003</v>
      </c>
      <c r="D91">
        <v>99.629000000000005</v>
      </c>
      <c r="E91">
        <v>100.729</v>
      </c>
      <c r="F91">
        <v>100.614</v>
      </c>
      <c r="G91">
        <v>101.95699999999999</v>
      </c>
      <c r="H91">
        <v>100.714</v>
      </c>
      <c r="I91">
        <v>104.514</v>
      </c>
      <c r="J91">
        <v>99.9</v>
      </c>
      <c r="K91">
        <v>100.09099999999999</v>
      </c>
      <c r="L91">
        <v>98.651499999999999</v>
      </c>
      <c r="M91">
        <v>91.181799999999996</v>
      </c>
      <c r="N91">
        <v>80.181799999999996</v>
      </c>
      <c r="O91">
        <v>74.454499999999996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100.90551799601843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99.965782247179106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101.63741171599013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100.87588604382377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100.42455051415638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101.68436318298676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102.81315201061504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101.79155534300949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102.09966029431186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101.17678335450768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92.836636424011104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83.624963469965564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73.599399670673918</v>
      </c>
      <c r="AE91" s="5"/>
      <c r="AG91" s="5">
        <f t="shared" si="17"/>
        <v>-1.4769179960184289</v>
      </c>
      <c r="AH91" s="5">
        <f t="shared" si="17"/>
        <v>-0.33678224717910155</v>
      </c>
      <c r="AI91" s="5">
        <f t="shared" si="17"/>
        <v>-0.90841171599012682</v>
      </c>
      <c r="AJ91" s="5">
        <f t="shared" si="17"/>
        <v>-0.26188604382376468</v>
      </c>
      <c r="AK91" s="5">
        <f t="shared" si="17"/>
        <v>1.532449485843614</v>
      </c>
      <c r="AL91" s="5">
        <f t="shared" si="17"/>
        <v>-0.97036318298675894</v>
      </c>
      <c r="AM91" s="5">
        <f t="shared" si="17"/>
        <v>1.700847989384954</v>
      </c>
      <c r="AN91" s="5">
        <f t="shared" si="16"/>
        <v>-1.891555343009486</v>
      </c>
      <c r="AO91" s="5">
        <f t="shared" si="16"/>
        <v>-2.0086602943118663</v>
      </c>
      <c r="AP91" s="5">
        <f t="shared" si="16"/>
        <v>-2.5252833545076783</v>
      </c>
      <c r="AQ91" s="5">
        <f t="shared" si="16"/>
        <v>-1.6548364240111084</v>
      </c>
      <c r="AR91" s="5">
        <f t="shared" si="16"/>
        <v>-3.4431634699655689</v>
      </c>
      <c r="AS91" s="5">
        <f t="shared" si="16"/>
        <v>0.85510032932607771</v>
      </c>
      <c r="AV91" s="2">
        <f t="shared" si="18"/>
        <v>95.019341731830863</v>
      </c>
      <c r="AW91" s="2">
        <f t="shared" si="19"/>
        <v>97.576308841978559</v>
      </c>
      <c r="AX91" s="2">
        <f t="shared" si="20"/>
        <v>99.729037481664761</v>
      </c>
      <c r="AY91" s="2">
        <f t="shared" si="21"/>
        <v>99.879895006917707</v>
      </c>
      <c r="AZ91" s="2">
        <f t="shared" si="22"/>
        <v>98.916646487602321</v>
      </c>
      <c r="BA91" s="2">
        <f t="shared" si="23"/>
        <v>99.932041996902285</v>
      </c>
      <c r="BB91" s="2">
        <f t="shared" si="24"/>
        <v>101.02120961228343</v>
      </c>
      <c r="BC91" s="2">
        <f t="shared" si="25"/>
        <v>99.780113930688771</v>
      </c>
      <c r="BD91" s="2">
        <f t="shared" si="26"/>
        <v>97.699319888760471</v>
      </c>
      <c r="BE91" s="2">
        <f t="shared" si="27"/>
        <v>93.142955625547586</v>
      </c>
      <c r="BF91" s="2">
        <f t="shared" si="28"/>
        <v>85.002212702361845</v>
      </c>
      <c r="BG91" s="2">
        <f t="shared" si="29"/>
        <v>76.603735977800653</v>
      </c>
      <c r="BH91" s="2">
        <f t="shared" si="30"/>
        <v>65.25357544655634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94.931391838565006</v>
      </c>
      <c r="CP91" s="2">
        <f>BL$207*$B91+BL$209</f>
        <v>97.578015675444831</v>
      </c>
      <c r="CQ91" s="2">
        <f>BM$207*$B91+BM$209</f>
        <v>99.688974414948703</v>
      </c>
      <c r="CR91" s="2">
        <f>BN$207*$B91+BN$209</f>
        <v>99.910657660139989</v>
      </c>
      <c r="CS91" s="2">
        <f>BO$207*$B91+BO$209</f>
        <v>98.941409817200011</v>
      </c>
      <c r="CT91" s="2">
        <f>BP$207*$B91+BP$209</f>
        <v>99.863282307806799</v>
      </c>
      <c r="CU91" s="2">
        <f>BQ$207*$B91+BQ$209</f>
        <v>100.88418319833576</v>
      </c>
      <c r="CV91" s="2">
        <f>BR$207*$B91+BR$209</f>
        <v>99.651503025457075</v>
      </c>
      <c r="CW91" s="2">
        <f>BS$207*$B91+BS$209</f>
        <v>97.586254275366144</v>
      </c>
      <c r="CX91" s="2">
        <f>BT$207*$B91+BT$209</f>
        <v>93.031365033265146</v>
      </c>
      <c r="CY91" s="2">
        <f>BU$207*$B91+BU$209</f>
        <v>84.949440344347209</v>
      </c>
      <c r="CZ91" s="2">
        <f>BV$207*$B91+BV$209</f>
        <v>76.453568328741937</v>
      </c>
      <c r="DA91" s="2">
        <f>BW$207*$B91+BW$209</f>
        <v>65.127753816164343</v>
      </c>
      <c r="DD91" s="2">
        <f>BZ$207*$B91+BZ$209</f>
        <v>95.34278936174465</v>
      </c>
      <c r="DE91" s="2">
        <f>CA$207*$B91+CA$209</f>
        <v>97.571479504965396</v>
      </c>
      <c r="DF91" s="2">
        <f>CB$207*$B91+CB$209</f>
        <v>99.840439137371959</v>
      </c>
      <c r="DG91" s="2">
        <f>CC$207*$B91+CC$209</f>
        <v>99.800925836637859</v>
      </c>
      <c r="DH91" s="2">
        <f>CD$207*$B91+CD$209</f>
        <v>98.850288792897175</v>
      </c>
      <c r="DI91" s="2">
        <f>CE$207*$B91+CE$209</f>
        <v>100.12237893146768</v>
      </c>
      <c r="DJ91" s="2">
        <f>CF$207*$B91+CF$209</f>
        <v>101.39574664455816</v>
      </c>
      <c r="DK91" s="2">
        <f>CG$207*$B91+CG$209</f>
        <v>100.14894125069775</v>
      </c>
      <c r="DL91" s="2">
        <f>CH$207*$B91+CH$209</f>
        <v>98.072674409645984</v>
      </c>
      <c r="DM91" s="2">
        <f>CI$207*$B91+CI$209</f>
        <v>93.564610107294271</v>
      </c>
      <c r="DN91" s="2">
        <f>CJ$207*$B91+CJ$209</f>
        <v>85.206719843113845</v>
      </c>
      <c r="DO91" s="2">
        <f>CK$207*$B91+CK$209</f>
        <v>77.224405224969473</v>
      </c>
      <c r="DP91" s="2">
        <f>CL$207*$B91+CL$209</f>
        <v>65.833043711319831</v>
      </c>
      <c r="DS91" s="2">
        <f>POWER(10,($B91-C$227)/C$228)/(1+POWER(10,($B91-C$227)/C$228))</f>
        <v>0.21378323473147817</v>
      </c>
      <c r="DT91" s="2">
        <f>POWER(10,($B91-D$227)/D$228)/(1+POWER(10,($B91-D$227)/D$228))</f>
        <v>0.26113661992827542</v>
      </c>
      <c r="DU91" s="2">
        <f>POWER(10,($B91-E$227)/E$228)/(1+POWER(10,($B91-E$227)/E$228))</f>
        <v>0.26450427581487296</v>
      </c>
      <c r="DV91" s="2">
        <f>POWER(10,($B91-F$227)/F$228)/(1+POWER(10,($B91-F$227)/F$228))</f>
        <v>0.28034395347205832</v>
      </c>
      <c r="DW91" s="2">
        <f>POWER(10,($B91-G$227)/G$228)/(1+POWER(10,($B91-G$227)/G$228))</f>
        <v>0.27176307320026366</v>
      </c>
      <c r="DX91" s="2">
        <f>POWER(10,($B91-H$227)/H$228)/(1+POWER(10,($B91-H$227)/H$228))</f>
        <v>0.26538242036484166</v>
      </c>
      <c r="DY91" s="2">
        <f>POWER(10,($B91-I$227)/I$228)/(1+POWER(10,($B91-I$227)/I$228))</f>
        <v>0.26785810237132263</v>
      </c>
      <c r="DZ91" s="2">
        <f>POWER(10,($B91-J$227)/J$228)/(1+POWER(10,($B91-J$227)/J$228))</f>
        <v>0.25854648618826492</v>
      </c>
      <c r="EA91" s="2">
        <f>POWER(10,($B91-K$227)/K$228)/(1+POWER(10,($B91-K$227)/K$228))</f>
        <v>0.23244435299069541</v>
      </c>
      <c r="EB91" s="2">
        <f>POWER(10,($B91-L$227)/L$228)/(1+POWER(10,($B91-L$227)/L$228))</f>
        <v>0.20926699132775589</v>
      </c>
      <c r="EC91" s="2">
        <f>POWER(10,($B91-M$227)/M$228)/(1+POWER(10,($B91-M$227)/M$228))</f>
        <v>0.20511684089722951</v>
      </c>
      <c r="ED91" s="2">
        <f>POWER(10,($B91-N$227)/N$228)/(1+POWER(10,($B91-N$227)/N$228))</f>
        <v>0.19481118482214976</v>
      </c>
      <c r="EE91" s="2">
        <f>POWER(10,($B91-O$227)/O$228)/(1+POWER(10,($B91-O$227)/O$228))</f>
        <v>0.17839704106954601</v>
      </c>
    </row>
    <row r="92" spans="2:135" x14ac:dyDescent="0.25">
      <c r="B92" s="2">
        <v>86</v>
      </c>
      <c r="C92">
        <v>97.085700000000003</v>
      </c>
      <c r="D92">
        <v>98.671000000000006</v>
      </c>
      <c r="E92">
        <v>99.442999999999998</v>
      </c>
      <c r="F92">
        <v>100.45699999999999</v>
      </c>
      <c r="G92">
        <v>99.885999999999996</v>
      </c>
      <c r="H92">
        <v>100.5</v>
      </c>
      <c r="I92">
        <v>103.414</v>
      </c>
      <c r="J92">
        <v>101.129</v>
      </c>
      <c r="K92">
        <v>99.561000000000007</v>
      </c>
      <c r="L92">
        <v>96.2273</v>
      </c>
      <c r="M92">
        <v>86.787899999999993</v>
      </c>
      <c r="N92">
        <v>78.015199999999993</v>
      </c>
      <c r="O92">
        <v>70.681799999999996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98.787883657057918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98.91859502213596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100.78317245502163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100.38864652749687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99.741763482325453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100.93770098045532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102.05690501079137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100.95748130499615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100.45959647969713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98.540969287158688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90.340280362537314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81.495133056435279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71.334392455266368</v>
      </c>
      <c r="AE92" s="5"/>
      <c r="AG92" s="5">
        <f t="shared" si="17"/>
        <v>-1.7021836570579154</v>
      </c>
      <c r="AH92" s="5">
        <f t="shared" si="17"/>
        <v>-0.24759502213595397</v>
      </c>
      <c r="AI92" s="5">
        <f t="shared" si="17"/>
        <v>-1.3401724550216301</v>
      </c>
      <c r="AJ92" s="5">
        <f t="shared" si="17"/>
        <v>6.8353472503119406E-2</v>
      </c>
      <c r="AK92" s="5">
        <f t="shared" si="17"/>
        <v>0.1442365176745426</v>
      </c>
      <c r="AL92" s="5">
        <f t="shared" si="17"/>
        <v>-0.43770098045531824</v>
      </c>
      <c r="AM92" s="5">
        <f t="shared" si="17"/>
        <v>1.3570949892086333</v>
      </c>
      <c r="AN92" s="5">
        <f t="shared" si="16"/>
        <v>0.1715186950038543</v>
      </c>
      <c r="AO92" s="5">
        <f t="shared" si="16"/>
        <v>-0.89859647969711887</v>
      </c>
      <c r="AP92" s="5">
        <f t="shared" si="16"/>
        <v>-2.3136692871586888</v>
      </c>
      <c r="AQ92" s="5">
        <f t="shared" si="16"/>
        <v>-3.5523803625373205</v>
      </c>
      <c r="AR92" s="5">
        <f t="shared" si="16"/>
        <v>-3.4799330564352857</v>
      </c>
      <c r="AS92" s="5">
        <f t="shared" si="16"/>
        <v>-0.65259245526637244</v>
      </c>
      <c r="AV92" s="2">
        <f t="shared" si="18"/>
        <v>95.015902127760967</v>
      </c>
      <c r="AW92" s="2">
        <f t="shared" si="19"/>
        <v>97.558363086849411</v>
      </c>
      <c r="AX92" s="2">
        <f t="shared" si="20"/>
        <v>99.709523807488665</v>
      </c>
      <c r="AY92" s="2">
        <f t="shared" si="21"/>
        <v>99.854066601457461</v>
      </c>
      <c r="AZ92" s="2">
        <f t="shared" si="22"/>
        <v>98.906061800333134</v>
      </c>
      <c r="BA92" s="2">
        <f t="shared" si="23"/>
        <v>99.947117541037386</v>
      </c>
      <c r="BB92" s="2">
        <f t="shared" si="24"/>
        <v>101.04649142395654</v>
      </c>
      <c r="BC92" s="2">
        <f t="shared" si="25"/>
        <v>99.80140611528789</v>
      </c>
      <c r="BD92" s="2">
        <f t="shared" si="26"/>
        <v>97.715776889680797</v>
      </c>
      <c r="BE92" s="2">
        <f t="shared" si="27"/>
        <v>93.15993138315099</v>
      </c>
      <c r="BF92" s="2">
        <f t="shared" si="28"/>
        <v>85.013736231393906</v>
      </c>
      <c r="BG92" s="2">
        <f t="shared" si="29"/>
        <v>76.64199330078435</v>
      </c>
      <c r="BH92" s="2">
        <f t="shared" si="30"/>
        <v>65.281735439270307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94.935003117015768</v>
      </c>
      <c r="CP92" s="2">
        <f>BL$207*$B92+BL$209</f>
        <v>97.573735192467993</v>
      </c>
      <c r="CQ92" s="2">
        <f>BM$207*$B92+BM$209</f>
        <v>99.680702770099614</v>
      </c>
      <c r="CR92" s="2">
        <f>BN$207*$B92+BN$209</f>
        <v>99.900116079308049</v>
      </c>
      <c r="CS92" s="2">
        <f>BO$207*$B92+BO$209</f>
        <v>98.944243571017566</v>
      </c>
      <c r="CT92" s="2">
        <f>BP$207*$B92+BP$209</f>
        <v>99.889377350222418</v>
      </c>
      <c r="CU92" s="2">
        <f>BQ$207*$B92+BQ$209</f>
        <v>100.91447140707298</v>
      </c>
      <c r="CV92" s="2">
        <f>BR$207*$B92+BR$209</f>
        <v>99.680033686303346</v>
      </c>
      <c r="CW92" s="2">
        <f>BS$207*$B92+BS$209</f>
        <v>97.608983780388513</v>
      </c>
      <c r="CX92" s="2">
        <f>BT$207*$B92+BT$209</f>
        <v>93.052998250952058</v>
      </c>
      <c r="CY92" s="2">
        <f>BU$207*$B92+BU$209</f>
        <v>84.964495190837653</v>
      </c>
      <c r="CZ92" s="2">
        <f>BV$207*$B92+BV$209</f>
        <v>76.49450812786958</v>
      </c>
      <c r="DA92" s="2">
        <f>BW$207*$B92+BW$209</f>
        <v>65.155127616584195</v>
      </c>
      <c r="DD92" s="2">
        <f>BZ$207*$B92+BZ$209</f>
        <v>95.287240907393695</v>
      </c>
      <c r="DE92" s="2">
        <f>CA$207*$B92+CA$209</f>
        <v>97.518696053284572</v>
      </c>
      <c r="DF92" s="2">
        <f>CB$207*$B92+CB$209</f>
        <v>99.782613656403925</v>
      </c>
      <c r="DG92" s="2">
        <f>CC$207*$B92+CC$209</f>
        <v>99.746256738184641</v>
      </c>
      <c r="DH92" s="2">
        <f>CD$207*$B92+CD$209</f>
        <v>98.812749624375783</v>
      </c>
      <c r="DI92" s="2">
        <f>CE$207*$B92+CE$209</f>
        <v>100.09288728166966</v>
      </c>
      <c r="DJ92" s="2">
        <f>CF$207*$B92+CF$209</f>
        <v>101.37559322326416</v>
      </c>
      <c r="DK92" s="2">
        <f>CG$207*$B92+CG$209</f>
        <v>100.11884880572353</v>
      </c>
      <c r="DL92" s="2">
        <f>CH$207*$B92+CH$209</f>
        <v>98.037390265418551</v>
      </c>
      <c r="DM92" s="2">
        <f>CI$207*$B92+CI$209</f>
        <v>93.528434721121641</v>
      </c>
      <c r="DN92" s="2">
        <f>CJ$207*$B92+CJ$209</f>
        <v>85.187768266401832</v>
      </c>
      <c r="DO92" s="2">
        <f>CK$207*$B92+CK$209</f>
        <v>77.197938785747084</v>
      </c>
      <c r="DP92" s="2">
        <f>CL$207*$B92+CL$209</f>
        <v>65.813518975953983</v>
      </c>
      <c r="DS92" s="2">
        <f>POWER(10,($B92-C$227)/C$228)/(1+POWER(10,($B92-C$227)/C$228))</f>
        <v>0.22967158253634354</v>
      </c>
      <c r="DT92" s="2">
        <f>POWER(10,($B92-D$227)/D$228)/(1+POWER(10,($B92-D$227)/D$228))</f>
        <v>0.27929407775340165</v>
      </c>
      <c r="DU92" s="2">
        <f>POWER(10,($B92-E$227)/E$228)/(1+POWER(10,($B92-E$227)/E$228))</f>
        <v>0.28280626765413536</v>
      </c>
      <c r="DV92" s="2">
        <f>POWER(10,($B92-F$227)/F$228)/(1+POWER(10,($B92-F$227)/F$228))</f>
        <v>0.29929595118730939</v>
      </c>
      <c r="DW92" s="2">
        <f>POWER(10,($B92-G$227)/G$228)/(1+POWER(10,($B92-G$227)/G$228))</f>
        <v>0.29036903720322543</v>
      </c>
      <c r="DX92" s="2">
        <f>POWER(10,($B92-H$227)/H$228)/(1+POWER(10,($B92-H$227)/H$228))</f>
        <v>0.2837217348772435</v>
      </c>
      <c r="DY92" s="2">
        <f>POWER(10,($B92-I$227)/I$228)/(1+POWER(10,($B92-I$227)/I$228))</f>
        <v>0.28630182361361994</v>
      </c>
      <c r="DZ92" s="2">
        <f>POWER(10,($B92-J$227)/J$228)/(1+POWER(10,($B92-J$227)/J$228))</f>
        <v>0.27659126500681269</v>
      </c>
      <c r="EA92" s="2">
        <f>POWER(10,($B92-K$227)/K$228)/(1+POWER(10,($B92-K$227)/K$228))</f>
        <v>0.2492798615893787</v>
      </c>
      <c r="EB92" s="2">
        <f>POWER(10,($B92-L$227)/L$228)/(1+POWER(10,($B92-L$227)/L$228))</f>
        <v>0.22491571199994573</v>
      </c>
      <c r="EC92" s="2">
        <f>POWER(10,($B92-M$227)/M$228)/(1+POWER(10,($B92-M$227)/M$228))</f>
        <v>0.22054177572389086</v>
      </c>
      <c r="ED92" s="2">
        <f>POWER(10,($B92-N$227)/N$228)/(1+POWER(10,($B92-N$227)/N$228))</f>
        <v>0.2096655459399355</v>
      </c>
      <c r="EE92" s="2">
        <f>POWER(10,($B92-O$227)/O$228)/(1+POWER(10,($B92-O$227)/O$228))</f>
        <v>0.1922987306627276</v>
      </c>
    </row>
    <row r="93" spans="2:135" x14ac:dyDescent="0.25">
      <c r="B93" s="2">
        <v>87</v>
      </c>
      <c r="C93">
        <v>95.8</v>
      </c>
      <c r="D93">
        <v>98.1</v>
      </c>
      <c r="E93">
        <v>100.571</v>
      </c>
      <c r="F93">
        <v>100.04300000000001</v>
      </c>
      <c r="G93">
        <v>99.186000000000007</v>
      </c>
      <c r="H93">
        <v>99.313999999999993</v>
      </c>
      <c r="I93">
        <v>102.371</v>
      </c>
      <c r="J93">
        <v>99.629000000000005</v>
      </c>
      <c r="K93">
        <v>99.682000000000002</v>
      </c>
      <c r="L93">
        <v>95.863600000000005</v>
      </c>
      <c r="M93">
        <v>83.893900000000002</v>
      </c>
      <c r="N93">
        <v>76.454499999999996</v>
      </c>
      <c r="O93">
        <v>69.090900000000005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97.310956278440599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98.273855572182853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100.26191648298226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100.09899768690155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99.333488061808424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100.49173272545038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101.61070894793566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100.45169980897018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99.354638336373128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96.597859160267134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88.462989437251437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79.868160143514018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69.4854903380796</v>
      </c>
      <c r="AE93" s="5"/>
      <c r="AG93" s="5">
        <f t="shared" si="17"/>
        <v>-1.5109562784406023</v>
      </c>
      <c r="AH93" s="5">
        <f t="shared" si="17"/>
        <v>-0.17385557218285896</v>
      </c>
      <c r="AI93" s="5">
        <f t="shared" si="17"/>
        <v>0.30908351701773995</v>
      </c>
      <c r="AJ93" s="5">
        <f t="shared" si="17"/>
        <v>-5.5997686901548605E-2</v>
      </c>
      <c r="AK93" s="5">
        <f t="shared" si="17"/>
        <v>-0.14748806180841711</v>
      </c>
      <c r="AL93" s="5">
        <f t="shared" si="17"/>
        <v>-1.1777327254503831</v>
      </c>
      <c r="AM93" s="5">
        <f t="shared" si="17"/>
        <v>0.76029105206433201</v>
      </c>
      <c r="AN93" s="5">
        <f t="shared" si="16"/>
        <v>-0.82269980897017092</v>
      </c>
      <c r="AO93" s="5">
        <f t="shared" si="16"/>
        <v>0.32736166362687413</v>
      </c>
      <c r="AP93" s="5">
        <f t="shared" si="16"/>
        <v>-0.73425916026712912</v>
      </c>
      <c r="AQ93" s="5">
        <f t="shared" si="16"/>
        <v>-4.569089437251435</v>
      </c>
      <c r="AR93" s="5">
        <f t="shared" si="16"/>
        <v>-3.4136601435140221</v>
      </c>
      <c r="AS93" s="5">
        <f t="shared" si="16"/>
        <v>-0.39459033807959543</v>
      </c>
      <c r="AV93" s="2">
        <f t="shared" si="18"/>
        <v>95.010820249306249</v>
      </c>
      <c r="AW93" s="2">
        <f t="shared" si="19"/>
        <v>97.538577985861707</v>
      </c>
      <c r="AX93" s="2">
        <f t="shared" si="20"/>
        <v>99.688235357621295</v>
      </c>
      <c r="AY93" s="2">
        <f t="shared" si="21"/>
        <v>99.826424351286221</v>
      </c>
      <c r="AZ93" s="2">
        <f t="shared" si="22"/>
        <v>98.893848935854777</v>
      </c>
      <c r="BA93" s="2">
        <f t="shared" si="23"/>
        <v>99.960264436899251</v>
      </c>
      <c r="BB93" s="2">
        <f t="shared" si="24"/>
        <v>101.07021650666275</v>
      </c>
      <c r="BC93" s="2">
        <f t="shared" si="25"/>
        <v>99.820870673744281</v>
      </c>
      <c r="BD93" s="2">
        <f t="shared" si="26"/>
        <v>97.730575100673477</v>
      </c>
      <c r="BE93" s="2">
        <f t="shared" si="27"/>
        <v>93.175437403069097</v>
      </c>
      <c r="BF93" s="2">
        <f t="shared" si="28"/>
        <v>85.024364811812688</v>
      </c>
      <c r="BG93" s="2">
        <f t="shared" si="29"/>
        <v>76.678766856512468</v>
      </c>
      <c r="BH93" s="2">
        <f t="shared" si="30"/>
        <v>65.309087017343046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>
        <f>IF(OR($B93&lt;F$229, AND($B93&gt;F$230, $B93&lt;F$231)), F93, "")</f>
        <v>100.04300000000001</v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>
        <f>IF(OR(AND($B93&gt;F$230, $B93&lt;F$231), $B93&gt;F$232), F93, "")</f>
        <v>100.04300000000001</v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94.938614395466544</v>
      </c>
      <c r="CP93" s="2">
        <f>BL$207*$B93+BL$209</f>
        <v>97.56945470949114</v>
      </c>
      <c r="CQ93" s="2">
        <f>BM$207*$B93+BM$209</f>
        <v>99.672431125250526</v>
      </c>
      <c r="CR93" s="2">
        <f>BN$207*$B93+BN$209</f>
        <v>99.889574498476094</v>
      </c>
      <c r="CS93" s="2">
        <f>BO$207*$B93+BO$209</f>
        <v>98.947077324835121</v>
      </c>
      <c r="CT93" s="2">
        <f>BP$207*$B93+BP$209</f>
        <v>99.915472392638037</v>
      </c>
      <c r="CU93" s="2">
        <f>BQ$207*$B93+BQ$209</f>
        <v>100.9447596158102</v>
      </c>
      <c r="CV93" s="2">
        <f>BR$207*$B93+BR$209</f>
        <v>99.708564347149604</v>
      </c>
      <c r="CW93" s="2">
        <f>BS$207*$B93+BS$209</f>
        <v>97.631713285410882</v>
      </c>
      <c r="CX93" s="2">
        <f>BT$207*$B93+BT$209</f>
        <v>93.074631468638984</v>
      </c>
      <c r="CY93" s="2">
        <f>BU$207*$B93+BU$209</f>
        <v>84.979550037328096</v>
      </c>
      <c r="CZ93" s="2">
        <f>BV$207*$B93+BV$209</f>
        <v>76.535447926997222</v>
      </c>
      <c r="DA93" s="2">
        <f>BW$207*$B93+BW$209</f>
        <v>65.182501417004048</v>
      </c>
      <c r="DD93" s="2">
        <f>BZ$207*$B93+BZ$209</f>
        <v>95.23169245304274</v>
      </c>
      <c r="DE93" s="2">
        <f>CA$207*$B93+CA$209</f>
        <v>97.465912601603748</v>
      </c>
      <c r="DF93" s="2">
        <f>CB$207*$B93+CB$209</f>
        <v>99.724788175435904</v>
      </c>
      <c r="DG93" s="2">
        <f>CC$207*$B93+CC$209</f>
        <v>99.691587639731424</v>
      </c>
      <c r="DH93" s="2">
        <f>CD$207*$B93+CD$209</f>
        <v>98.775210455854406</v>
      </c>
      <c r="DI93" s="2">
        <f>CE$207*$B93+CE$209</f>
        <v>100.06339563187163</v>
      </c>
      <c r="DJ93" s="2">
        <f>CF$207*$B93+CF$209</f>
        <v>101.35543980197016</v>
      </c>
      <c r="DK93" s="2">
        <f>CG$207*$B93+CG$209</f>
        <v>100.08875636074933</v>
      </c>
      <c r="DL93" s="2">
        <f>CH$207*$B93+CH$209</f>
        <v>98.002106121191105</v>
      </c>
      <c r="DM93" s="2">
        <f>CI$207*$B93+CI$209</f>
        <v>93.492259334948997</v>
      </c>
      <c r="DN93" s="2">
        <f>CJ$207*$B93+CJ$209</f>
        <v>85.168816689689834</v>
      </c>
      <c r="DO93" s="2">
        <f>CK$207*$B93+CK$209</f>
        <v>77.171472346524709</v>
      </c>
      <c r="DP93" s="2">
        <f>CL$207*$B93+CL$209</f>
        <v>65.793994240588134</v>
      </c>
      <c r="DS93" s="2">
        <f>POWER(10,($B93-C$227)/C$228)/(1+POWER(10,($B93-C$227)/C$228))</f>
        <v>0.24637072606820729</v>
      </c>
      <c r="DT93" s="2">
        <f>POWER(10,($B93-D$227)/D$228)/(1+POWER(10,($B93-D$227)/D$228))</f>
        <v>0.29820451079687477</v>
      </c>
      <c r="DU93" s="2">
        <f>POWER(10,($B93-E$227)/E$228)/(1+POWER(10,($B93-E$227)/E$228))</f>
        <v>0.30185490425485628</v>
      </c>
      <c r="DV93" s="2">
        <f>POWER(10,($B93-F$227)/F$228)/(1+POWER(10,($B93-F$227)/F$228))</f>
        <v>0.31896130677703527</v>
      </c>
      <c r="DW93" s="2">
        <f>POWER(10,($B93-G$227)/G$228)/(1+POWER(10,($B93-G$227)/G$228))</f>
        <v>0.30970709652193235</v>
      </c>
      <c r="DX93" s="2">
        <f>POWER(10,($B93-H$227)/H$228)/(1+POWER(10,($B93-H$227)/H$228))</f>
        <v>0.30280599920131357</v>
      </c>
      <c r="DY93" s="2">
        <f>POWER(10,($B93-I$227)/I$228)/(1+POWER(10,($B93-I$227)/I$228))</f>
        <v>0.30548561893288173</v>
      </c>
      <c r="DZ93" s="2">
        <f>POWER(10,($B93-J$227)/J$228)/(1+POWER(10,($B93-J$227)/J$228))</f>
        <v>0.29539370259603387</v>
      </c>
      <c r="EA93" s="2">
        <f>POWER(10,($B93-K$227)/K$228)/(1+POWER(10,($B93-K$227)/K$228))</f>
        <v>0.26691071131097149</v>
      </c>
      <c r="EB93" s="2">
        <f>POWER(10,($B93-L$227)/L$228)/(1+POWER(10,($B93-L$227)/L$228))</f>
        <v>0.24137741410985675</v>
      </c>
      <c r="EC93" s="2">
        <f>POWER(10,($B93-M$227)/M$228)/(1+POWER(10,($B93-M$227)/M$228))</f>
        <v>0.23678114409159687</v>
      </c>
      <c r="ED93" s="2">
        <f>POWER(10,($B93-N$227)/N$228)/(1+POWER(10,($B93-N$227)/N$228))</f>
        <v>0.22533557692913364</v>
      </c>
      <c r="EE93" s="2">
        <f>POWER(10,($B93-O$227)/O$228)/(1+POWER(10,($B93-O$227)/O$228))</f>
        <v>0.20701077012983021</v>
      </c>
    </row>
    <row r="94" spans="2:135" x14ac:dyDescent="0.25">
      <c r="B94" s="2">
        <v>88</v>
      </c>
      <c r="C94">
        <v>95.914299999999997</v>
      </c>
      <c r="D94">
        <v>97.856999999999999</v>
      </c>
      <c r="E94">
        <v>99.728999999999999</v>
      </c>
      <c r="F94">
        <v>99.070999999999998</v>
      </c>
      <c r="G94">
        <v>99.1</v>
      </c>
      <c r="H94">
        <v>98.956999999999994</v>
      </c>
      <c r="I94">
        <v>101.17100000000001</v>
      </c>
      <c r="J94">
        <v>99.986000000000004</v>
      </c>
      <c r="K94">
        <v>99.227000000000004</v>
      </c>
      <c r="L94">
        <v>93.712100000000007</v>
      </c>
      <c r="M94">
        <v>85.439400000000006</v>
      </c>
      <c r="N94">
        <v>76.030299999999997</v>
      </c>
      <c r="O94">
        <v>67.909099999999995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96.33865385246159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97.894263007423092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99.956192181161981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99.928913648660682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99.099465856326319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100.24198273227789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101.36653900619336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100.16516456105798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98.656059784572648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95.256255088384918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87.141791627605741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78.706713748708651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68.077335182087609</v>
      </c>
      <c r="AE94" s="5"/>
      <c r="AG94" s="5">
        <f t="shared" si="17"/>
        <v>-0.42435385246159285</v>
      </c>
      <c r="AH94" s="5">
        <f t="shared" si="17"/>
        <v>-3.7263007423092631E-2</v>
      </c>
      <c r="AI94" s="5">
        <f t="shared" si="17"/>
        <v>-0.22719218116198192</v>
      </c>
      <c r="AJ94" s="5">
        <f t="shared" ref="AJ94:AO143" si="31">F94-U94</f>
        <v>-0.8579136486606842</v>
      </c>
      <c r="AK94" s="5">
        <f t="shared" si="31"/>
        <v>5.3414367367565774E-4</v>
      </c>
      <c r="AL94" s="5">
        <f t="shared" si="31"/>
        <v>-1.2849827322778964</v>
      </c>
      <c r="AM94" s="5">
        <f t="shared" si="31"/>
        <v>-0.19553900619335707</v>
      </c>
      <c r="AN94" s="5">
        <f t="shared" si="16"/>
        <v>-0.17916456105797351</v>
      </c>
      <c r="AO94" s="5">
        <f t="shared" si="16"/>
        <v>0.57094021542735618</v>
      </c>
      <c r="AP94" s="5">
        <f t="shared" si="16"/>
        <v>-1.5441550883849118</v>
      </c>
      <c r="AQ94" s="5">
        <f t="shared" si="16"/>
        <v>-1.7023916276057349</v>
      </c>
      <c r="AR94" s="5">
        <f t="shared" si="16"/>
        <v>-2.6764137487086543</v>
      </c>
      <c r="AS94" s="5">
        <f t="shared" si="16"/>
        <v>-0.16823518208761357</v>
      </c>
      <c r="AV94" s="2">
        <f t="shared" si="18"/>
        <v>95.003949267434606</v>
      </c>
      <c r="AW94" s="2">
        <f t="shared" si="19"/>
        <v>97.516849636242597</v>
      </c>
      <c r="AX94" s="2">
        <f t="shared" si="20"/>
        <v>99.665061025510795</v>
      </c>
      <c r="AY94" s="2">
        <f t="shared" si="21"/>
        <v>99.796885176649624</v>
      </c>
      <c r="AZ94" s="2">
        <f t="shared" si="22"/>
        <v>98.879928272946415</v>
      </c>
      <c r="BA94" s="2">
        <f t="shared" si="23"/>
        <v>99.971354817768059</v>
      </c>
      <c r="BB94" s="2">
        <f t="shared" si="24"/>
        <v>101.09225821927774</v>
      </c>
      <c r="BC94" s="2">
        <f t="shared" si="25"/>
        <v>99.838362810856438</v>
      </c>
      <c r="BD94" s="2">
        <f t="shared" si="26"/>
        <v>97.743569139407668</v>
      </c>
      <c r="BE94" s="2">
        <f t="shared" si="27"/>
        <v>93.189329026705536</v>
      </c>
      <c r="BF94" s="2">
        <f t="shared" si="28"/>
        <v>85.0340141041724</v>
      </c>
      <c r="BG94" s="2">
        <f t="shared" si="29"/>
        <v>76.713890077240222</v>
      </c>
      <c r="BH94" s="2">
        <f t="shared" si="30"/>
        <v>65.335519045605565</v>
      </c>
      <c r="BK94" s="2" t="str">
        <f>IF(OR($B94&lt;C$229, AND($B94&gt;C$230, $B94&lt;C$231)), C94, "")</f>
        <v/>
      </c>
      <c r="BL94" s="2">
        <f>IF(OR($B94&lt;D$229, AND($B94&gt;D$230, $B94&lt;D$231)), D94, "")</f>
        <v>97.856999999999999</v>
      </c>
      <c r="BM94" s="2">
        <f>IF(OR($B94&lt;E$229, AND($B94&gt;E$230, $B94&lt;E$231)), E94, "")</f>
        <v>99.728999999999999</v>
      </c>
      <c r="BN94" s="2">
        <f>IF(OR($B94&lt;F$229, AND($B94&gt;F$230, $B94&lt;F$231)), F94, "")</f>
        <v>99.070999999999998</v>
      </c>
      <c r="BO94" s="2">
        <f>IF(OR($B94&lt;G$229, AND($B94&gt;G$230, $B94&lt;G$231)), G94, "")</f>
        <v>99.1</v>
      </c>
      <c r="BP94" s="2">
        <f>IF(OR($B94&lt;H$229, AND($B94&gt;H$230, $B94&lt;H$231)), H94, "")</f>
        <v>98.956999999999994</v>
      </c>
      <c r="BQ94" s="2">
        <f>IF(OR($B94&lt;I$229, AND($B94&gt;I$230, $B94&lt;I$231)), I94, "")</f>
        <v>101.17100000000001</v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>
        <f>IF(OR(AND($B94&gt;D$230, $B94&lt;D$231), $B94&gt;D$232), D94, "")</f>
        <v>97.856999999999999</v>
      </c>
      <c r="CB94" s="2">
        <f>IF(OR(AND($B94&gt;E$230, $B94&lt;E$231), $B94&gt;E$232), E94, "")</f>
        <v>99.728999999999999</v>
      </c>
      <c r="CC94" s="2">
        <f>IF(OR(AND($B94&gt;F$230, $B94&lt;F$231), $B94&gt;F$232), F94, "")</f>
        <v>99.070999999999998</v>
      </c>
      <c r="CD94" s="2">
        <f>IF(OR(AND($B94&gt;G$230, $B94&lt;G$231), $B94&gt;G$232), G94, "")</f>
        <v>99.1</v>
      </c>
      <c r="CE94" s="2">
        <f>IF(OR(AND($B94&gt;H$230, $B94&lt;H$231), $B94&gt;H$232), H94, "")</f>
        <v>98.956999999999994</v>
      </c>
      <c r="CF94" s="2">
        <f>IF(OR(AND($B94&gt;I$230, $B94&lt;I$231), $B94&gt;I$232), I94, "")</f>
        <v>101.17100000000001</v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94.942225673917321</v>
      </c>
      <c r="CP94" s="2">
        <f>BL$207*$B94+BL$209</f>
        <v>97.565174226514301</v>
      </c>
      <c r="CQ94" s="2">
        <f>BM$207*$B94+BM$209</f>
        <v>99.664159480401437</v>
      </c>
      <c r="CR94" s="2">
        <f>BN$207*$B94+BN$209</f>
        <v>99.879032917644153</v>
      </c>
      <c r="CS94" s="2">
        <f>BO$207*$B94+BO$209</f>
        <v>98.949911078652676</v>
      </c>
      <c r="CT94" s="2">
        <f>BP$207*$B94+BP$209</f>
        <v>99.941567435053656</v>
      </c>
      <c r="CU94" s="2">
        <f>BQ$207*$B94+BQ$209</f>
        <v>100.97504782454742</v>
      </c>
      <c r="CV94" s="2">
        <f>BR$207*$B94+BR$209</f>
        <v>99.737095007995876</v>
      </c>
      <c r="CW94" s="2">
        <f>BS$207*$B94+BS$209</f>
        <v>97.654442790433251</v>
      </c>
      <c r="CX94" s="2">
        <f>BT$207*$B94+BT$209</f>
        <v>93.096264686325895</v>
      </c>
      <c r="CY94" s="2">
        <f>BU$207*$B94+BU$209</f>
        <v>84.994604883818539</v>
      </c>
      <c r="CZ94" s="2">
        <f>BV$207*$B94+BV$209</f>
        <v>76.576387726124864</v>
      </c>
      <c r="DA94" s="2">
        <f>BW$207*$B94+BW$209</f>
        <v>65.2098752174239</v>
      </c>
      <c r="DD94" s="2">
        <f>BZ$207*$B94+BZ$209</f>
        <v>95.176143998691785</v>
      </c>
      <c r="DE94" s="2">
        <f>CA$207*$B94+CA$209</f>
        <v>97.413129149922923</v>
      </c>
      <c r="DF94" s="2">
        <f>CB$207*$B94+CB$209</f>
        <v>99.66696269446787</v>
      </c>
      <c r="DG94" s="2">
        <f>CC$207*$B94+CC$209</f>
        <v>99.636918541278206</v>
      </c>
      <c r="DH94" s="2">
        <f>CD$207*$B94+CD$209</f>
        <v>98.737671287333029</v>
      </c>
      <c r="DI94" s="2">
        <f>CE$207*$B94+CE$209</f>
        <v>100.03390398207361</v>
      </c>
      <c r="DJ94" s="2">
        <f>CF$207*$B94+CF$209</f>
        <v>101.33528638067617</v>
      </c>
      <c r="DK94" s="2">
        <f>CG$207*$B94+CG$209</f>
        <v>100.05866391577511</v>
      </c>
      <c r="DL94" s="2">
        <f>CH$207*$B94+CH$209</f>
        <v>97.966821976963672</v>
      </c>
      <c r="DM94" s="2">
        <f>CI$207*$B94+CI$209</f>
        <v>93.456083948776367</v>
      </c>
      <c r="DN94" s="2">
        <f>CJ$207*$B94+CJ$209</f>
        <v>85.149865112977835</v>
      </c>
      <c r="DO94" s="2">
        <f>CK$207*$B94+CK$209</f>
        <v>77.14500590730232</v>
      </c>
      <c r="DP94" s="2">
        <f>CL$207*$B94+CL$209</f>
        <v>65.774469505222285</v>
      </c>
      <c r="DS94" s="2">
        <f>POWER(10,($B94-C$227)/C$228)/(1+POWER(10,($B94-C$227)/C$228))</f>
        <v>0.26386814105649625</v>
      </c>
      <c r="DT94" s="2">
        <f>POWER(10,($B94-D$227)/D$228)/(1+POWER(10,($B94-D$227)/D$228))</f>
        <v>0.31783068123650809</v>
      </c>
      <c r="DU94" s="2">
        <f>POWER(10,($B94-E$227)/E$228)/(1+POWER(10,($B94-E$227)/E$228))</f>
        <v>0.32161122482268595</v>
      </c>
      <c r="DV94" s="2">
        <f>POWER(10,($B94-F$227)/F$228)/(1+POWER(10,($B94-F$227)/F$228))</f>
        <v>0.33929311521084843</v>
      </c>
      <c r="DW94" s="2">
        <f>POWER(10,($B94-G$227)/G$228)/(1+POWER(10,($B94-G$227)/G$228))</f>
        <v>0.32973461418866951</v>
      </c>
      <c r="DX94" s="2">
        <f>POWER(10,($B94-H$227)/H$228)/(1+POWER(10,($B94-H$227)/H$228))</f>
        <v>0.32259580497374102</v>
      </c>
      <c r="DY94" s="2">
        <f>POWER(10,($B94-I$227)/I$228)/(1+POWER(10,($B94-I$227)/I$228))</f>
        <v>0.32536882223240537</v>
      </c>
      <c r="DZ94" s="2">
        <f>POWER(10,($B94-J$227)/J$228)/(1+POWER(10,($B94-J$227)/J$228))</f>
        <v>0.31491789290174932</v>
      </c>
      <c r="EA94" s="2">
        <f>POWER(10,($B94-K$227)/K$228)/(1+POWER(10,($B94-K$227)/K$228))</f>
        <v>0.28531462023554588</v>
      </c>
      <c r="EB94" s="2">
        <f>POWER(10,($B94-L$227)/L$228)/(1+POWER(10,($B94-L$227)/L$228))</f>
        <v>0.25864190745611504</v>
      </c>
      <c r="EC94" s="2">
        <f>POWER(10,($B94-M$227)/M$228)/(1+POWER(10,($B94-M$227)/M$228))</f>
        <v>0.2538268851414629</v>
      </c>
      <c r="ED94" s="2">
        <f>POWER(10,($B94-N$227)/N$228)/(1+POWER(10,($B94-N$227)/N$228))</f>
        <v>0.24181842168785736</v>
      </c>
      <c r="EE94" s="2">
        <f>POWER(10,($B94-O$227)/O$228)/(1+POWER(10,($B94-O$227)/O$228))</f>
        <v>0.22253825604861716</v>
      </c>
    </row>
    <row r="95" spans="2:135" x14ac:dyDescent="0.25">
      <c r="B95" s="2">
        <v>89</v>
      </c>
      <c r="C95">
        <v>95.3429</v>
      </c>
      <c r="D95">
        <v>98.385999999999996</v>
      </c>
      <c r="E95">
        <v>99.143000000000001</v>
      </c>
      <c r="F95">
        <v>98.171000000000006</v>
      </c>
      <c r="G95">
        <v>98.614000000000004</v>
      </c>
      <c r="H95">
        <v>99.343000000000004</v>
      </c>
      <c r="I95">
        <v>101.586</v>
      </c>
      <c r="J95">
        <v>99.956999999999994</v>
      </c>
      <c r="K95">
        <v>99.545000000000002</v>
      </c>
      <c r="L95">
        <v>94.954499999999996</v>
      </c>
      <c r="M95">
        <v>84.136399999999995</v>
      </c>
      <c r="N95">
        <v>76.333299999999994</v>
      </c>
      <c r="O95">
        <v>66.606099999999998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95.732138713901634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97.677037870904655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99.78021687736576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99.826129533706123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98.968290600375383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100.11105991373392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101.24453862141513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100.0144763478321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98.241283673592235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94.386794256262277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86.269376620868115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77.931066582862201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67.073507317631211</v>
      </c>
      <c r="AE95" s="5"/>
      <c r="AG95" s="5">
        <f t="shared" ref="AG95:AN157" si="32">C95-R95</f>
        <v>-0.38923871390163356</v>
      </c>
      <c r="AH95" s="5">
        <f t="shared" si="32"/>
        <v>0.70896212909534029</v>
      </c>
      <c r="AI95" s="5">
        <f t="shared" si="32"/>
        <v>-0.63721687736575916</v>
      </c>
      <c r="AJ95" s="5">
        <f t="shared" si="31"/>
        <v>-1.6551295337061163</v>
      </c>
      <c r="AK95" s="5">
        <f t="shared" si="31"/>
        <v>-0.35429060037537852</v>
      </c>
      <c r="AL95" s="5">
        <f t="shared" si="31"/>
        <v>-0.76805991373392146</v>
      </c>
      <c r="AM95" s="5">
        <f t="shared" si="31"/>
        <v>0.34146137858486725</v>
      </c>
      <c r="AN95" s="5">
        <f t="shared" si="16"/>
        <v>-5.7476347832107422E-2</v>
      </c>
      <c r="AO95" s="5">
        <f t="shared" si="16"/>
        <v>1.3037163264077662</v>
      </c>
      <c r="AP95" s="5">
        <f t="shared" si="16"/>
        <v>0.56770574373771865</v>
      </c>
      <c r="AQ95" s="5">
        <f t="shared" si="16"/>
        <v>-2.1329766208681207</v>
      </c>
      <c r="AR95" s="5">
        <f t="shared" si="16"/>
        <v>-1.5977665828622065</v>
      </c>
      <c r="AS95" s="5">
        <f t="shared" si="16"/>
        <v>-0.46740731763121346</v>
      </c>
      <c r="AV95" s="2">
        <f t="shared" si="18"/>
        <v>94.995143866059109</v>
      </c>
      <c r="AW95" s="2">
        <f t="shared" si="19"/>
        <v>97.493083194817899</v>
      </c>
      <c r="AX95" s="2">
        <f t="shared" si="20"/>
        <v>99.639897855063339</v>
      </c>
      <c r="AY95" s="2">
        <f t="shared" si="21"/>
        <v>99.765376868735629</v>
      </c>
      <c r="AZ95" s="2">
        <f t="shared" si="22"/>
        <v>98.864229381717394</v>
      </c>
      <c r="BA95" s="2">
        <f t="shared" si="23"/>
        <v>99.980269242969996</v>
      </c>
      <c r="BB95" s="2">
        <f t="shared" si="24"/>
        <v>101.11249529265859</v>
      </c>
      <c r="BC95" s="2">
        <f t="shared" si="25"/>
        <v>99.853743746821976</v>
      </c>
      <c r="BD95" s="2">
        <f t="shared" si="26"/>
        <v>97.754616550550097</v>
      </c>
      <c r="BE95" s="2">
        <f t="shared" si="27"/>
        <v>93.201461493104176</v>
      </c>
      <c r="BF95" s="2">
        <f t="shared" si="28"/>
        <v>85.04259989768741</v>
      </c>
      <c r="BG95" s="2">
        <f t="shared" si="29"/>
        <v>76.747193386452508</v>
      </c>
      <c r="BH95" s="2">
        <f t="shared" si="30"/>
        <v>65.360915961448995</v>
      </c>
      <c r="BK95" s="2" t="str">
        <f>IF(OR($B95&lt;C$229, AND($B95&gt;C$230, $B95&lt;C$231)), C95, "")</f>
        <v/>
      </c>
      <c r="BL95" s="2">
        <f>IF(OR($B95&lt;D$229, AND($B95&gt;D$230, $B95&lt;D$231)), D95, "")</f>
        <v>98.385999999999996</v>
      </c>
      <c r="BM95" s="2">
        <f>IF(OR($B95&lt;E$229, AND($B95&gt;E$230, $B95&lt;E$231)), E95, "")</f>
        <v>99.143000000000001</v>
      </c>
      <c r="BN95" s="2">
        <f>IF(OR($B95&lt;F$229, AND($B95&gt;F$230, $B95&lt;F$231)), F95, "")</f>
        <v>98.171000000000006</v>
      </c>
      <c r="BO95" s="2">
        <f>IF(OR($B95&lt;G$229, AND($B95&gt;G$230, $B95&lt;G$231)), G95, "")</f>
        <v>98.614000000000004</v>
      </c>
      <c r="BP95" s="2">
        <f>IF(OR($B95&lt;H$229, AND($B95&gt;H$230, $B95&lt;H$231)), H95, "")</f>
        <v>99.343000000000004</v>
      </c>
      <c r="BQ95" s="2">
        <f>IF(OR($B95&lt;I$229, AND($B95&gt;I$230, $B95&lt;I$231)), I95, "")</f>
        <v>101.586</v>
      </c>
      <c r="BR95" s="2">
        <f>IF(OR($B95&lt;J$229, AND($B95&gt;J$230, $B95&lt;J$231)), J95, "")</f>
        <v>99.956999999999994</v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>
        <f>IF(OR(AND($B95&gt;D$230, $B95&lt;D$231), $B95&gt;D$232), D95, "")</f>
        <v>98.385999999999996</v>
      </c>
      <c r="CB95" s="2">
        <f>IF(OR(AND($B95&gt;E$230, $B95&lt;E$231), $B95&gt;E$232), E95, "")</f>
        <v>99.143000000000001</v>
      </c>
      <c r="CC95" s="2">
        <f>IF(OR(AND($B95&gt;F$230, $B95&lt;F$231), $B95&gt;F$232), F95, "")</f>
        <v>98.171000000000006</v>
      </c>
      <c r="CD95" s="2">
        <f>IF(OR(AND($B95&gt;G$230, $B95&lt;G$231), $B95&gt;G$232), G95, "")</f>
        <v>98.614000000000004</v>
      </c>
      <c r="CE95" s="2">
        <f>IF(OR(AND($B95&gt;H$230, $B95&lt;H$231), $B95&gt;H$232), H95, "")</f>
        <v>99.343000000000004</v>
      </c>
      <c r="CF95" s="2">
        <f>IF(OR(AND($B95&gt;I$230, $B95&lt;I$231), $B95&gt;I$232), I95, "")</f>
        <v>101.586</v>
      </c>
      <c r="CG95" s="2">
        <f>IF(OR(AND($B95&gt;J$230, $B95&lt;J$231), $B95&gt;J$232), J95, "")</f>
        <v>99.956999999999994</v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94.945836952368097</v>
      </c>
      <c r="CP95" s="2">
        <f>BL$207*$B95+BL$209</f>
        <v>97.560893743537449</v>
      </c>
      <c r="CQ95" s="2">
        <f>BM$207*$B95+BM$209</f>
        <v>99.655887835552349</v>
      </c>
      <c r="CR95" s="2">
        <f>BN$207*$B95+BN$209</f>
        <v>99.868491336812212</v>
      </c>
      <c r="CS95" s="2">
        <f>BO$207*$B95+BO$209</f>
        <v>98.952744832470231</v>
      </c>
      <c r="CT95" s="2">
        <f>BP$207*$B95+BP$209</f>
        <v>99.96766247746929</v>
      </c>
      <c r="CU95" s="2">
        <f>BQ$207*$B95+BQ$209</f>
        <v>101.00533603328465</v>
      </c>
      <c r="CV95" s="2">
        <f>BR$207*$B95+BR$209</f>
        <v>99.765625668842134</v>
      </c>
      <c r="CW95" s="2">
        <f>BS$207*$B95+BS$209</f>
        <v>97.67717229545562</v>
      </c>
      <c r="CX95" s="2">
        <f>BT$207*$B95+BT$209</f>
        <v>93.117897904012821</v>
      </c>
      <c r="CY95" s="2">
        <f>BU$207*$B95+BU$209</f>
        <v>85.009659730308982</v>
      </c>
      <c r="CZ95" s="2">
        <f>BV$207*$B95+BV$209</f>
        <v>76.617327525252506</v>
      </c>
      <c r="DA95" s="2">
        <f>BW$207*$B95+BW$209</f>
        <v>65.237249017843752</v>
      </c>
      <c r="DD95" s="2">
        <f>BZ$207*$B95+BZ$209</f>
        <v>95.12059554434083</v>
      </c>
      <c r="DE95" s="2">
        <f>CA$207*$B95+CA$209</f>
        <v>97.360345698242099</v>
      </c>
      <c r="DF95" s="2">
        <f>CB$207*$B95+CB$209</f>
        <v>99.609137213499849</v>
      </c>
      <c r="DG95" s="2">
        <f>CC$207*$B95+CC$209</f>
        <v>99.582249442824988</v>
      </c>
      <c r="DH95" s="2">
        <f>CD$207*$B95+CD$209</f>
        <v>98.700132118811638</v>
      </c>
      <c r="DI95" s="2">
        <f>CE$207*$B95+CE$209</f>
        <v>100.00441233227558</v>
      </c>
      <c r="DJ95" s="2">
        <f>CF$207*$B95+CF$209</f>
        <v>101.31513295938217</v>
      </c>
      <c r="DK95" s="2">
        <f>CG$207*$B95+CG$209</f>
        <v>100.0285714708009</v>
      </c>
      <c r="DL95" s="2">
        <f>CH$207*$B95+CH$209</f>
        <v>97.93153783273624</v>
      </c>
      <c r="DM95" s="2">
        <f>CI$207*$B95+CI$209</f>
        <v>93.419908562603737</v>
      </c>
      <c r="DN95" s="2">
        <f>CJ$207*$B95+CJ$209</f>
        <v>85.130913536265837</v>
      </c>
      <c r="DO95" s="2">
        <f>CK$207*$B95+CK$209</f>
        <v>77.118539468079931</v>
      </c>
      <c r="DP95" s="2">
        <f>CL$207*$B95+CL$209</f>
        <v>65.754944769856436</v>
      </c>
      <c r="DS95" s="2">
        <f>POWER(10,($B95-C$227)/C$228)/(1+POWER(10,($B95-C$227)/C$228))</f>
        <v>0.28214300157958788</v>
      </c>
      <c r="DT95" s="2">
        <f>POWER(10,($B95-D$227)/D$228)/(1+POWER(10,($B95-D$227)/D$228))</f>
        <v>0.33812620122868792</v>
      </c>
      <c r="DU95" s="2">
        <f>POWER(10,($B95-E$227)/E$228)/(1+POWER(10,($B95-E$227)/E$228))</f>
        <v>0.34202711722305423</v>
      </c>
      <c r="DV95" s="2">
        <f>POWER(10,($B95-F$227)/F$228)/(1+POWER(10,($B95-F$227)/F$228))</f>
        <v>0.36023541711607548</v>
      </c>
      <c r="DW95" s="2">
        <f>POWER(10,($B95-G$227)/G$228)/(1+POWER(10,($B95-G$227)/G$228))</f>
        <v>0.35039982537252051</v>
      </c>
      <c r="DX95" s="2">
        <f>POWER(10,($B95-H$227)/H$228)/(1+POWER(10,($B95-H$227)/H$228))</f>
        <v>0.34304259342408</v>
      </c>
      <c r="DY95" s="2">
        <f>POWER(10,($B95-I$227)/I$228)/(1+POWER(10,($B95-I$227)/I$228))</f>
        <v>0.34590162247193917</v>
      </c>
      <c r="DZ95" s="2">
        <f>POWER(10,($B95-J$227)/J$228)/(1+POWER(10,($B95-J$227)/J$228))</f>
        <v>0.33511878616593749</v>
      </c>
      <c r="EA95" s="2">
        <f>POWER(10,($B95-K$227)/K$228)/(1+POWER(10,($B95-K$227)/K$228))</f>
        <v>0.30446048597002096</v>
      </c>
      <c r="EB95" s="2">
        <f>POWER(10,($B95-L$227)/L$228)/(1+POWER(10,($B95-L$227)/L$228))</f>
        <v>0.27669086078365085</v>
      </c>
      <c r="EC95" s="2">
        <f>POWER(10,($B95-M$227)/M$228)/(1+POWER(10,($B95-M$227)/M$228))</f>
        <v>0.271662956213928</v>
      </c>
      <c r="ED95" s="2">
        <f>POWER(10,($B95-N$227)/N$228)/(1+POWER(10,($B95-N$227)/N$228))</f>
        <v>0.25910368469555212</v>
      </c>
      <c r="EE95" s="2">
        <f>POWER(10,($B95-O$227)/O$228)/(1+POWER(10,($B95-O$227)/O$228))</f>
        <v>0.23887957960722586</v>
      </c>
    </row>
    <row r="96" spans="2:135" x14ac:dyDescent="0.25">
      <c r="B96" s="2">
        <v>90</v>
      </c>
      <c r="C96">
        <v>95.185699999999997</v>
      </c>
      <c r="D96">
        <v>96.9</v>
      </c>
      <c r="E96">
        <v>98.385999999999996</v>
      </c>
      <c r="F96">
        <v>99.942999999999998</v>
      </c>
      <c r="G96">
        <v>98.513999999999996</v>
      </c>
      <c r="H96">
        <v>98.956999999999994</v>
      </c>
      <c r="I96">
        <v>100.82899999999999</v>
      </c>
      <c r="J96">
        <v>99.757000000000005</v>
      </c>
      <c r="K96">
        <v>98.924000000000007</v>
      </c>
      <c r="L96">
        <v>93.045500000000004</v>
      </c>
      <c r="M96">
        <v>84.2273</v>
      </c>
      <c r="N96">
        <v>75.424199999999999</v>
      </c>
      <c r="O96">
        <v>67.681799999999996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95.371512638182665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97.552334748836799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99.676885697265362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99.75839683001422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98.893513342876176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100.04689076194946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101.19111911698278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99.941936837799119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98.009964991257561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93.857167383320103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85.728004058725546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77.447184448090354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66.402926770265125</v>
      </c>
      <c r="AE96" s="5"/>
      <c r="AG96" s="5">
        <f t="shared" si="32"/>
        <v>-0.18581263818266791</v>
      </c>
      <c r="AH96" s="5">
        <f t="shared" si="32"/>
        <v>-0.65233474883679321</v>
      </c>
      <c r="AI96" s="5">
        <f t="shared" si="32"/>
        <v>-1.2908856972653666</v>
      </c>
      <c r="AJ96" s="5">
        <f t="shared" si="31"/>
        <v>0.18460316998577753</v>
      </c>
      <c r="AK96" s="5">
        <f t="shared" si="31"/>
        <v>-0.3795133428761801</v>
      </c>
      <c r="AL96" s="5">
        <f t="shared" si="31"/>
        <v>-1.0898907619494622</v>
      </c>
      <c r="AM96" s="5">
        <f t="shared" si="31"/>
        <v>-0.36211911698278243</v>
      </c>
      <c r="AN96" s="5">
        <f t="shared" si="16"/>
        <v>-0.18493683779911407</v>
      </c>
      <c r="AO96" s="5">
        <f t="shared" si="16"/>
        <v>0.91403500874244514</v>
      </c>
      <c r="AP96" s="5">
        <f t="shared" si="16"/>
        <v>-0.81166738332009913</v>
      </c>
      <c r="AQ96" s="5">
        <f t="shared" si="16"/>
        <v>-1.500704058725546</v>
      </c>
      <c r="AR96" s="5">
        <f t="shared" si="16"/>
        <v>-2.0229844480903552</v>
      </c>
      <c r="AS96" s="5">
        <f t="shared" si="16"/>
        <v>1.2788732297348702</v>
      </c>
      <c r="AV96" s="2">
        <f t="shared" si="18"/>
        <v>94.984262644857012</v>
      </c>
      <c r="AW96" s="2">
        <f t="shared" si="19"/>
        <v>97.467195076094441</v>
      </c>
      <c r="AX96" s="2">
        <f t="shared" si="20"/>
        <v>99.612653295821872</v>
      </c>
      <c r="AY96" s="2">
        <f t="shared" si="21"/>
        <v>99.731839977571781</v>
      </c>
      <c r="AZ96" s="2">
        <f t="shared" si="22"/>
        <v>98.846692801506208</v>
      </c>
      <c r="BA96" s="2">
        <f t="shared" si="23"/>
        <v>99.986899238474933</v>
      </c>
      <c r="BB96" s="2">
        <f t="shared" si="24"/>
        <v>101.13081418023529</v>
      </c>
      <c r="BC96" s="2">
        <f t="shared" si="25"/>
        <v>99.866883407853578</v>
      </c>
      <c r="BD96" s="2">
        <f t="shared" si="26"/>
        <v>97.763580312733112</v>
      </c>
      <c r="BE96" s="2">
        <f t="shared" si="27"/>
        <v>93.211692170315473</v>
      </c>
      <c r="BF96" s="2">
        <f t="shared" si="28"/>
        <v>85.050039420720367</v>
      </c>
      <c r="BG96" s="2">
        <f t="shared" si="29"/>
        <v>76.778506472509775</v>
      </c>
      <c r="BH96" s="2">
        <f t="shared" si="30"/>
        <v>65.385159009930874</v>
      </c>
      <c r="BK96" s="2">
        <f>IF(OR($B96&lt;C$229, AND($B96&gt;C$230, $B96&lt;C$231)), C96, "")</f>
        <v>95.185699999999997</v>
      </c>
      <c r="BL96" s="2">
        <f>IF(OR($B96&lt;D$229, AND($B96&gt;D$230, $B96&lt;D$231)), D96, "")</f>
        <v>96.9</v>
      </c>
      <c r="BM96" s="2">
        <f>IF(OR($B96&lt;E$229, AND($B96&gt;E$230, $B96&lt;E$231)), E96, "")</f>
        <v>98.385999999999996</v>
      </c>
      <c r="BN96" s="2">
        <f>IF(OR($B96&lt;F$229, AND($B96&gt;F$230, $B96&lt;F$231)), F96, "")</f>
        <v>99.942999999999998</v>
      </c>
      <c r="BO96" s="2">
        <f>IF(OR($B96&lt;G$229, AND($B96&gt;G$230, $B96&lt;G$231)), G96, "")</f>
        <v>98.513999999999996</v>
      </c>
      <c r="BP96" s="2">
        <f>IF(OR($B96&lt;H$229, AND($B96&gt;H$230, $B96&lt;H$231)), H96, "")</f>
        <v>98.956999999999994</v>
      </c>
      <c r="BQ96" s="2">
        <f>IF(OR($B96&lt;I$229, AND($B96&gt;I$230, $B96&lt;I$231)), I96, "")</f>
        <v>100.82899999999999</v>
      </c>
      <c r="BR96" s="2">
        <f>IF(OR($B96&lt;J$229, AND($B96&gt;J$230, $B96&lt;J$231)), J96, "")</f>
        <v>99.757000000000005</v>
      </c>
      <c r="BS96" s="2">
        <f>IF(OR($B96&lt;K$229, AND($B96&gt;K$230, $B96&lt;K$231)), K96, "")</f>
        <v>98.924000000000007</v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>
        <f>IF(OR(AND($B96&gt;C$230, $B96&lt;C$231), $B96&gt;C$232), C96, "")</f>
        <v>95.185699999999997</v>
      </c>
      <c r="CA96" s="2">
        <f>IF(OR(AND($B96&gt;D$230, $B96&lt;D$231), $B96&gt;D$232), D96, "")</f>
        <v>96.9</v>
      </c>
      <c r="CB96" s="2">
        <f>IF(OR(AND($B96&gt;E$230, $B96&lt;E$231), $B96&gt;E$232), E96, "")</f>
        <v>98.385999999999996</v>
      </c>
      <c r="CC96" s="2">
        <f>IF(OR(AND($B96&gt;F$230, $B96&lt;F$231), $B96&gt;F$232), F96, "")</f>
        <v>99.942999999999998</v>
      </c>
      <c r="CD96" s="2">
        <f>IF(OR(AND($B96&gt;G$230, $B96&lt;G$231), $B96&gt;G$232), G96, "")</f>
        <v>98.513999999999996</v>
      </c>
      <c r="CE96" s="2">
        <f>IF(OR(AND($B96&gt;H$230, $B96&lt;H$231), $B96&gt;H$232), H96, "")</f>
        <v>98.956999999999994</v>
      </c>
      <c r="CF96" s="2">
        <f>IF(OR(AND($B96&gt;I$230, $B96&lt;I$231), $B96&gt;I$232), I96, "")</f>
        <v>100.82899999999999</v>
      </c>
      <c r="CG96" s="2">
        <f>IF(OR(AND($B96&gt;J$230, $B96&lt;J$231), $B96&gt;J$232), J96, "")</f>
        <v>99.757000000000005</v>
      </c>
      <c r="CH96" s="2">
        <f>IF(OR(AND($B96&gt;K$230, $B96&lt;K$231), $B96&gt;K$232), K96, "")</f>
        <v>98.924000000000007</v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94.949448230818874</v>
      </c>
      <c r="CP96" s="2">
        <f>BL$207*$B96+BL$209</f>
        <v>97.556613260560596</v>
      </c>
      <c r="CQ96" s="2">
        <f>BM$207*$B96+BM$209</f>
        <v>99.64761619070326</v>
      </c>
      <c r="CR96" s="2">
        <f>BN$207*$B96+BN$209</f>
        <v>99.857949755980272</v>
      </c>
      <c r="CS96" s="2">
        <f>BO$207*$B96+BO$209</f>
        <v>98.955578586287785</v>
      </c>
      <c r="CT96" s="2">
        <f>BP$207*$B96+BP$209</f>
        <v>99.993757519884909</v>
      </c>
      <c r="CU96" s="2">
        <f>BQ$207*$B96+BQ$209</f>
        <v>101.03562424202187</v>
      </c>
      <c r="CV96" s="2">
        <f>BR$207*$B96+BR$209</f>
        <v>99.794156329688391</v>
      </c>
      <c r="CW96" s="2">
        <f>BS$207*$B96+BS$209</f>
        <v>97.699901800477974</v>
      </c>
      <c r="CX96" s="2">
        <f>BT$207*$B96+BT$209</f>
        <v>93.139531121699733</v>
      </c>
      <c r="CY96" s="2">
        <f>BU$207*$B96+BU$209</f>
        <v>85.02471457679944</v>
      </c>
      <c r="CZ96" s="2">
        <f>BV$207*$B96+BV$209</f>
        <v>76.658267324380148</v>
      </c>
      <c r="DA96" s="2">
        <f>BW$207*$B96+BW$209</f>
        <v>65.264622818263604</v>
      </c>
      <c r="DD96" s="2">
        <f>BZ$207*$B96+BZ$209</f>
        <v>95.065047089989861</v>
      </c>
      <c r="DE96" s="2">
        <f>CA$207*$B96+CA$209</f>
        <v>97.307562246561261</v>
      </c>
      <c r="DF96" s="2">
        <f>CB$207*$B96+CB$209</f>
        <v>99.551311732531815</v>
      </c>
      <c r="DG96" s="2">
        <f>CC$207*$B96+CC$209</f>
        <v>99.527580344371785</v>
      </c>
      <c r="DH96" s="2">
        <f>CD$207*$B96+CD$209</f>
        <v>98.662592950290261</v>
      </c>
      <c r="DI96" s="2">
        <f>CE$207*$B96+CE$209</f>
        <v>99.97492068247756</v>
      </c>
      <c r="DJ96" s="2">
        <f>CF$207*$B96+CF$209</f>
        <v>101.29497953808817</v>
      </c>
      <c r="DK96" s="2">
        <f>CG$207*$B96+CG$209</f>
        <v>99.998479025826683</v>
      </c>
      <c r="DL96" s="2">
        <f>CH$207*$B96+CH$209</f>
        <v>97.896253688508807</v>
      </c>
      <c r="DM96" s="2">
        <f>CI$207*$B96+CI$209</f>
        <v>93.383733176431107</v>
      </c>
      <c r="DN96" s="2">
        <f>CJ$207*$B96+CJ$209</f>
        <v>85.111961959553824</v>
      </c>
      <c r="DO96" s="2">
        <f>CK$207*$B96+CK$209</f>
        <v>77.092073028857556</v>
      </c>
      <c r="DP96" s="2">
        <f>CL$207*$B96+CL$209</f>
        <v>65.735420034490602</v>
      </c>
      <c r="DS96" s="2">
        <f>POWER(10,($B96-C$227)/C$228)/(1+POWER(10,($B96-C$227)/C$228))</f>
        <v>0.30116572332816094</v>
      </c>
      <c r="DT96" s="2">
        <f>POWER(10,($B96-D$227)/D$228)/(1+POWER(10,($B96-D$227)/D$228))</f>
        <v>0.35903561696154912</v>
      </c>
      <c r="DU96" s="2">
        <f>POWER(10,($B96-E$227)/E$228)/(1+POWER(10,($B96-E$227)/E$228))</f>
        <v>0.36304544509381359</v>
      </c>
      <c r="DV96" s="2">
        <f>POWER(10,($B96-F$227)/F$228)/(1+POWER(10,($B96-F$227)/F$228))</f>
        <v>0.38172353122676911</v>
      </c>
      <c r="DW96" s="2">
        <f>POWER(10,($B96-G$227)/G$228)/(1+POWER(10,($B96-G$227)/G$228))</f>
        <v>0.37164205818780954</v>
      </c>
      <c r="DX96" s="2">
        <f>POWER(10,($B96-H$227)/H$228)/(1+POWER(10,($B96-H$227)/H$228))</f>
        <v>0.36408879376445324</v>
      </c>
      <c r="DY96" s="2">
        <f>POWER(10,($B96-I$227)/I$228)/(1+POWER(10,($B96-I$227)/I$228))</f>
        <v>0.3670252339442131</v>
      </c>
      <c r="DZ96" s="2">
        <f>POWER(10,($B96-J$227)/J$228)/(1+POWER(10,($B96-J$227)/J$228))</f>
        <v>0.35594224009243969</v>
      </c>
      <c r="EA96" s="2">
        <f>POWER(10,($B96-K$227)/K$228)/(1+POWER(10,($B96-K$227)/K$228))</f>
        <v>0.32430812300174683</v>
      </c>
      <c r="EB96" s="2">
        <f>POWER(10,($B96-L$227)/L$228)/(1+POWER(10,($B96-L$227)/L$228))</f>
        <v>0.29549730322752599</v>
      </c>
      <c r="EC96" s="2">
        <f>POWER(10,($B96-M$227)/M$228)/(1+POWER(10,($B96-M$227)/M$228))</f>
        <v>0.2902647978819346</v>
      </c>
      <c r="ED96" s="2">
        <f>POWER(10,($B96-N$227)/N$228)/(1+POWER(10,($B96-N$227)/N$228))</f>
        <v>0.27717281466935884</v>
      </c>
      <c r="EE96" s="2">
        <f>POWER(10,($B96-O$227)/O$228)/(1+POWER(10,($B96-O$227)/O$228))</f>
        <v>0.25602571024794668</v>
      </c>
    </row>
    <row r="97" spans="2:135" x14ac:dyDescent="0.25">
      <c r="B97" s="2">
        <v>91</v>
      </c>
      <c r="C97">
        <v>96.414299999999997</v>
      </c>
      <c r="D97">
        <v>97.757000000000005</v>
      </c>
      <c r="E97">
        <v>97.4</v>
      </c>
      <c r="F97">
        <v>98.013999999999996</v>
      </c>
      <c r="G97">
        <v>98.242999999999995</v>
      </c>
      <c r="H97">
        <v>98.971000000000004</v>
      </c>
      <c r="I97">
        <v>100.414</v>
      </c>
      <c r="J97">
        <v>98.4</v>
      </c>
      <c r="K97">
        <v>98.332999999999998</v>
      </c>
      <c r="L97">
        <v>93.333299999999994</v>
      </c>
      <c r="M97">
        <v>83.197000000000003</v>
      </c>
      <c r="N97">
        <v>74.5</v>
      </c>
      <c r="O97">
        <v>66.424199999999999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95.164797754510872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97.47653306920985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99.611172921882186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99.707257644156698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98.847268072908051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100.01726609637655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101.17323931864175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99.910935533432962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97.888737404330939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93.553649518227118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85.412006376244577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77.166751728162012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65.983598331487414</v>
      </c>
      <c r="AE97" s="5"/>
      <c r="AG97" s="5">
        <f t="shared" si="32"/>
        <v>1.2495022454891256</v>
      </c>
      <c r="AH97" s="5">
        <f t="shared" si="32"/>
        <v>0.28046693079015483</v>
      </c>
      <c r="AI97" s="5">
        <f t="shared" si="32"/>
        <v>-2.2111729218821807</v>
      </c>
      <c r="AJ97" s="5">
        <f t="shared" si="31"/>
        <v>-1.6932576441567022</v>
      </c>
      <c r="AK97" s="5">
        <f t="shared" si="31"/>
        <v>-0.60426807290805584</v>
      </c>
      <c r="AL97" s="5">
        <f t="shared" si="31"/>
        <v>-1.0462660963765416</v>
      </c>
      <c r="AM97" s="5">
        <f t="shared" si="31"/>
        <v>-0.75923931864174676</v>
      </c>
      <c r="AN97" s="5">
        <f t="shared" si="16"/>
        <v>-1.5109355334329564</v>
      </c>
      <c r="AO97" s="5">
        <f t="shared" si="16"/>
        <v>0.44426259566905912</v>
      </c>
      <c r="AP97" s="5">
        <f t="shared" si="16"/>
        <v>-0.22034951822712401</v>
      </c>
      <c r="AQ97" s="5">
        <f t="shared" si="16"/>
        <v>-2.215006376244574</v>
      </c>
      <c r="AR97" s="5">
        <f t="shared" si="16"/>
        <v>-2.6667517281620121</v>
      </c>
      <c r="AS97" s="5">
        <f t="shared" si="16"/>
        <v>0.44060166851258487</v>
      </c>
      <c r="AV97" s="2">
        <f t="shared" si="18"/>
        <v>94.971170693428761</v>
      </c>
      <c r="AW97" s="2">
        <f t="shared" si="19"/>
        <v>97.439115056041288</v>
      </c>
      <c r="AX97" s="2">
        <f t="shared" si="20"/>
        <v>99.583247385721194</v>
      </c>
      <c r="AY97" s="2">
        <f t="shared" si="21"/>
        <v>99.696229520000827</v>
      </c>
      <c r="AZ97" s="2">
        <f t="shared" si="22"/>
        <v>98.827271684599481</v>
      </c>
      <c r="BA97" s="2">
        <f t="shared" si="23"/>
        <v>99.991149773620123</v>
      </c>
      <c r="BB97" s="2">
        <f t="shared" si="24"/>
        <v>101.14711140715848</v>
      </c>
      <c r="BC97" s="2">
        <f t="shared" si="25"/>
        <v>99.877663132658171</v>
      </c>
      <c r="BD97" s="2">
        <f t="shared" si="26"/>
        <v>97.770331464369093</v>
      </c>
      <c r="BE97" s="2">
        <f t="shared" si="27"/>
        <v>93.21988298835862</v>
      </c>
      <c r="BF97" s="2">
        <f t="shared" si="28"/>
        <v>85.056252768133078</v>
      </c>
      <c r="BG97" s="2">
        <f t="shared" si="29"/>
        <v>76.807660856042673</v>
      </c>
      <c r="BH97" s="2">
        <f t="shared" si="30"/>
        <v>65.408127715324426</v>
      </c>
      <c r="BK97" s="2">
        <f>IF(OR($B97&lt;C$229, AND($B97&gt;C$230, $B97&lt;C$231)), C97, "")</f>
        <v>96.414299999999997</v>
      </c>
      <c r="BL97" s="2">
        <f>IF(OR($B97&lt;D$229, AND($B97&gt;D$230, $B97&lt;D$231)), D97, "")</f>
        <v>97.757000000000005</v>
      </c>
      <c r="BM97" s="2">
        <f>IF(OR($B97&lt;E$229, AND($B97&gt;E$230, $B97&lt;E$231)), E97, "")</f>
        <v>97.4</v>
      </c>
      <c r="BN97" s="2">
        <f>IF(OR($B97&lt;F$229, AND($B97&gt;F$230, $B97&lt;F$231)), F97, "")</f>
        <v>98.013999999999996</v>
      </c>
      <c r="BO97" s="2">
        <f>IF(OR($B97&lt;G$229, AND($B97&gt;G$230, $B97&lt;G$231)), G97, "")</f>
        <v>98.242999999999995</v>
      </c>
      <c r="BP97" s="2">
        <f>IF(OR($B97&lt;H$229, AND($B97&gt;H$230, $B97&lt;H$231)), H97, "")</f>
        <v>98.971000000000004</v>
      </c>
      <c r="BQ97" s="2">
        <f>IF(OR($B97&lt;I$229, AND($B97&gt;I$230, $B97&lt;I$231)), I97, "")</f>
        <v>100.414</v>
      </c>
      <c r="BR97" s="2">
        <f>IF(OR($B97&lt;J$229, AND($B97&gt;J$230, $B97&lt;J$231)), J97, "")</f>
        <v>98.4</v>
      </c>
      <c r="BS97" s="2">
        <f>IF(OR($B97&lt;K$229, AND($B97&gt;K$230, $B97&lt;K$231)), K97, "")</f>
        <v>98.332999999999998</v>
      </c>
      <c r="BT97" s="2">
        <f>IF(OR($B97&lt;L$229, AND($B97&gt;L$230, $B97&lt;L$231)), L97, "")</f>
        <v>93.333299999999994</v>
      </c>
      <c r="BU97" s="2" t="str">
        <f>IF(OR($B97&lt;M$229, AND($B97&gt;M$230, $B97&lt;M$231)), M97, "")</f>
        <v/>
      </c>
      <c r="BV97" s="2" t="str">
        <f>IF(OR($B97&lt;N$229, AND($B97&gt;N$230, $B97&lt;N$231)), N97, "")</f>
        <v/>
      </c>
      <c r="BW97" s="2" t="str">
        <f>IF(OR($B97&lt;O$229, AND($B97&gt;O$230, $B97&lt;O$231)), O97, "")</f>
        <v/>
      </c>
      <c r="BZ97" s="2">
        <f>IF(OR(AND($B97&gt;C$230, $B97&lt;C$231), $B97&gt;C$232), C97, "")</f>
        <v>96.414299999999997</v>
      </c>
      <c r="CA97" s="2">
        <f>IF(OR(AND($B97&gt;D$230, $B97&lt;D$231), $B97&gt;D$232), D97, "")</f>
        <v>97.757000000000005</v>
      </c>
      <c r="CB97" s="2">
        <f>IF(OR(AND($B97&gt;E$230, $B97&lt;E$231), $B97&gt;E$232), E97, "")</f>
        <v>97.4</v>
      </c>
      <c r="CC97" s="2">
        <f>IF(OR(AND($B97&gt;F$230, $B97&lt;F$231), $B97&gt;F$232), F97, "")</f>
        <v>98.013999999999996</v>
      </c>
      <c r="CD97" s="2">
        <f>IF(OR(AND($B97&gt;G$230, $B97&lt;G$231), $B97&gt;G$232), G97, "")</f>
        <v>98.242999999999995</v>
      </c>
      <c r="CE97" s="2">
        <f>IF(OR(AND($B97&gt;H$230, $B97&lt;H$231), $B97&gt;H$232), H97, "")</f>
        <v>98.971000000000004</v>
      </c>
      <c r="CF97" s="2">
        <f>IF(OR(AND($B97&gt;I$230, $B97&lt;I$231), $B97&gt;I$232), I97, "")</f>
        <v>100.414</v>
      </c>
      <c r="CG97" s="2">
        <f>IF(OR(AND($B97&gt;J$230, $B97&lt;J$231), $B97&gt;J$232), J97, "")</f>
        <v>98.4</v>
      </c>
      <c r="CH97" s="2">
        <f>IF(OR(AND($B97&gt;K$230, $B97&lt;K$231), $B97&gt;K$232), K97, "")</f>
        <v>98.332999999999998</v>
      </c>
      <c r="CI97" s="2">
        <f>IF(OR(AND($B97&gt;L$230, $B97&lt;L$231), $B97&gt;L$232), L97, "")</f>
        <v>93.333299999999994</v>
      </c>
      <c r="CJ97" s="2" t="str">
        <f>IF(OR(AND($B97&gt;M$230, $B97&lt;M$231), $B97&gt;M$232), M97, "")</f>
        <v/>
      </c>
      <c r="CK97" s="2" t="str">
        <f>IF(OR(AND($B97&gt;N$230, $B97&lt;N$231), $B97&gt;N$232), N97, "")</f>
        <v/>
      </c>
      <c r="CL97" s="2" t="str">
        <f>IF(OR(AND($B97&gt;O$230, $B97&lt;O$231), $B97&gt;O$232), O97, "")</f>
        <v/>
      </c>
      <c r="CO97" s="2">
        <f>BK$207*$B97+BK$209</f>
        <v>94.953059509269636</v>
      </c>
      <c r="CP97" s="2">
        <f>BL$207*$B97+BL$209</f>
        <v>97.552332777583757</v>
      </c>
      <c r="CQ97" s="2">
        <f>BM$207*$B97+BM$209</f>
        <v>99.639344545854172</v>
      </c>
      <c r="CR97" s="2">
        <f>BN$207*$B97+BN$209</f>
        <v>99.847408175148331</v>
      </c>
      <c r="CS97" s="2">
        <f>BO$207*$B97+BO$209</f>
        <v>98.95841234010534</v>
      </c>
      <c r="CT97" s="2">
        <f>BP$207*$B97+BP$209</f>
        <v>100.01985256230053</v>
      </c>
      <c r="CU97" s="2">
        <f>BQ$207*$B97+BQ$209</f>
        <v>101.06591245075909</v>
      </c>
      <c r="CV97" s="2">
        <f>BR$207*$B97+BR$209</f>
        <v>99.822686990534663</v>
      </c>
      <c r="CW97" s="2">
        <f>BS$207*$B97+BS$209</f>
        <v>97.722631305500343</v>
      </c>
      <c r="CX97" s="2">
        <f>BT$207*$B97+BT$209</f>
        <v>93.161164339386659</v>
      </c>
      <c r="CY97" s="2">
        <f>BU$207*$B97+BU$209</f>
        <v>85.039769423289883</v>
      </c>
      <c r="CZ97" s="2">
        <f>BV$207*$B97+BV$209</f>
        <v>76.699207123507776</v>
      </c>
      <c r="DA97" s="2">
        <f>BW$207*$B97+BW$209</f>
        <v>65.291996618683456</v>
      </c>
      <c r="DD97" s="2">
        <f>BZ$207*$B97+BZ$209</f>
        <v>95.009498635638906</v>
      </c>
      <c r="DE97" s="2">
        <f>CA$207*$B97+CA$209</f>
        <v>97.254778794880437</v>
      </c>
      <c r="DF97" s="2">
        <f>CB$207*$B97+CB$209</f>
        <v>99.493486251563795</v>
      </c>
      <c r="DG97" s="2">
        <f>CC$207*$B97+CC$209</f>
        <v>99.472911245918567</v>
      </c>
      <c r="DH97" s="2">
        <f>CD$207*$B97+CD$209</f>
        <v>98.625053781768869</v>
      </c>
      <c r="DI97" s="2">
        <f>CE$207*$B97+CE$209</f>
        <v>99.945429032679542</v>
      </c>
      <c r="DJ97" s="2">
        <f>CF$207*$B97+CF$209</f>
        <v>101.27482611679416</v>
      </c>
      <c r="DK97" s="2">
        <f>CG$207*$B97+CG$209</f>
        <v>99.968386580852481</v>
      </c>
      <c r="DL97" s="2">
        <f>CH$207*$B97+CH$209</f>
        <v>97.860969544281375</v>
      </c>
      <c r="DM97" s="2">
        <f>CI$207*$B97+CI$209</f>
        <v>93.347557790258477</v>
      </c>
      <c r="DN97" s="2">
        <f>CJ$207*$B97+CJ$209</f>
        <v>85.093010382841825</v>
      </c>
      <c r="DO97" s="2">
        <f>CK$207*$B97+CK$209</f>
        <v>77.065606589635166</v>
      </c>
      <c r="DP97" s="2">
        <f>CL$207*$B97+CL$209</f>
        <v>65.715895299124753</v>
      </c>
      <c r="DS97" s="2">
        <f>POWER(10,($B97-C$227)/C$228)/(1+POWER(10,($B97-C$227)/C$228))</f>
        <v>0.32089767018422466</v>
      </c>
      <c r="DT97" s="2">
        <f>POWER(10,($B97-D$227)/D$228)/(1+POWER(10,($B97-D$227)/D$228))</f>
        <v>0.38049472742343937</v>
      </c>
      <c r="DU97" s="2">
        <f>POWER(10,($B97-E$227)/E$228)/(1+POWER(10,($B97-E$227)/E$228))</f>
        <v>0.38460041237900366</v>
      </c>
      <c r="DV97" s="2">
        <f>POWER(10,($B97-F$227)/F$228)/(1+POWER(10,($B97-F$227)/F$228))</f>
        <v>0.40368463223029866</v>
      </c>
      <c r="DW97" s="2">
        <f>POWER(10,($B97-G$227)/G$228)/(1+POWER(10,($B97-G$227)/G$228))</f>
        <v>0.39339219655942514</v>
      </c>
      <c r="DX97" s="2">
        <f>POWER(10,($B97-H$227)/H$228)/(1+POWER(10,($B97-H$227)/H$228))</f>
        <v>0.38566819964847676</v>
      </c>
      <c r="DY97" s="2">
        <f>POWER(10,($B97-I$227)/I$228)/(1+POWER(10,($B97-I$227)/I$228))</f>
        <v>0.38867230631893407</v>
      </c>
      <c r="DZ97" s="2">
        <f>POWER(10,($B97-J$227)/J$228)/(1+POWER(10,($B97-J$227)/J$228))</f>
        <v>0.37732530341093951</v>
      </c>
      <c r="EA97" s="2">
        <f>POWER(10,($B97-K$227)/K$228)/(1+POWER(10,($B97-K$227)/K$228))</f>
        <v>0.34480819829041648</v>
      </c>
      <c r="EB97" s="2">
        <f>POWER(10,($B97-L$227)/L$228)/(1+POWER(10,($B97-L$227)/L$228))</f>
        <v>0.31502527957561105</v>
      </c>
      <c r="EC97" s="2">
        <f>POWER(10,($B97-M$227)/M$228)/(1+POWER(10,($B97-M$227)/M$228))</f>
        <v>0.30959894378157882</v>
      </c>
      <c r="ED97" s="2">
        <f>POWER(10,($B97-N$227)/N$228)/(1+POWER(10,($B97-N$227)/N$228))</f>
        <v>0.29599860960818869</v>
      </c>
      <c r="EE97" s="2">
        <f>POWER(10,($B97-O$227)/O$228)/(1+POWER(10,($B97-O$227)/O$228))</f>
        <v>0.27395956156333962</v>
      </c>
    </row>
    <row r="98" spans="2:135" x14ac:dyDescent="0.25">
      <c r="B98" s="2">
        <v>92</v>
      </c>
      <c r="C98">
        <v>95.371399999999994</v>
      </c>
      <c r="D98">
        <v>96.286000000000001</v>
      </c>
      <c r="E98">
        <v>97.828999999999994</v>
      </c>
      <c r="F98">
        <v>98.143000000000001</v>
      </c>
      <c r="G98">
        <v>98.213999999999999</v>
      </c>
      <c r="H98">
        <v>98.557000000000002</v>
      </c>
      <c r="I98">
        <v>101</v>
      </c>
      <c r="J98">
        <v>99.442999999999998</v>
      </c>
      <c r="K98">
        <v>97.287999999999997</v>
      </c>
      <c r="L98">
        <v>92.954499999999996</v>
      </c>
      <c r="M98">
        <v>84</v>
      </c>
      <c r="N98">
        <v>74.636399999999995</v>
      </c>
      <c r="O98">
        <v>67.106099999999998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95.047869571768544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97.424403743540793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99.563145558385528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99.662866972185242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98.814039775493654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100.00373213769126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101.17203506258706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99.899982080994448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97.828766398801179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93.389784515666975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85.238416900235279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77.017836925876566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65.739284598585641</v>
      </c>
      <c r="AE98" s="5"/>
      <c r="AG98" s="5">
        <f t="shared" si="32"/>
        <v>0.32353042823145017</v>
      </c>
      <c r="AH98" s="5">
        <f t="shared" si="32"/>
        <v>-1.1384037435407919</v>
      </c>
      <c r="AI98" s="5">
        <f t="shared" si="32"/>
        <v>-1.734145558385535</v>
      </c>
      <c r="AJ98" s="5">
        <f t="shared" si="31"/>
        <v>-1.5198669721852411</v>
      </c>
      <c r="AK98" s="5">
        <f t="shared" si="31"/>
        <v>-0.60003977549365572</v>
      </c>
      <c r="AL98" s="5">
        <f t="shared" si="31"/>
        <v>-1.4467321376912565</v>
      </c>
      <c r="AM98" s="5">
        <f t="shared" si="31"/>
        <v>-0.17203506258705659</v>
      </c>
      <c r="AN98" s="5">
        <f t="shared" si="16"/>
        <v>-0.45698208099445026</v>
      </c>
      <c r="AO98" s="5">
        <f t="shared" si="16"/>
        <v>-0.54076639880118194</v>
      </c>
      <c r="AP98" s="5">
        <f t="shared" si="16"/>
        <v>-0.43528451566697868</v>
      </c>
      <c r="AQ98" s="5">
        <f t="shared" si="16"/>
        <v>-1.2384169002352792</v>
      </c>
      <c r="AR98" s="5">
        <f t="shared" si="16"/>
        <v>-2.3814369258765709</v>
      </c>
      <c r="AS98" s="5">
        <f t="shared" si="16"/>
        <v>1.3668154014143568</v>
      </c>
      <c r="AV98" s="2">
        <f t="shared" si="18"/>
        <v>94.955742269082634</v>
      </c>
      <c r="AW98" s="2">
        <f t="shared" si="19"/>
        <v>97.408788198279865</v>
      </c>
      <c r="AX98" s="2">
        <f t="shared" si="20"/>
        <v>99.55161477740215</v>
      </c>
      <c r="AY98" s="2">
        <f t="shared" si="21"/>
        <v>99.658516432308559</v>
      </c>
      <c r="AZ98" s="2">
        <f t="shared" si="22"/>
        <v>98.80593323576295</v>
      </c>
      <c r="BA98" s="2">
        <f t="shared" si="23"/>
        <v>99.99294158028556</v>
      </c>
      <c r="BB98" s="2">
        <f t="shared" si="24"/>
        <v>101.16129583438632</v>
      </c>
      <c r="BC98" s="2">
        <f t="shared" si="25"/>
        <v>99.885978300442019</v>
      </c>
      <c r="BD98" s="2">
        <f t="shared" si="26"/>
        <v>97.774751769753863</v>
      </c>
      <c r="BE98" s="2">
        <f t="shared" si="27"/>
        <v>93.225903015552987</v>
      </c>
      <c r="BF98" s="2">
        <f t="shared" si="28"/>
        <v>85.061164411648306</v>
      </c>
      <c r="BG98" s="2">
        <f t="shared" si="29"/>
        <v>76.834492703771062</v>
      </c>
      <c r="BH98" s="2">
        <f t="shared" si="30"/>
        <v>65.429701574644923</v>
      </c>
      <c r="BK98" s="2">
        <f>IF(OR($B98&lt;C$229, AND($B98&gt;C$230, $B98&lt;C$231)), C98, "")</f>
        <v>95.371399999999994</v>
      </c>
      <c r="BL98" s="2">
        <f>IF(OR($B98&lt;D$229, AND($B98&gt;D$230, $B98&lt;D$231)), D98, "")</f>
        <v>96.286000000000001</v>
      </c>
      <c r="BM98" s="2">
        <f>IF(OR($B98&lt;E$229, AND($B98&gt;E$230, $B98&lt;E$231)), E98, "")</f>
        <v>97.828999999999994</v>
      </c>
      <c r="BN98" s="2">
        <f>IF(OR($B98&lt;F$229, AND($B98&gt;F$230, $B98&lt;F$231)), F98, "")</f>
        <v>98.143000000000001</v>
      </c>
      <c r="BO98" s="2">
        <f>IF(OR($B98&lt;G$229, AND($B98&gt;G$230, $B98&lt;G$231)), G98, "")</f>
        <v>98.213999999999999</v>
      </c>
      <c r="BP98" s="2">
        <f>IF(OR($B98&lt;H$229, AND($B98&gt;H$230, $B98&lt;H$231)), H98, "")</f>
        <v>98.557000000000002</v>
      </c>
      <c r="BQ98" s="2">
        <f>IF(OR($B98&lt;I$229, AND($B98&gt;I$230, $B98&lt;I$231)), I98, "")</f>
        <v>101</v>
      </c>
      <c r="BR98" s="2">
        <f>IF(OR($B98&lt;J$229, AND($B98&gt;J$230, $B98&lt;J$231)), J98, "")</f>
        <v>99.442999999999998</v>
      </c>
      <c r="BS98" s="2">
        <f>IF(OR($B98&lt;K$229, AND($B98&gt;K$230, $B98&lt;K$231)), K98, "")</f>
        <v>97.287999999999997</v>
      </c>
      <c r="BT98" s="2">
        <f>IF(OR($B98&lt;L$229, AND($B98&gt;L$230, $B98&lt;L$231)), L98, "")</f>
        <v>92.954499999999996</v>
      </c>
      <c r="BU98" s="2">
        <f>IF(OR($B98&lt;M$229, AND($B98&gt;M$230, $B98&lt;M$231)), M98, "")</f>
        <v>84</v>
      </c>
      <c r="BV98" s="2">
        <f>IF(OR($B98&lt;N$229, AND($B98&gt;N$230, $B98&lt;N$231)), N98, "")</f>
        <v>74.636399999999995</v>
      </c>
      <c r="BW98" s="2" t="str">
        <f>IF(OR($B98&lt;O$229, AND($B98&gt;O$230, $B98&lt;O$231)), O98, "")</f>
        <v/>
      </c>
      <c r="BZ98" s="2">
        <f>IF(OR(AND($B98&gt;C$230, $B98&lt;C$231), $B98&gt;C$232), C98, "")</f>
        <v>95.371399999999994</v>
      </c>
      <c r="CA98" s="2">
        <f>IF(OR(AND($B98&gt;D$230, $B98&lt;D$231), $B98&gt;D$232), D98, "")</f>
        <v>96.286000000000001</v>
      </c>
      <c r="CB98" s="2">
        <f>IF(OR(AND($B98&gt;E$230, $B98&lt;E$231), $B98&gt;E$232), E98, "")</f>
        <v>97.828999999999994</v>
      </c>
      <c r="CC98" s="2">
        <f>IF(OR(AND($B98&gt;F$230, $B98&lt;F$231), $B98&gt;F$232), F98, "")</f>
        <v>98.143000000000001</v>
      </c>
      <c r="CD98" s="2">
        <f>IF(OR(AND($B98&gt;G$230, $B98&lt;G$231), $B98&gt;G$232), G98, "")</f>
        <v>98.213999999999999</v>
      </c>
      <c r="CE98" s="2">
        <f>IF(OR(AND($B98&gt;H$230, $B98&lt;H$231), $B98&gt;H$232), H98, "")</f>
        <v>98.557000000000002</v>
      </c>
      <c r="CF98" s="2">
        <f>IF(OR(AND($B98&gt;I$230, $B98&lt;I$231), $B98&gt;I$232), I98, "")</f>
        <v>101</v>
      </c>
      <c r="CG98" s="2">
        <f>IF(OR(AND($B98&gt;J$230, $B98&lt;J$231), $B98&gt;J$232), J98, "")</f>
        <v>99.442999999999998</v>
      </c>
      <c r="CH98" s="2">
        <f>IF(OR(AND($B98&gt;K$230, $B98&lt;K$231), $B98&gt;K$232), K98, "")</f>
        <v>97.287999999999997</v>
      </c>
      <c r="CI98" s="2">
        <f>IF(OR(AND($B98&gt;L$230, $B98&lt;L$231), $B98&gt;L$232), L98, "")</f>
        <v>92.954499999999996</v>
      </c>
      <c r="CJ98" s="2">
        <f>IF(OR(AND($B98&gt;M$230, $B98&lt;M$231), $B98&gt;M$232), M98, "")</f>
        <v>84</v>
      </c>
      <c r="CK98" s="2">
        <f>IF(OR(AND($B98&gt;N$230, $B98&lt;N$231), $B98&gt;N$232), N98, "")</f>
        <v>74.636399999999995</v>
      </c>
      <c r="CL98" s="2" t="str">
        <f>IF(OR(AND($B98&gt;O$230, $B98&lt;O$231), $B98&gt;O$232), O98, "")</f>
        <v/>
      </c>
      <c r="CO98" s="2">
        <f>BK$207*$B98+BK$209</f>
        <v>94.956670787720412</v>
      </c>
      <c r="CP98" s="2">
        <f>BL$207*$B98+BL$209</f>
        <v>97.548052294606904</v>
      </c>
      <c r="CQ98" s="2">
        <f>BM$207*$B98+BM$209</f>
        <v>99.631072901005084</v>
      </c>
      <c r="CR98" s="2">
        <f>BN$207*$B98+BN$209</f>
        <v>99.83686659431639</v>
      </c>
      <c r="CS98" s="2">
        <f>BO$207*$B98+BO$209</f>
        <v>98.961246093922895</v>
      </c>
      <c r="CT98" s="2">
        <f>BP$207*$B98+BP$209</f>
        <v>100.04594760471616</v>
      </c>
      <c r="CU98" s="2">
        <f>BQ$207*$B98+BQ$209</f>
        <v>101.0962006594963</v>
      </c>
      <c r="CV98" s="2">
        <f>BR$207*$B98+BR$209</f>
        <v>99.851217651380921</v>
      </c>
      <c r="CW98" s="2">
        <f>BS$207*$B98+BS$209</f>
        <v>97.745360810522712</v>
      </c>
      <c r="CX98" s="2">
        <f>BT$207*$B98+BT$209</f>
        <v>93.18279755707357</v>
      </c>
      <c r="CY98" s="2">
        <f>BU$207*$B98+BU$209</f>
        <v>85.054824269780326</v>
      </c>
      <c r="CZ98" s="2">
        <f>BV$207*$B98+BV$209</f>
        <v>76.740146922635418</v>
      </c>
      <c r="DA98" s="2">
        <f>BW$207*$B98+BW$209</f>
        <v>65.319370419103322</v>
      </c>
      <c r="DD98" s="2">
        <f>BZ$207*$B98+BZ$209</f>
        <v>94.953950181287951</v>
      </c>
      <c r="DE98" s="2">
        <f>CA$207*$B98+CA$209</f>
        <v>97.201995343199613</v>
      </c>
      <c r="DF98" s="2">
        <f>CB$207*$B98+CB$209</f>
        <v>99.435660770595774</v>
      </c>
      <c r="DG98" s="2">
        <f>CC$207*$B98+CC$209</f>
        <v>99.418242147465349</v>
      </c>
      <c r="DH98" s="2">
        <f>CD$207*$B98+CD$209</f>
        <v>98.587514613247492</v>
      </c>
      <c r="DI98" s="2">
        <f>CE$207*$B98+CE$209</f>
        <v>99.915937382881509</v>
      </c>
      <c r="DJ98" s="2">
        <f>CF$207*$B98+CF$209</f>
        <v>101.25467269550016</v>
      </c>
      <c r="DK98" s="2">
        <f>CG$207*$B98+CG$209</f>
        <v>99.938294135878266</v>
      </c>
      <c r="DL98" s="2">
        <f>CH$207*$B98+CH$209</f>
        <v>97.825685400053928</v>
      </c>
      <c r="DM98" s="2">
        <f>CI$207*$B98+CI$209</f>
        <v>93.311382404085847</v>
      </c>
      <c r="DN98" s="2">
        <f>CJ$207*$B98+CJ$209</f>
        <v>85.074058806129827</v>
      </c>
      <c r="DO98" s="2">
        <f>CK$207*$B98+CK$209</f>
        <v>77.039140150412777</v>
      </c>
      <c r="DP98" s="2">
        <f>CL$207*$B98+CL$209</f>
        <v>65.696370563758904</v>
      </c>
      <c r="DS98" s="2">
        <f>POWER(10,($B98-C$227)/C$228)/(1+POWER(10,($B98-C$227)/C$228))</f>
        <v>0.34129105434307322</v>
      </c>
      <c r="DT98" s="2">
        <f>POWER(10,($B98-D$227)/D$228)/(1+POWER(10,($B98-D$227)/D$228))</f>
        <v>0.40243114828558324</v>
      </c>
      <c r="DU98" s="2">
        <f>POWER(10,($B98-E$227)/E$228)/(1+POWER(10,($B98-E$227)/E$228))</f>
        <v>0.40661817378735898</v>
      </c>
      <c r="DV98" s="2">
        <f>POWER(10,($B98-F$227)/F$228)/(1+POWER(10,($B98-F$227)/F$228))</f>
        <v>0.42603857311586157</v>
      </c>
      <c r="DW98" s="2">
        <f>POWER(10,($B98-G$227)/G$228)/(1+POWER(10,($B98-G$227)/G$228))</f>
        <v>0.41557338942727057</v>
      </c>
      <c r="DX98" s="2">
        <f>POWER(10,($B98-H$227)/H$228)/(1+POWER(10,($B98-H$227)/H$228))</f>
        <v>0.40770659170175927</v>
      </c>
      <c r="DY98" s="2">
        <f>POWER(10,($B98-I$227)/I$228)/(1+POWER(10,($B98-I$227)/I$228))</f>
        <v>0.41076758102880984</v>
      </c>
      <c r="DZ98" s="2">
        <f>POWER(10,($B98-J$227)/J$228)/(1+POWER(10,($B98-J$227)/J$228))</f>
        <v>0.39919674366454938</v>
      </c>
      <c r="EA98" s="2">
        <f>POWER(10,($B98-K$227)/K$228)/(1+POWER(10,($B98-K$227)/K$228))</f>
        <v>0.36590238932664837</v>
      </c>
      <c r="EB98" s="2">
        <f>POWER(10,($B98-L$227)/L$228)/(1+POWER(10,($B98-L$227)/L$228))</f>
        <v>0.33522969059716595</v>
      </c>
      <c r="EC98" s="2">
        <f>POWER(10,($B98-M$227)/M$228)/(1+POWER(10,($B98-M$227)/M$228))</f>
        <v>0.32962280726591403</v>
      </c>
      <c r="ED98" s="2">
        <f>POWER(10,($B98-N$227)/N$228)/(1+POWER(10,($B98-N$227)/N$228))</f>
        <v>0.31554487650769897</v>
      </c>
      <c r="EE98" s="2">
        <f>POWER(10,($B98-O$227)/O$228)/(1+POWER(10,($B98-O$227)/O$228))</f>
        <v>0.29265547269855124</v>
      </c>
    </row>
    <row r="99" spans="2:135" x14ac:dyDescent="0.25">
      <c r="B99" s="2">
        <v>93</v>
      </c>
      <c r="C99">
        <v>93.7714</v>
      </c>
      <c r="D99">
        <v>98.070999999999998</v>
      </c>
      <c r="E99">
        <v>98.828999999999994</v>
      </c>
      <c r="F99">
        <v>99.686000000000007</v>
      </c>
      <c r="G99">
        <v>98.286000000000001</v>
      </c>
      <c r="H99">
        <v>99.7</v>
      </c>
      <c r="I99">
        <v>100.843</v>
      </c>
      <c r="J99">
        <v>98.757000000000005</v>
      </c>
      <c r="K99">
        <v>97.575999999999993</v>
      </c>
      <c r="L99">
        <v>92.484800000000007</v>
      </c>
      <c r="M99">
        <v>82.802999999999997</v>
      </c>
      <c r="N99">
        <v>75.212100000000007</v>
      </c>
      <c r="O99">
        <v>66.348500000000001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94.979575238408074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97.382364688144875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99.522228483637846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99.620319232076397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98.785779498686111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99.996444706626306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101.17747839699365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99.897336550428804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97.800126192447365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93.306039489358056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85.14856113413056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76.947849019955996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65.60821865971316</v>
      </c>
      <c r="AE99" s="5"/>
      <c r="AG99" s="5">
        <f t="shared" si="32"/>
        <v>-1.2081752384080744</v>
      </c>
      <c r="AH99" s="5">
        <f t="shared" si="32"/>
        <v>0.68863531185512272</v>
      </c>
      <c r="AI99" s="5">
        <f t="shared" si="32"/>
        <v>-0.69322848363785283</v>
      </c>
      <c r="AJ99" s="5">
        <f t="shared" si="31"/>
        <v>6.5680767923609551E-2</v>
      </c>
      <c r="AK99" s="5">
        <f t="shared" si="31"/>
        <v>-0.49977949868610949</v>
      </c>
      <c r="AL99" s="5">
        <f t="shared" si="31"/>
        <v>-0.2964447066263034</v>
      </c>
      <c r="AM99" s="5">
        <f t="shared" si="31"/>
        <v>-0.33447839699364579</v>
      </c>
      <c r="AN99" s="5">
        <f t="shared" si="16"/>
        <v>-1.140336550428799</v>
      </c>
      <c r="AO99" s="5">
        <f t="shared" si="16"/>
        <v>-0.22412619244737186</v>
      </c>
      <c r="AP99" s="5">
        <f t="shared" si="16"/>
        <v>-0.82123948935804947</v>
      </c>
      <c r="AQ99" s="5">
        <f t="shared" si="16"/>
        <v>-2.3455611341305627</v>
      </c>
      <c r="AR99" s="5">
        <f t="shared" si="16"/>
        <v>-1.7357490199559891</v>
      </c>
      <c r="AS99" s="5">
        <f t="shared" si="16"/>
        <v>0.74028134028684178</v>
      </c>
      <c r="AV99" s="2">
        <f t="shared" si="18"/>
        <v>94.937863496530326</v>
      </c>
      <c r="AW99" s="2">
        <f t="shared" si="19"/>
        <v>97.376176519562165</v>
      </c>
      <c r="AX99" s="2">
        <f t="shared" si="20"/>
        <v>99.517706523369569</v>
      </c>
      <c r="AY99" s="2">
        <f t="shared" si="21"/>
        <v>99.618688697849365</v>
      </c>
      <c r="AZ99" s="2">
        <f t="shared" si="22"/>
        <v>98.782659880908795</v>
      </c>
      <c r="BA99" s="2">
        <f t="shared" si="23"/>
        <v>99.992213219324725</v>
      </c>
      <c r="BB99" s="2">
        <f t="shared" si="24"/>
        <v>101.17329075023417</v>
      </c>
      <c r="BC99" s="2">
        <f t="shared" si="25"/>
        <v>99.891740780260918</v>
      </c>
      <c r="BD99" s="2">
        <f t="shared" si="26"/>
        <v>97.776736335487982</v>
      </c>
      <c r="BE99" s="2">
        <f t="shared" si="27"/>
        <v>93.229631105239733</v>
      </c>
      <c r="BF99" s="2">
        <f t="shared" si="28"/>
        <v>85.064704750711087</v>
      </c>
      <c r="BG99" s="2">
        <f t="shared" si="29"/>
        <v>76.858845822983966</v>
      </c>
      <c r="BH99" s="2">
        <f t="shared" si="30"/>
        <v>65.449761946272588</v>
      </c>
      <c r="BK99" s="2">
        <f>IF(OR($B99&lt;C$229, AND($B99&gt;C$230, $B99&lt;C$231)), C99, "")</f>
        <v>93.7714</v>
      </c>
      <c r="BL99" s="2">
        <f>IF(OR($B99&lt;D$229, AND($B99&gt;D$230, $B99&lt;D$231)), D99, "")</f>
        <v>98.070999999999998</v>
      </c>
      <c r="BM99" s="2">
        <f>IF(OR($B99&lt;E$229, AND($B99&gt;E$230, $B99&lt;E$231)), E99, "")</f>
        <v>98.828999999999994</v>
      </c>
      <c r="BN99" s="2">
        <f>IF(OR($B99&lt;F$229, AND($B99&gt;F$230, $B99&lt;F$231)), F99, "")</f>
        <v>99.686000000000007</v>
      </c>
      <c r="BO99" s="2">
        <f>IF(OR($B99&lt;G$229, AND($B99&gt;G$230, $B99&lt;G$231)), G99, "")</f>
        <v>98.286000000000001</v>
      </c>
      <c r="BP99" s="2">
        <f>IF(OR($B99&lt;H$229, AND($B99&gt;H$230, $B99&lt;H$231)), H99, "")</f>
        <v>99.7</v>
      </c>
      <c r="BQ99" s="2">
        <f>IF(OR($B99&lt;I$229, AND($B99&gt;I$230, $B99&lt;I$231)), I99, "")</f>
        <v>100.843</v>
      </c>
      <c r="BR99" s="2">
        <f>IF(OR($B99&lt;J$229, AND($B99&gt;J$230, $B99&lt;J$231)), J99, "")</f>
        <v>98.757000000000005</v>
      </c>
      <c r="BS99" s="2">
        <f>IF(OR($B99&lt;K$229, AND($B99&gt;K$230, $B99&lt;K$231)), K99, "")</f>
        <v>97.575999999999993</v>
      </c>
      <c r="BT99" s="2">
        <f>IF(OR($B99&lt;L$229, AND($B99&gt;L$230, $B99&lt;L$231)), L99, "")</f>
        <v>92.484800000000007</v>
      </c>
      <c r="BU99" s="2">
        <f>IF(OR($B99&lt;M$229, AND($B99&gt;M$230, $B99&lt;M$231)), M99, "")</f>
        <v>82.802999999999997</v>
      </c>
      <c r="BV99" s="2">
        <f>IF(OR($B99&lt;N$229, AND($B99&gt;N$230, $B99&lt;N$231)), N99, "")</f>
        <v>75.212100000000007</v>
      </c>
      <c r="BW99" s="2">
        <f>IF(OR($B99&lt;O$229, AND($B99&gt;O$230, $B99&lt;O$231)), O99, "")</f>
        <v>66.348500000000001</v>
      </c>
      <c r="BZ99" s="2">
        <f>IF(OR(AND($B99&gt;C$230, $B99&lt;C$231), $B99&gt;C$232), C99, "")</f>
        <v>93.7714</v>
      </c>
      <c r="CA99" s="2">
        <f>IF(OR(AND($B99&gt;D$230, $B99&lt;D$231), $B99&gt;D$232), D99, "")</f>
        <v>98.070999999999998</v>
      </c>
      <c r="CB99" s="2">
        <f>IF(OR(AND($B99&gt;E$230, $B99&lt;E$231), $B99&gt;E$232), E99, "")</f>
        <v>98.828999999999994</v>
      </c>
      <c r="CC99" s="2">
        <f>IF(OR(AND($B99&gt;F$230, $B99&lt;F$231), $B99&gt;F$232), F99, "")</f>
        <v>99.686000000000007</v>
      </c>
      <c r="CD99" s="2">
        <f>IF(OR(AND($B99&gt;G$230, $B99&lt;G$231), $B99&gt;G$232), G99, "")</f>
        <v>98.286000000000001</v>
      </c>
      <c r="CE99" s="2">
        <f>IF(OR(AND($B99&gt;H$230, $B99&lt;H$231), $B99&gt;H$232), H99, "")</f>
        <v>99.7</v>
      </c>
      <c r="CF99" s="2">
        <f>IF(OR(AND($B99&gt;I$230, $B99&lt;I$231), $B99&gt;I$232), I99, "")</f>
        <v>100.843</v>
      </c>
      <c r="CG99" s="2">
        <f>IF(OR(AND($B99&gt;J$230, $B99&lt;J$231), $B99&gt;J$232), J99, "")</f>
        <v>98.757000000000005</v>
      </c>
      <c r="CH99" s="2">
        <f>IF(OR(AND($B99&gt;K$230, $B99&lt;K$231), $B99&gt;K$232), K99, "")</f>
        <v>97.575999999999993</v>
      </c>
      <c r="CI99" s="2">
        <f>IF(OR(AND($B99&gt;L$230, $B99&lt;L$231), $B99&gt;L$232), L99, "")</f>
        <v>92.484800000000007</v>
      </c>
      <c r="CJ99" s="2">
        <f>IF(OR(AND($B99&gt;M$230, $B99&lt;M$231), $B99&gt;M$232), M99, "")</f>
        <v>82.802999999999997</v>
      </c>
      <c r="CK99" s="2">
        <f>IF(OR(AND($B99&gt;N$230, $B99&lt;N$231), $B99&gt;N$232), N99, "")</f>
        <v>75.212100000000007</v>
      </c>
      <c r="CL99" s="2">
        <f>IF(OR(AND($B99&gt;O$230, $B99&lt;O$231), $B99&gt;O$232), O99, "")</f>
        <v>66.348500000000001</v>
      </c>
      <c r="CO99" s="2">
        <f>BK$207*$B99+BK$209</f>
        <v>94.960282066171189</v>
      </c>
      <c r="CP99" s="2">
        <f>BL$207*$B99+BL$209</f>
        <v>97.543771811630066</v>
      </c>
      <c r="CQ99" s="2">
        <f>BM$207*$B99+BM$209</f>
        <v>99.622801256155995</v>
      </c>
      <c r="CR99" s="2">
        <f>BN$207*$B99+BN$209</f>
        <v>99.82632501348445</v>
      </c>
      <c r="CS99" s="2">
        <f>BO$207*$B99+BO$209</f>
        <v>98.96407984774045</v>
      </c>
      <c r="CT99" s="2">
        <f>BP$207*$B99+BP$209</f>
        <v>100.07204264713178</v>
      </c>
      <c r="CU99" s="2">
        <f>BQ$207*$B99+BQ$209</f>
        <v>101.12648886823352</v>
      </c>
      <c r="CV99" s="2">
        <f>BR$207*$B99+BR$209</f>
        <v>99.879748312227193</v>
      </c>
      <c r="CW99" s="2">
        <f>BS$207*$B99+BS$209</f>
        <v>97.768090315545081</v>
      </c>
      <c r="CX99" s="2">
        <f>BT$207*$B99+BT$209</f>
        <v>93.204430774760482</v>
      </c>
      <c r="CY99" s="2">
        <f>BU$207*$B99+BU$209</f>
        <v>85.069879116270769</v>
      </c>
      <c r="CZ99" s="2">
        <f>BV$207*$B99+BV$209</f>
        <v>76.78108672176306</v>
      </c>
      <c r="DA99" s="2">
        <f>BW$207*$B99+BW$209</f>
        <v>65.346744219523174</v>
      </c>
      <c r="DD99" s="2">
        <f>BZ$207*$B99+BZ$209</f>
        <v>94.898401726936996</v>
      </c>
      <c r="DE99" s="2">
        <f>CA$207*$B99+CA$209</f>
        <v>97.149211891518789</v>
      </c>
      <c r="DF99" s="2">
        <f>CB$207*$B99+CB$209</f>
        <v>99.37783528962774</v>
      </c>
      <c r="DG99" s="2">
        <f>CC$207*$B99+CC$209</f>
        <v>99.363573049012132</v>
      </c>
      <c r="DH99" s="2">
        <f>CD$207*$B99+CD$209</f>
        <v>98.549975444726115</v>
      </c>
      <c r="DI99" s="2">
        <f>CE$207*$B99+CE$209</f>
        <v>99.886445733083491</v>
      </c>
      <c r="DJ99" s="2">
        <f>CF$207*$B99+CF$209</f>
        <v>101.23451927420616</v>
      </c>
      <c r="DK99" s="2">
        <f>CG$207*$B99+CG$209</f>
        <v>99.90820169090405</v>
      </c>
      <c r="DL99" s="2">
        <f>CH$207*$B99+CH$209</f>
        <v>97.790401255826495</v>
      </c>
      <c r="DM99" s="2">
        <f>CI$207*$B99+CI$209</f>
        <v>93.275207017913218</v>
      </c>
      <c r="DN99" s="2">
        <f>CJ$207*$B99+CJ$209</f>
        <v>85.055107229417814</v>
      </c>
      <c r="DO99" s="2">
        <f>CK$207*$B99+CK$209</f>
        <v>77.012673711190402</v>
      </c>
      <c r="DP99" s="2">
        <f>CL$207*$B99+CL$209</f>
        <v>65.676845828393056</v>
      </c>
      <c r="DS99" s="2">
        <f>POWER(10,($B99-C$227)/C$228)/(1+POWER(10,($B99-C$227)/C$228))</f>
        <v>0.36228905526868899</v>
      </c>
      <c r="DT99" s="2">
        <f>POWER(10,($B99-D$227)/D$228)/(1+POWER(10,($B99-D$227)/D$228))</f>
        <v>0.42476512064536598</v>
      </c>
      <c r="DU99" s="2">
        <f>POWER(10,($B99-E$227)/E$228)/(1+POWER(10,($B99-E$227)/E$228))</f>
        <v>0.42901768876656704</v>
      </c>
      <c r="DV99" s="2">
        <f>POWER(10,($B99-F$227)/F$228)/(1+POWER(10,($B99-F$227)/F$228))</f>
        <v>0.4486989393375565</v>
      </c>
      <c r="DW99" s="2">
        <f>POWER(10,($B99-G$227)/G$228)/(1+POWER(10,($B99-G$227)/G$228))</f>
        <v>0.43810199918443354</v>
      </c>
      <c r="DX99" s="2">
        <f>POWER(10,($B99-H$227)/H$228)/(1+POWER(10,($B99-H$227)/H$228))</f>
        <v>0.43012260314995365</v>
      </c>
      <c r="DY99" s="2">
        <f>POWER(10,($B99-I$227)/I$228)/(1+POWER(10,($B99-I$227)/I$228))</f>
        <v>0.43322878942526566</v>
      </c>
      <c r="DZ99" s="2">
        <f>POWER(10,($B99-J$227)/J$228)/(1+POWER(10,($B99-J$227)/J$228))</f>
        <v>0.42147782061041039</v>
      </c>
      <c r="EA99" s="2">
        <f>POWER(10,($B99-K$227)/K$228)/(1+POWER(10,($B99-K$227)/K$228))</f>
        <v>0.38752378133067988</v>
      </c>
      <c r="EB99" s="2">
        <f>POWER(10,($B99-L$227)/L$228)/(1+POWER(10,($B99-L$227)/L$228))</f>
        <v>0.35605634541620446</v>
      </c>
      <c r="EC99" s="2">
        <f>POWER(10,($B99-M$227)/M$228)/(1+POWER(10,($B99-M$227)/M$228))</f>
        <v>0.35028467325805607</v>
      </c>
      <c r="ED99" s="2">
        <f>POWER(10,($B99-N$227)/N$228)/(1+POWER(10,($B99-N$227)/N$228))</f>
        <v>0.33576627691039834</v>
      </c>
      <c r="EE99" s="2">
        <f>POWER(10,($B99-O$227)/O$228)/(1+POWER(10,($B99-O$227)/O$228))</f>
        <v>0.31207883870091702</v>
      </c>
    </row>
    <row r="100" spans="2:135" x14ac:dyDescent="0.25">
      <c r="B100" s="2">
        <v>94</v>
      </c>
      <c r="C100">
        <v>94.7714</v>
      </c>
      <c r="D100">
        <v>97.456999999999994</v>
      </c>
      <c r="E100">
        <v>100.086</v>
      </c>
      <c r="F100">
        <v>99.629000000000005</v>
      </c>
      <c r="G100">
        <v>97.271000000000001</v>
      </c>
      <c r="H100">
        <v>99.742999999999995</v>
      </c>
      <c r="I100">
        <v>100.45699999999999</v>
      </c>
      <c r="J100">
        <v>99.713999999999999</v>
      </c>
      <c r="K100">
        <v>97.409000000000006</v>
      </c>
      <c r="L100">
        <v>93.5</v>
      </c>
      <c r="M100">
        <v>83.454499999999996</v>
      </c>
      <c r="N100">
        <v>74.757599999999996</v>
      </c>
      <c r="O100">
        <v>66.106099999999998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94.935406150790115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97.343588971033569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99.483175826472618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99.57733308162058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98.758590065409138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99.990498022465403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101.18458532163129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99.897004300542648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97.785810510161213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93.264786508767344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85.104480360008566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76.921653719688791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65.545359682015757</v>
      </c>
      <c r="AE100" s="5"/>
      <c r="AG100" s="5">
        <f t="shared" si="32"/>
        <v>-0.16400615079011516</v>
      </c>
      <c r="AH100" s="5">
        <f t="shared" si="32"/>
        <v>0.11341102896642496</v>
      </c>
      <c r="AI100" s="5">
        <f t="shared" si="32"/>
        <v>0.60282417352738094</v>
      </c>
      <c r="AJ100" s="5">
        <f t="shared" si="31"/>
        <v>5.1666918379424942E-2</v>
      </c>
      <c r="AK100" s="5">
        <f t="shared" si="31"/>
        <v>-1.4875900654091367</v>
      </c>
      <c r="AL100" s="5">
        <f t="shared" si="31"/>
        <v>-0.24749802246540753</v>
      </c>
      <c r="AM100" s="5">
        <f t="shared" si="31"/>
        <v>-0.7275853216312953</v>
      </c>
      <c r="AN100" s="5">
        <f t="shared" si="16"/>
        <v>-0.18300430054264893</v>
      </c>
      <c r="AO100" s="5">
        <f t="shared" si="16"/>
        <v>-0.37681051016120648</v>
      </c>
      <c r="AP100" s="5">
        <f t="shared" si="16"/>
        <v>0.23521349123265622</v>
      </c>
      <c r="AQ100" s="5">
        <f t="shared" si="16"/>
        <v>-1.6499803600085698</v>
      </c>
      <c r="AR100" s="5">
        <f t="shared" si="16"/>
        <v>-2.1640537196887948</v>
      </c>
      <c r="AS100" s="5">
        <f t="shared" si="16"/>
        <v>0.56074031798424073</v>
      </c>
      <c r="AV100" s="2">
        <f t="shared" si="18"/>
        <v>94.917434996679773</v>
      </c>
      <c r="AW100" s="2">
        <f t="shared" si="19"/>
        <v>97.341260316720764</v>
      </c>
      <c r="AX100" s="2">
        <f t="shared" si="20"/>
        <v>99.48149153973057</v>
      </c>
      <c r="AY100" s="2">
        <f t="shared" si="21"/>
        <v>99.576752090604884</v>
      </c>
      <c r="AZ100" s="2">
        <f t="shared" si="22"/>
        <v>98.757450105990202</v>
      </c>
      <c r="BA100" s="2">
        <f t="shared" si="23"/>
        <v>99.988922803247661</v>
      </c>
      <c r="BB100" s="2">
        <f t="shared" si="24"/>
        <v>101.1830357030687</v>
      </c>
      <c r="BC100" s="2">
        <f t="shared" si="25"/>
        <v>99.894881101234688</v>
      </c>
      <c r="BD100" s="2">
        <f t="shared" si="26"/>
        <v>97.776196079848233</v>
      </c>
      <c r="BE100" s="2">
        <f t="shared" si="27"/>
        <v>93.230958527352371</v>
      </c>
      <c r="BF100" s="2">
        <f t="shared" si="28"/>
        <v>85.066811653907664</v>
      </c>
      <c r="BG100" s="2">
        <f t="shared" si="29"/>
        <v>76.880574753401433</v>
      </c>
      <c r="BH100" s="2">
        <f t="shared" si="30"/>
        <v>65.468194093748906</v>
      </c>
      <c r="BK100" s="2">
        <f>IF(OR($B100&lt;C$229, AND($B100&gt;C$230, $B100&lt;C$231)), C100, "")</f>
        <v>94.7714</v>
      </c>
      <c r="BL100" s="2">
        <f>IF(OR($B100&lt;D$229, AND($B100&gt;D$230, $B100&lt;D$231)), D100, "")</f>
        <v>97.456999999999994</v>
      </c>
      <c r="BM100" s="2">
        <f>IF(OR($B100&lt;E$229, AND($B100&gt;E$230, $B100&lt;E$231)), E100, "")</f>
        <v>100.086</v>
      </c>
      <c r="BN100" s="2">
        <f>IF(OR($B100&lt;F$229, AND($B100&gt;F$230, $B100&lt;F$231)), F100, "")</f>
        <v>99.629000000000005</v>
      </c>
      <c r="BO100" s="2">
        <f>IF(OR($B100&lt;G$229, AND($B100&gt;G$230, $B100&lt;G$231)), G100, "")</f>
        <v>97.271000000000001</v>
      </c>
      <c r="BP100" s="2">
        <f>IF(OR($B100&lt;H$229, AND($B100&gt;H$230, $B100&lt;H$231)), H100, "")</f>
        <v>99.742999999999995</v>
      </c>
      <c r="BQ100" s="2">
        <f>IF(OR($B100&lt;I$229, AND($B100&gt;I$230, $B100&lt;I$231)), I100, "")</f>
        <v>100.45699999999999</v>
      </c>
      <c r="BR100" s="2">
        <f>IF(OR($B100&lt;J$229, AND($B100&gt;J$230, $B100&lt;J$231)), J100, "")</f>
        <v>99.713999999999999</v>
      </c>
      <c r="BS100" s="2">
        <f>IF(OR($B100&lt;K$229, AND($B100&gt;K$230, $B100&lt;K$231)), K100, "")</f>
        <v>97.409000000000006</v>
      </c>
      <c r="BT100" s="2">
        <f>IF(OR($B100&lt;L$229, AND($B100&gt;L$230, $B100&lt;L$231)), L100, "")</f>
        <v>93.5</v>
      </c>
      <c r="BU100" s="2">
        <f>IF(OR($B100&lt;M$229, AND($B100&gt;M$230, $B100&lt;M$231)), M100, "")</f>
        <v>83.454499999999996</v>
      </c>
      <c r="BV100" s="2">
        <f>IF(OR($B100&lt;N$229, AND($B100&gt;N$230, $B100&lt;N$231)), N100, "")</f>
        <v>74.757599999999996</v>
      </c>
      <c r="BW100" s="2">
        <f>IF(OR($B100&lt;O$229, AND($B100&gt;O$230, $B100&lt;O$231)), O100, "")</f>
        <v>66.106099999999998</v>
      </c>
      <c r="BZ100" s="2">
        <f>IF(OR(AND($B100&gt;C$230, $B100&lt;C$231), $B100&gt;C$232), C100, "")</f>
        <v>94.7714</v>
      </c>
      <c r="CA100" s="2">
        <f>IF(OR(AND($B100&gt;D$230, $B100&lt;D$231), $B100&gt;D$232), D100, "")</f>
        <v>97.456999999999994</v>
      </c>
      <c r="CB100" s="2">
        <f>IF(OR(AND($B100&gt;E$230, $B100&lt;E$231), $B100&gt;E$232), E100, "")</f>
        <v>100.086</v>
      </c>
      <c r="CC100" s="2">
        <f>IF(OR(AND($B100&gt;F$230, $B100&lt;F$231), $B100&gt;F$232), F100, "")</f>
        <v>99.629000000000005</v>
      </c>
      <c r="CD100" s="2">
        <f>IF(OR(AND($B100&gt;G$230, $B100&lt;G$231), $B100&gt;G$232), G100, "")</f>
        <v>97.271000000000001</v>
      </c>
      <c r="CE100" s="2">
        <f>IF(OR(AND($B100&gt;H$230, $B100&lt;H$231), $B100&gt;H$232), H100, "")</f>
        <v>99.742999999999995</v>
      </c>
      <c r="CF100" s="2">
        <f>IF(OR(AND($B100&gt;I$230, $B100&lt;I$231), $B100&gt;I$232), I100, "")</f>
        <v>100.45699999999999</v>
      </c>
      <c r="CG100" s="2">
        <f>IF(OR(AND($B100&gt;J$230, $B100&lt;J$231), $B100&gt;J$232), J100, "")</f>
        <v>99.713999999999999</v>
      </c>
      <c r="CH100" s="2">
        <f>IF(OR(AND($B100&gt;K$230, $B100&lt;K$231), $B100&gt;K$232), K100, "")</f>
        <v>97.409000000000006</v>
      </c>
      <c r="CI100" s="2">
        <f>IF(OR(AND($B100&gt;L$230, $B100&lt;L$231), $B100&gt;L$232), L100, "")</f>
        <v>93.5</v>
      </c>
      <c r="CJ100" s="2">
        <f>IF(OR(AND($B100&gt;M$230, $B100&lt;M$231), $B100&gt;M$232), M100, "")</f>
        <v>83.454499999999996</v>
      </c>
      <c r="CK100" s="2">
        <f>IF(OR(AND($B100&gt;N$230, $B100&lt;N$231), $B100&gt;N$232), N100, "")</f>
        <v>74.757599999999996</v>
      </c>
      <c r="CL100" s="2">
        <f>IF(OR(AND($B100&gt;O$230, $B100&lt;O$231), $B100&gt;O$232), O100, "")</f>
        <v>66.106099999999998</v>
      </c>
      <c r="CO100" s="2">
        <f>BK$207*$B100+BK$209</f>
        <v>94.963893344621965</v>
      </c>
      <c r="CP100" s="2">
        <f>BL$207*$B100+BL$209</f>
        <v>97.539491328653213</v>
      </c>
      <c r="CQ100" s="2">
        <f>BM$207*$B100+BM$209</f>
        <v>99.614529611306892</v>
      </c>
      <c r="CR100" s="2">
        <f>BN$207*$B100+BN$209</f>
        <v>99.815783432652509</v>
      </c>
      <c r="CS100" s="2">
        <f>BO$207*$B100+BO$209</f>
        <v>98.966913601558005</v>
      </c>
      <c r="CT100" s="2">
        <f>BP$207*$B100+BP$209</f>
        <v>100.0981376895474</v>
      </c>
      <c r="CU100" s="2">
        <f>BQ$207*$B100+BQ$209</f>
        <v>101.15677707697074</v>
      </c>
      <c r="CV100" s="2">
        <f>BR$207*$B100+BR$209</f>
        <v>99.90827897307345</v>
      </c>
      <c r="CW100" s="2">
        <f>BS$207*$B100+BS$209</f>
        <v>97.790819820567449</v>
      </c>
      <c r="CX100" s="2">
        <f>BT$207*$B100+BT$209</f>
        <v>93.226063992447408</v>
      </c>
      <c r="CY100" s="2">
        <f>BU$207*$B100+BU$209</f>
        <v>85.084933962761212</v>
      </c>
      <c r="CZ100" s="2">
        <f>BV$207*$B100+BV$209</f>
        <v>76.822026520890702</v>
      </c>
      <c r="DA100" s="2">
        <f>BW$207*$B100+BW$209</f>
        <v>65.374118019943026</v>
      </c>
      <c r="DD100" s="2">
        <f>BZ$207*$B100+BZ$209</f>
        <v>94.842853272586041</v>
      </c>
      <c r="DE100" s="2">
        <f>CA$207*$B100+CA$209</f>
        <v>97.096428439837965</v>
      </c>
      <c r="DF100" s="2">
        <f>CB$207*$B100+CB$209</f>
        <v>99.320009808659719</v>
      </c>
      <c r="DG100" s="2">
        <f>CC$207*$B100+CC$209</f>
        <v>99.308903950558914</v>
      </c>
      <c r="DH100" s="2">
        <f>CD$207*$B100+CD$209</f>
        <v>98.512436276204724</v>
      </c>
      <c r="DI100" s="2">
        <f>CE$207*$B100+CE$209</f>
        <v>99.856954083285459</v>
      </c>
      <c r="DJ100" s="2">
        <f>CF$207*$B100+CF$209</f>
        <v>101.21436585291217</v>
      </c>
      <c r="DK100" s="2">
        <f>CG$207*$B100+CG$209</f>
        <v>99.878109245929849</v>
      </c>
      <c r="DL100" s="2">
        <f>CH$207*$B100+CH$209</f>
        <v>97.755117111599063</v>
      </c>
      <c r="DM100" s="2">
        <f>CI$207*$B100+CI$209</f>
        <v>93.239031631740588</v>
      </c>
      <c r="DN100" s="2">
        <f>CJ$207*$B100+CJ$209</f>
        <v>85.036155652705816</v>
      </c>
      <c r="DO100" s="2">
        <f>CK$207*$B100+CK$209</f>
        <v>76.986207271968013</v>
      </c>
      <c r="DP100" s="2">
        <f>CL$207*$B100+CL$209</f>
        <v>65.657321093027207</v>
      </c>
      <c r="DS100" s="2">
        <f>POWER(10,($B100-C$227)/C$228)/(1+POWER(10,($B100-C$227)/C$228))</f>
        <v>0.3838261755858865</v>
      </c>
      <c r="DT100" s="2">
        <f>POWER(10,($B100-D$227)/D$228)/(1+POWER(10,($B100-D$227)/D$228))</f>
        <v>0.44741055262499835</v>
      </c>
      <c r="DU100" s="2">
        <f>POWER(10,($B100-E$227)/E$228)/(1+POWER(10,($B100-E$227)/E$228))</f>
        <v>0.45171180470910161</v>
      </c>
      <c r="DV100" s="2">
        <f>POWER(10,($B100-F$227)/F$228)/(1+POWER(10,($B100-F$227)/F$228))</f>
        <v>0.47157431005163419</v>
      </c>
      <c r="DW100" s="2">
        <f>POWER(10,($B100-G$227)/G$228)/(1+POWER(10,($B100-G$227)/G$228))</f>
        <v>0.46088877020426627</v>
      </c>
      <c r="DX100" s="2">
        <f>POWER(10,($B100-H$227)/H$228)/(1+POWER(10,($B100-H$227)/H$228))</f>
        <v>0.45282881366786215</v>
      </c>
      <c r="DY100" s="2">
        <f>POWER(10,($B100-I$227)/I$228)/(1+POWER(10,($B100-I$227)/I$228))</f>
        <v>0.45596777616308337</v>
      </c>
      <c r="DZ100" s="2">
        <f>POWER(10,($B100-J$227)/J$228)/(1+POWER(10,($B100-J$227)/J$228))</f>
        <v>0.44408329498626326</v>
      </c>
      <c r="EA100" s="2">
        <f>POWER(10,($B100-K$227)/K$228)/(1+POWER(10,($B100-K$227)/K$228))</f>
        <v>0.40959751071459788</v>
      </c>
      <c r="EB100" s="2">
        <f>POWER(10,($B100-L$227)/L$228)/(1+POWER(10,($B100-L$227)/L$228))</f>
        <v>0.37744224637210211</v>
      </c>
      <c r="EC100" s="2">
        <f>POWER(10,($B100-M$227)/M$228)/(1+POWER(10,($B100-M$227)/M$228))</f>
        <v>0.37152391776108729</v>
      </c>
      <c r="ED100" s="2">
        <f>POWER(10,($B100-N$227)/N$228)/(1+POWER(10,($B100-N$227)/N$228))</f>
        <v>0.35660838512767956</v>
      </c>
      <c r="EE100" s="2">
        <f>POWER(10,($B100-O$227)/O$228)/(1+POWER(10,($B100-O$227)/O$228))</f>
        <v>0.33218592150626747</v>
      </c>
    </row>
    <row r="101" spans="2:135" x14ac:dyDescent="0.25">
      <c r="B101" s="2">
        <v>95</v>
      </c>
      <c r="C101">
        <v>94.714299999999994</v>
      </c>
      <c r="D101">
        <v>96.643000000000001</v>
      </c>
      <c r="E101">
        <v>99.471000000000004</v>
      </c>
      <c r="F101">
        <v>100.18600000000001</v>
      </c>
      <c r="G101">
        <v>97.7</v>
      </c>
      <c r="H101">
        <v>101.029</v>
      </c>
      <c r="I101">
        <v>102.471</v>
      </c>
      <c r="J101">
        <v>99.043000000000006</v>
      </c>
      <c r="K101">
        <v>97.347999999999999</v>
      </c>
      <c r="L101">
        <v>92.393900000000002</v>
      </c>
      <c r="M101">
        <v>84.030299999999997</v>
      </c>
      <c r="N101">
        <v>76.090900000000005</v>
      </c>
      <c r="O101">
        <v>67.287899999999993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94.901742204127359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97.30487139900896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99.443553666928068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99.532928784459443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98.730715826622557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99.983607065600808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101.19103389407978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99.896116392303668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97.776811552780131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93.244012670248779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85.083498624266198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76.917574257276158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65.520642639529399</v>
      </c>
      <c r="AE101" s="5"/>
      <c r="AG101" s="5">
        <f t="shared" si="32"/>
        <v>-0.18744220412736468</v>
      </c>
      <c r="AH101" s="5">
        <f t="shared" si="32"/>
        <v>-0.66187139900895886</v>
      </c>
      <c r="AI101" s="5">
        <f t="shared" si="32"/>
        <v>2.7446333071935669E-2</v>
      </c>
      <c r="AJ101" s="5">
        <f t="shared" si="31"/>
        <v>0.6530712155405638</v>
      </c>
      <c r="AK101" s="5">
        <f t="shared" si="31"/>
        <v>-1.0307158266225542</v>
      </c>
      <c r="AL101" s="5">
        <f t="shared" si="31"/>
        <v>1.0453929343991888</v>
      </c>
      <c r="AM101" s="5">
        <f t="shared" si="31"/>
        <v>1.2799661059202236</v>
      </c>
      <c r="AN101" s="5">
        <f t="shared" si="16"/>
        <v>-0.85311639230366154</v>
      </c>
      <c r="AO101" s="5">
        <f t="shared" si="16"/>
        <v>-0.42881155278013239</v>
      </c>
      <c r="AP101" s="5">
        <f t="shared" si="16"/>
        <v>-0.85011267024877668</v>
      </c>
      <c r="AQ101" s="5">
        <f t="shared" si="16"/>
        <v>-1.0531986242662015</v>
      </c>
      <c r="AR101" s="5">
        <f t="shared" si="16"/>
        <v>-0.82667425727615296</v>
      </c>
      <c r="AS101" s="5">
        <f t="shared" si="16"/>
        <v>1.7672573604705946</v>
      </c>
      <c r="AV101" s="2">
        <f t="shared" si="18"/>
        <v>94.894374344807346</v>
      </c>
      <c r="AW101" s="2">
        <f t="shared" si="19"/>
        <v>97.304039087861582</v>
      </c>
      <c r="AX101" s="2">
        <f t="shared" si="20"/>
        <v>99.442957678049254</v>
      </c>
      <c r="AY101" s="2">
        <f t="shared" si="21"/>
        <v>99.532730490628381</v>
      </c>
      <c r="AZ101" s="2">
        <f t="shared" si="22"/>
        <v>98.730318919248788</v>
      </c>
      <c r="BA101" s="2">
        <f t="shared" si="23"/>
        <v>99.983049294331863</v>
      </c>
      <c r="BB101" s="2">
        <f t="shared" si="24"/>
        <v>101.19048799541588</v>
      </c>
      <c r="BC101" s="2">
        <f t="shared" si="25"/>
        <v>99.895350249022272</v>
      </c>
      <c r="BD101" s="2">
        <f t="shared" si="26"/>
        <v>97.773059955473741</v>
      </c>
      <c r="BE101" s="2">
        <f t="shared" si="27"/>
        <v>93.229791490229985</v>
      </c>
      <c r="BF101" s="2">
        <f t="shared" si="28"/>
        <v>85.067431935561771</v>
      </c>
      <c r="BG101" s="2">
        <f t="shared" si="29"/>
        <v>76.89954785802945</v>
      </c>
      <c r="BH101" s="2">
        <f t="shared" si="30"/>
        <v>65.484889332003945</v>
      </c>
      <c r="BK101" s="2">
        <f>IF(OR($B101&lt;C$229, AND($B101&gt;C$230, $B101&lt;C$231)), C101, "")</f>
        <v>94.714299999999994</v>
      </c>
      <c r="BL101" s="2">
        <f>IF(OR($B101&lt;D$229, AND($B101&gt;D$230, $B101&lt;D$231)), D101, "")</f>
        <v>96.643000000000001</v>
      </c>
      <c r="BM101" s="2">
        <f>IF(OR($B101&lt;E$229, AND($B101&gt;E$230, $B101&lt;E$231)), E101, "")</f>
        <v>99.471000000000004</v>
      </c>
      <c r="BN101" s="2">
        <f>IF(OR($B101&lt;F$229, AND($B101&gt;F$230, $B101&lt;F$231)), F101, "")</f>
        <v>100.18600000000001</v>
      </c>
      <c r="BO101" s="2">
        <f>IF(OR($B101&lt;G$229, AND($B101&gt;G$230, $B101&lt;G$231)), G101, "")</f>
        <v>97.7</v>
      </c>
      <c r="BP101" s="2">
        <f>IF(OR($B101&lt;H$229, AND($B101&gt;H$230, $B101&lt;H$231)), H101, "")</f>
        <v>101.029</v>
      </c>
      <c r="BQ101" s="2">
        <f>IF(OR($B101&lt;I$229, AND($B101&gt;I$230, $B101&lt;I$231)), I101, "")</f>
        <v>102.471</v>
      </c>
      <c r="BR101" s="2">
        <f>IF(OR($B101&lt;J$229, AND($B101&gt;J$230, $B101&lt;J$231)), J101, "")</f>
        <v>99.043000000000006</v>
      </c>
      <c r="BS101" s="2">
        <f>IF(OR($B101&lt;K$229, AND($B101&gt;K$230, $B101&lt;K$231)), K101, "")</f>
        <v>97.347999999999999</v>
      </c>
      <c r="BT101" s="2">
        <f>IF(OR($B101&lt;L$229, AND($B101&gt;L$230, $B101&lt;L$231)), L101, "")</f>
        <v>92.393900000000002</v>
      </c>
      <c r="BU101" s="2">
        <f>IF(OR($B101&lt;M$229, AND($B101&gt;M$230, $B101&lt;M$231)), M101, "")</f>
        <v>84.030299999999997</v>
      </c>
      <c r="BV101" s="2">
        <f>IF(OR($B101&lt;N$229, AND($B101&gt;N$230, $B101&lt;N$231)), N101, "")</f>
        <v>76.090900000000005</v>
      </c>
      <c r="BW101" s="2">
        <f>IF(OR($B101&lt;O$229, AND($B101&gt;O$230, $B101&lt;O$231)), O101, "")</f>
        <v>67.287899999999993</v>
      </c>
      <c r="BZ101" s="2">
        <f>IF(OR(AND($B101&gt;C$230, $B101&lt;C$231), $B101&gt;C$232), C101, "")</f>
        <v>94.714299999999994</v>
      </c>
      <c r="CA101" s="2">
        <f>IF(OR(AND($B101&gt;D$230, $B101&lt;D$231), $B101&gt;D$232), D101, "")</f>
        <v>96.643000000000001</v>
      </c>
      <c r="CB101" s="2">
        <f>IF(OR(AND($B101&gt;E$230, $B101&lt;E$231), $B101&gt;E$232), E101, "")</f>
        <v>99.471000000000004</v>
      </c>
      <c r="CC101" s="2">
        <f>IF(OR(AND($B101&gt;F$230, $B101&lt;F$231), $B101&gt;F$232), F101, "")</f>
        <v>100.18600000000001</v>
      </c>
      <c r="CD101" s="2">
        <f>IF(OR(AND($B101&gt;G$230, $B101&lt;G$231), $B101&gt;G$232), G101, "")</f>
        <v>97.7</v>
      </c>
      <c r="CE101" s="2">
        <f>IF(OR(AND($B101&gt;H$230, $B101&lt;H$231), $B101&gt;H$232), H101, "")</f>
        <v>101.029</v>
      </c>
      <c r="CF101" s="2">
        <f>IF(OR(AND($B101&gt;I$230, $B101&lt;I$231), $B101&gt;I$232), I101, "")</f>
        <v>102.471</v>
      </c>
      <c r="CG101" s="2">
        <f>IF(OR(AND($B101&gt;J$230, $B101&lt;J$231), $B101&gt;J$232), J101, "")</f>
        <v>99.043000000000006</v>
      </c>
      <c r="CH101" s="2">
        <f>IF(OR(AND($B101&gt;K$230, $B101&lt;K$231), $B101&gt;K$232), K101, "")</f>
        <v>97.347999999999999</v>
      </c>
      <c r="CI101" s="2">
        <f>IF(OR(AND($B101&gt;L$230, $B101&lt;L$231), $B101&gt;L$232), L101, "")</f>
        <v>92.393900000000002</v>
      </c>
      <c r="CJ101" s="2">
        <f>IF(OR(AND($B101&gt;M$230, $B101&lt;M$231), $B101&gt;M$232), M101, "")</f>
        <v>84.030299999999997</v>
      </c>
      <c r="CK101" s="2">
        <f>IF(OR(AND($B101&gt;N$230, $B101&lt;N$231), $B101&gt;N$232), N101, "")</f>
        <v>76.090900000000005</v>
      </c>
      <c r="CL101" s="2">
        <f>IF(OR(AND($B101&gt;O$230, $B101&lt;O$231), $B101&gt;O$232), O101, "")</f>
        <v>67.287899999999993</v>
      </c>
      <c r="CO101" s="2">
        <f>BK$207*$B101+BK$209</f>
        <v>94.967504623072742</v>
      </c>
      <c r="CP101" s="2">
        <f>BL$207*$B101+BL$209</f>
        <v>97.535210845676374</v>
      </c>
      <c r="CQ101" s="2">
        <f>BM$207*$B101+BM$209</f>
        <v>99.606257966457804</v>
      </c>
      <c r="CR101" s="2">
        <f>BN$207*$B101+BN$209</f>
        <v>99.805241851820568</v>
      </c>
      <c r="CS101" s="2">
        <f>BO$207*$B101+BO$209</f>
        <v>98.96974735537556</v>
      </c>
      <c r="CT101" s="2">
        <f>BP$207*$B101+BP$209</f>
        <v>100.12423273196303</v>
      </c>
      <c r="CU101" s="2">
        <f>BQ$207*$B101+BQ$209</f>
        <v>101.18706528570796</v>
      </c>
      <c r="CV101" s="2">
        <f>BR$207*$B101+BR$209</f>
        <v>99.936809633919722</v>
      </c>
      <c r="CW101" s="2">
        <f>BS$207*$B101+BS$209</f>
        <v>97.813549325589804</v>
      </c>
      <c r="CX101" s="2">
        <f>BT$207*$B101+BT$209</f>
        <v>93.247697210134319</v>
      </c>
      <c r="CY101" s="2">
        <f>BU$207*$B101+BU$209</f>
        <v>85.099988809251656</v>
      </c>
      <c r="CZ101" s="2">
        <f>BV$207*$B101+BV$209</f>
        <v>76.862966320018344</v>
      </c>
      <c r="DA101" s="2">
        <f>BW$207*$B101+BW$209</f>
        <v>65.401491820362878</v>
      </c>
      <c r="DD101" s="2">
        <f>BZ$207*$B101+BZ$209</f>
        <v>94.787304818235086</v>
      </c>
      <c r="DE101" s="2">
        <f>CA$207*$B101+CA$209</f>
        <v>97.043644988157126</v>
      </c>
      <c r="DF101" s="2">
        <f>CB$207*$B101+CB$209</f>
        <v>99.262184327691685</v>
      </c>
      <c r="DG101" s="2">
        <f>CC$207*$B101+CC$209</f>
        <v>99.254234852105697</v>
      </c>
      <c r="DH101" s="2">
        <f>CD$207*$B101+CD$209</f>
        <v>98.474897107683347</v>
      </c>
      <c r="DI101" s="2">
        <f>CE$207*$B101+CE$209</f>
        <v>99.82746243348744</v>
      </c>
      <c r="DJ101" s="2">
        <f>CF$207*$B101+CF$209</f>
        <v>101.19421243161817</v>
      </c>
      <c r="DK101" s="2">
        <f>CG$207*$B101+CG$209</f>
        <v>99.848016800955634</v>
      </c>
      <c r="DL101" s="2">
        <f>CH$207*$B101+CH$209</f>
        <v>97.71983296737163</v>
      </c>
      <c r="DM101" s="2">
        <f>CI$207*$B101+CI$209</f>
        <v>93.202856245567958</v>
      </c>
      <c r="DN101" s="2">
        <f>CJ$207*$B101+CJ$209</f>
        <v>85.017204075993817</v>
      </c>
      <c r="DO101" s="2">
        <f>CK$207*$B101+CK$209</f>
        <v>76.959740832745624</v>
      </c>
      <c r="DP101" s="2">
        <f>CL$207*$B101+CL$209</f>
        <v>65.637796357661358</v>
      </c>
      <c r="DS101" s="2">
        <f>POWER(10,($B101-C$227)/C$228)/(1+POWER(10,($B101-C$227)/C$228))</f>
        <v>0.40582884277416964</v>
      </c>
      <c r="DT101" s="2">
        <f>POWER(10,($B101-D$227)/D$228)/(1+POWER(10,($B101-D$227)/D$228))</f>
        <v>0.47027626975849562</v>
      </c>
      <c r="DU101" s="2">
        <f>POWER(10,($B101-E$227)/E$228)/(1+POWER(10,($B101-E$227)/E$228))</f>
        <v>0.47460854308444533</v>
      </c>
      <c r="DV101" s="2">
        <f>POWER(10,($B101-F$227)/F$228)/(1+POWER(10,($B101-F$227)/F$228))</f>
        <v>0.49456969028197001</v>
      </c>
      <c r="DW101" s="2">
        <f>POWER(10,($B101-G$227)/G$228)/(1+POWER(10,($B101-G$227)/G$228))</f>
        <v>0.48384018648744631</v>
      </c>
      <c r="DX101" s="2">
        <f>POWER(10,($B101-H$227)/H$228)/(1+POWER(10,($B101-H$227)/H$228))</f>
        <v>0.47573304456803678</v>
      </c>
      <c r="DY101" s="2">
        <f>POWER(10,($B101-I$227)/I$228)/(1+POWER(10,($B101-I$227)/I$228))</f>
        <v>0.47889181932483144</v>
      </c>
      <c r="DZ101" s="2">
        <f>POWER(10,($B101-J$227)/J$228)/(1+POWER(10,($B101-J$227)/J$228))</f>
        <v>0.46692265032486135</v>
      </c>
      <c r="EA101" s="2">
        <f>POWER(10,($B101-K$227)/K$228)/(1+POWER(10,($B101-K$227)/K$228))</f>
        <v>0.43204165084826818</v>
      </c>
      <c r="EB101" s="2">
        <f>POWER(10,($B101-L$227)/L$228)/(1+POWER(10,($B101-L$227)/L$228))</f>
        <v>0.39931611814074197</v>
      </c>
      <c r="EC101" s="2">
        <f>POWER(10,($B101-M$227)/M$228)/(1+POWER(10,($B101-M$227)/M$228))</f>
        <v>0.39327146937212554</v>
      </c>
      <c r="ED101" s="2">
        <f>POWER(10,($B101-N$227)/N$228)/(1+POWER(10,($B101-N$227)/N$228))</f>
        <v>0.37800797937576325</v>
      </c>
      <c r="EE101" s="2">
        <f>POWER(10,($B101-O$227)/O$228)/(1+POWER(10,($B101-O$227)/O$228))</f>
        <v>0.35292386931923408</v>
      </c>
    </row>
    <row r="102" spans="2:135" x14ac:dyDescent="0.25">
      <c r="B102" s="2">
        <v>96</v>
      </c>
      <c r="C102">
        <v>95.371399999999994</v>
      </c>
      <c r="D102">
        <v>97.3</v>
      </c>
      <c r="E102">
        <v>99.971000000000004</v>
      </c>
      <c r="F102">
        <v>99.286000000000001</v>
      </c>
      <c r="G102">
        <v>98.414000000000001</v>
      </c>
      <c r="H102">
        <v>100.514</v>
      </c>
      <c r="I102">
        <v>101.429</v>
      </c>
      <c r="J102">
        <v>100.771</v>
      </c>
      <c r="K102">
        <v>96.832999999999998</v>
      </c>
      <c r="L102">
        <v>92.606099999999998</v>
      </c>
      <c r="M102">
        <v>84.909099999999995</v>
      </c>
      <c r="N102">
        <v>76.197000000000003</v>
      </c>
      <c r="O102">
        <v>65.257599999999996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94.871492707429596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97.264815242221019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99.402313247513263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99.486735574966417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98.701434313303508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99.974785137366737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101.19581293337893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99.893388228980569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97.768667057931538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93.231730534372332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85.073029645759689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76.923171287606479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65.51550837791838</v>
      </c>
      <c r="AE102" s="5"/>
      <c r="AG102" s="5">
        <f t="shared" si="32"/>
        <v>0.49990729257039845</v>
      </c>
      <c r="AH102" s="5">
        <f t="shared" si="32"/>
        <v>3.5184757778978337E-2</v>
      </c>
      <c r="AI102" s="5">
        <f t="shared" si="32"/>
        <v>0.56868675248674094</v>
      </c>
      <c r="AJ102" s="5">
        <f t="shared" si="31"/>
        <v>-0.2007355749664157</v>
      </c>
      <c r="AK102" s="5">
        <f t="shared" si="31"/>
        <v>-0.28743431330350688</v>
      </c>
      <c r="AL102" s="5">
        <f t="shared" si="31"/>
        <v>0.53921486263325846</v>
      </c>
      <c r="AM102" s="5">
        <f t="shared" si="31"/>
        <v>0.23318706662107047</v>
      </c>
      <c r="AN102" s="5">
        <f t="shared" si="16"/>
        <v>0.87761177101943133</v>
      </c>
      <c r="AO102" s="5">
        <f t="shared" si="16"/>
        <v>-0.93566705793153915</v>
      </c>
      <c r="AP102" s="5">
        <f t="shared" si="16"/>
        <v>-0.62563053437233407</v>
      </c>
      <c r="AQ102" s="5">
        <f t="shared" si="16"/>
        <v>-0.16392964575969415</v>
      </c>
      <c r="AR102" s="5">
        <f t="shared" si="16"/>
        <v>-0.72617128760647631</v>
      </c>
      <c r="AS102" s="5">
        <f t="shared" si="16"/>
        <v>-0.25790837791838328</v>
      </c>
      <c r="AV102" s="2">
        <f t="shared" si="18"/>
        <v>94.868618256797731</v>
      </c>
      <c r="AW102" s="2">
        <f t="shared" si="19"/>
        <v>97.264531996103045</v>
      </c>
      <c r="AX102" s="2">
        <f t="shared" si="20"/>
        <v>99.402112349710023</v>
      </c>
      <c r="AY102" s="2">
        <f t="shared" si="21"/>
        <v>99.486665745937501</v>
      </c>
      <c r="AZ102" s="2">
        <f t="shared" si="22"/>
        <v>98.70129790565727</v>
      </c>
      <c r="BA102" s="2">
        <f t="shared" si="23"/>
        <v>99.974593313232248</v>
      </c>
      <c r="BB102" s="2">
        <f t="shared" si="24"/>
        <v>101.19562377172556</v>
      </c>
      <c r="BC102" s="2">
        <f t="shared" si="25"/>
        <v>99.89312100613293</v>
      </c>
      <c r="BD102" s="2">
        <f t="shared" si="26"/>
        <v>97.767276829381473</v>
      </c>
      <c r="BE102" s="2">
        <f t="shared" si="27"/>
        <v>93.226053453694504</v>
      </c>
      <c r="BF102" s="2">
        <f t="shared" si="28"/>
        <v>85.066522709393041</v>
      </c>
      <c r="BG102" s="2">
        <f t="shared" si="29"/>
        <v>76.915650303447194</v>
      </c>
      <c r="BH102" s="2">
        <f t="shared" si="30"/>
        <v>65.49974721168411</v>
      </c>
      <c r="BK102" s="2">
        <f>IF(OR($B102&lt;C$229, AND($B102&gt;C$230, $B102&lt;C$231)), C102, "")</f>
        <v>95.371399999999994</v>
      </c>
      <c r="BL102" s="2">
        <f>IF(OR($B102&lt;D$229, AND($B102&gt;D$230, $B102&lt;D$231)), D102, "")</f>
        <v>97.3</v>
      </c>
      <c r="BM102" s="2">
        <f>IF(OR($B102&lt;E$229, AND($B102&gt;E$230, $B102&lt;E$231)), E102, "")</f>
        <v>99.971000000000004</v>
      </c>
      <c r="BN102" s="2">
        <f>IF(OR($B102&lt;F$229, AND($B102&gt;F$230, $B102&lt;F$231)), F102, "")</f>
        <v>99.286000000000001</v>
      </c>
      <c r="BO102" s="2">
        <f>IF(OR($B102&lt;G$229, AND($B102&gt;G$230, $B102&lt;G$231)), G102, "")</f>
        <v>98.414000000000001</v>
      </c>
      <c r="BP102" s="2">
        <f>IF(OR($B102&lt;H$229, AND($B102&gt;H$230, $B102&lt;H$231)), H102, "")</f>
        <v>100.514</v>
      </c>
      <c r="BQ102" s="2">
        <f>IF(OR($B102&lt;I$229, AND($B102&gt;I$230, $B102&lt;I$231)), I102, "")</f>
        <v>101.429</v>
      </c>
      <c r="BR102" s="2">
        <f>IF(OR($B102&lt;J$229, AND($B102&gt;J$230, $B102&lt;J$231)), J102, "")</f>
        <v>100.771</v>
      </c>
      <c r="BS102" s="2">
        <f>IF(OR($B102&lt;K$229, AND($B102&gt;K$230, $B102&lt;K$231)), K102, "")</f>
        <v>96.832999999999998</v>
      </c>
      <c r="BT102" s="2">
        <f>IF(OR($B102&lt;L$229, AND($B102&gt;L$230, $B102&lt;L$231)), L102, "")</f>
        <v>92.606099999999998</v>
      </c>
      <c r="BU102" s="2">
        <f>IF(OR($B102&lt;M$229, AND($B102&gt;M$230, $B102&lt;M$231)), M102, "")</f>
        <v>84.909099999999995</v>
      </c>
      <c r="BV102" s="2">
        <f>IF(OR($B102&lt;N$229, AND($B102&gt;N$230, $B102&lt;N$231)), N102, "")</f>
        <v>76.197000000000003</v>
      </c>
      <c r="BW102" s="2">
        <f>IF(OR($B102&lt;O$229, AND($B102&gt;O$230, $B102&lt;O$231)), O102, "")</f>
        <v>65.257599999999996</v>
      </c>
      <c r="BZ102" s="2">
        <f>IF(OR(AND($B102&gt;C$230, $B102&lt;C$231), $B102&gt;C$232), C102, "")</f>
        <v>95.371399999999994</v>
      </c>
      <c r="CA102" s="2">
        <f>IF(OR(AND($B102&gt;D$230, $B102&lt;D$231), $B102&gt;D$232), D102, "")</f>
        <v>97.3</v>
      </c>
      <c r="CB102" s="2">
        <f>IF(OR(AND($B102&gt;E$230, $B102&lt;E$231), $B102&gt;E$232), E102, "")</f>
        <v>99.971000000000004</v>
      </c>
      <c r="CC102" s="2">
        <f>IF(OR(AND($B102&gt;F$230, $B102&lt;F$231), $B102&gt;F$232), F102, "")</f>
        <v>99.286000000000001</v>
      </c>
      <c r="CD102" s="2">
        <f>IF(OR(AND($B102&gt;G$230, $B102&lt;G$231), $B102&gt;G$232), G102, "")</f>
        <v>98.414000000000001</v>
      </c>
      <c r="CE102" s="2">
        <f>IF(OR(AND($B102&gt;H$230, $B102&lt;H$231), $B102&gt;H$232), H102, "")</f>
        <v>100.514</v>
      </c>
      <c r="CF102" s="2">
        <f>IF(OR(AND($B102&gt;I$230, $B102&lt;I$231), $B102&gt;I$232), I102, "")</f>
        <v>101.429</v>
      </c>
      <c r="CG102" s="2">
        <f>IF(OR(AND($B102&gt;J$230, $B102&lt;J$231), $B102&gt;J$232), J102, "")</f>
        <v>100.771</v>
      </c>
      <c r="CH102" s="2">
        <f>IF(OR(AND($B102&gt;K$230, $B102&lt;K$231), $B102&gt;K$232), K102, "")</f>
        <v>96.832999999999998</v>
      </c>
      <c r="CI102" s="2">
        <f>IF(OR(AND($B102&gt;L$230, $B102&lt;L$231), $B102&gt;L$232), L102, "")</f>
        <v>92.606099999999998</v>
      </c>
      <c r="CJ102" s="2">
        <f>IF(OR(AND($B102&gt;M$230, $B102&lt;M$231), $B102&gt;M$232), M102, "")</f>
        <v>84.909099999999995</v>
      </c>
      <c r="CK102" s="2">
        <f>IF(OR(AND($B102&gt;N$230, $B102&lt;N$231), $B102&gt;N$232), N102, "")</f>
        <v>76.197000000000003</v>
      </c>
      <c r="CL102" s="2">
        <f>IF(OR(AND($B102&gt;O$230, $B102&lt;O$231), $B102&gt;O$232), O102, "")</f>
        <v>65.257599999999996</v>
      </c>
      <c r="CO102" s="2">
        <f>BK$207*$B102+BK$209</f>
        <v>94.971115901523504</v>
      </c>
      <c r="CP102" s="2">
        <f>BL$207*$B102+BL$209</f>
        <v>97.530930362699522</v>
      </c>
      <c r="CQ102" s="2">
        <f>BM$207*$B102+BM$209</f>
        <v>99.597986321608715</v>
      </c>
      <c r="CR102" s="2">
        <f>BN$207*$B102+BN$209</f>
        <v>99.794700270988628</v>
      </c>
      <c r="CS102" s="2">
        <f>BO$207*$B102+BO$209</f>
        <v>98.972581109193115</v>
      </c>
      <c r="CT102" s="2">
        <f>BP$207*$B102+BP$209</f>
        <v>100.15032777437865</v>
      </c>
      <c r="CU102" s="2">
        <f>BQ$207*$B102+BQ$209</f>
        <v>101.21735349444518</v>
      </c>
      <c r="CV102" s="2">
        <f>BR$207*$B102+BR$209</f>
        <v>99.96534029476598</v>
      </c>
      <c r="CW102" s="2">
        <f>BS$207*$B102+BS$209</f>
        <v>97.836278830612173</v>
      </c>
      <c r="CX102" s="2">
        <f>BT$207*$B102+BT$209</f>
        <v>93.269330427821245</v>
      </c>
      <c r="CY102" s="2">
        <f>BU$207*$B102+BU$209</f>
        <v>85.115043655742099</v>
      </c>
      <c r="CZ102" s="2">
        <f>BV$207*$B102+BV$209</f>
        <v>76.903906119145987</v>
      </c>
      <c r="DA102" s="2">
        <f>BW$207*$B102+BW$209</f>
        <v>65.42886562078273</v>
      </c>
      <c r="DD102" s="2">
        <f>BZ$207*$B102+BZ$209</f>
        <v>94.731756363884131</v>
      </c>
      <c r="DE102" s="2">
        <f>CA$207*$B102+CA$209</f>
        <v>96.990861536476302</v>
      </c>
      <c r="DF102" s="2">
        <f>CB$207*$B102+CB$209</f>
        <v>99.204358846723665</v>
      </c>
      <c r="DG102" s="2">
        <f>CC$207*$B102+CC$209</f>
        <v>99.199565753652479</v>
      </c>
      <c r="DH102" s="2">
        <f>CD$207*$B102+CD$209</f>
        <v>98.437357939161956</v>
      </c>
      <c r="DI102" s="2">
        <f>CE$207*$B102+CE$209</f>
        <v>99.797970783689422</v>
      </c>
      <c r="DJ102" s="2">
        <f>CF$207*$B102+CF$209</f>
        <v>101.17405901032417</v>
      </c>
      <c r="DK102" s="2">
        <f>CG$207*$B102+CG$209</f>
        <v>99.817924355981418</v>
      </c>
      <c r="DL102" s="2">
        <f>CH$207*$B102+CH$209</f>
        <v>97.684548823144198</v>
      </c>
      <c r="DM102" s="2">
        <f>CI$207*$B102+CI$209</f>
        <v>93.166680859395328</v>
      </c>
      <c r="DN102" s="2">
        <f>CJ$207*$B102+CJ$209</f>
        <v>84.998252499281804</v>
      </c>
      <c r="DO102" s="2">
        <f>CK$207*$B102+CK$209</f>
        <v>76.933274393523249</v>
      </c>
      <c r="DP102" s="2">
        <f>CL$207*$B102+CL$209</f>
        <v>65.618271622295509</v>
      </c>
      <c r="DS102" s="2">
        <f>POWER(10,($B102-C$227)/C$228)/(1+POWER(10,($B102-C$227)/C$228))</f>
        <v>0.42821625466290969</v>
      </c>
      <c r="DT102" s="2">
        <f>POWER(10,($B102-D$227)/D$228)/(1+POWER(10,($B102-D$227)/D$228))</f>
        <v>0.49326743863265082</v>
      </c>
      <c r="DU102" s="2">
        <f>POWER(10,($B102-E$227)/E$228)/(1+POWER(10,($B102-E$227)/E$228))</f>
        <v>0.4976125509427401</v>
      </c>
      <c r="DV102" s="2">
        <f>POWER(10,($B102-F$227)/F$228)/(1+POWER(10,($B102-F$227)/F$228))</f>
        <v>0.51758806803863688</v>
      </c>
      <c r="DW102" s="2">
        <f>POWER(10,($B102-G$227)/G$228)/(1+POWER(10,($B102-G$227)/G$228))</f>
        <v>0.50685997678323191</v>
      </c>
      <c r="DX102" s="2">
        <f>POWER(10,($B102-H$227)/H$228)/(1+POWER(10,($B102-H$227)/H$228))</f>
        <v>0.49873981725939714</v>
      </c>
      <c r="DY102" s="2">
        <f>POWER(10,($B102-I$227)/I$228)/(1+POWER(10,($B102-I$227)/I$228))</f>
        <v>0.50190510779361863</v>
      </c>
      <c r="DZ102" s="2">
        <f>POWER(10,($B102-J$227)/J$228)/(1+POWER(10,($B102-J$227)/J$228))</f>
        <v>0.48990149388532239</v>
      </c>
      <c r="EA102" s="2">
        <f>POWER(10,($B102-K$227)/K$228)/(1+POWER(10,($B102-K$227)/K$228))</f>
        <v>0.45476832422401503</v>
      </c>
      <c r="EB102" s="2">
        <f>POWER(10,($B102-L$227)/L$228)/(1+POWER(10,($B102-L$227)/L$228))</f>
        <v>0.42159918244533723</v>
      </c>
      <c r="EC102" s="2">
        <f>POWER(10,($B102-M$227)/M$228)/(1+POWER(10,($B102-M$227)/M$228))</f>
        <v>0.41545051714214093</v>
      </c>
      <c r="ED102" s="2">
        <f>POWER(10,($B102-N$227)/N$228)/(1+POWER(10,($B102-N$227)/N$228))</f>
        <v>0.39989357734644687</v>
      </c>
      <c r="EE102" s="2">
        <f>POWER(10,($B102-O$227)/O$228)/(1+POWER(10,($B102-O$227)/O$228))</f>
        <v>0.37423096594217831</v>
      </c>
    </row>
    <row r="103" spans="2:135" x14ac:dyDescent="0.25">
      <c r="B103" s="2">
        <v>97</v>
      </c>
      <c r="C103">
        <v>93.757099999999994</v>
      </c>
      <c r="D103">
        <v>96.771000000000001</v>
      </c>
      <c r="E103">
        <v>99.414000000000001</v>
      </c>
      <c r="F103">
        <v>99.513999999999996</v>
      </c>
      <c r="G103">
        <v>98.057000000000002</v>
      </c>
      <c r="H103">
        <v>101.229</v>
      </c>
      <c r="I103">
        <v>100.75700000000001</v>
      </c>
      <c r="J103">
        <v>99.856999999999999</v>
      </c>
      <c r="K103">
        <v>96.864000000000004</v>
      </c>
      <c r="L103">
        <v>92.666700000000006</v>
      </c>
      <c r="M103">
        <v>84.606099999999998</v>
      </c>
      <c r="N103">
        <v>77.954499999999996</v>
      </c>
      <c r="O103">
        <v>64.939400000000006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94.841191546808318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97.222871971382148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99.359049014704681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99.438658046497039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98.670496518021366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99.963654699770728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101.19852315950216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99.888293569161533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97.759308355645629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93.221839433787309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85.066555025884938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76.93177029585803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65.519288262982712</v>
      </c>
      <c r="AE103" s="5"/>
      <c r="AG103" s="5">
        <f t="shared" si="32"/>
        <v>-1.0840915468083239</v>
      </c>
      <c r="AH103" s="5">
        <f t="shared" si="32"/>
        <v>-0.45187197138214685</v>
      </c>
      <c r="AI103" s="5">
        <f t="shared" si="32"/>
        <v>5.495098529532072E-2</v>
      </c>
      <c r="AJ103" s="5">
        <f t="shared" si="31"/>
        <v>7.5341953502956471E-2</v>
      </c>
      <c r="AK103" s="5">
        <f t="shared" si="31"/>
        <v>-0.61349651802136407</v>
      </c>
      <c r="AL103" s="5">
        <f t="shared" si="31"/>
        <v>1.2653453002292707</v>
      </c>
      <c r="AM103" s="5">
        <f t="shared" si="31"/>
        <v>-0.44152315950215382</v>
      </c>
      <c r="AN103" s="5">
        <f t="shared" si="16"/>
        <v>-3.1293569161533696E-2</v>
      </c>
      <c r="AO103" s="5">
        <f t="shared" si="16"/>
        <v>-0.89530835564562494</v>
      </c>
      <c r="AP103" s="5">
        <f t="shared" si="16"/>
        <v>-0.55513943378730346</v>
      </c>
      <c r="AQ103" s="5">
        <f t="shared" si="16"/>
        <v>-0.46045502588494003</v>
      </c>
      <c r="AR103" s="5">
        <f t="shared" si="16"/>
        <v>1.0227297041419661</v>
      </c>
      <c r="AS103" s="5">
        <f t="shared" si="16"/>
        <v>-0.57988826298270624</v>
      </c>
      <c r="AV103" s="2">
        <f t="shared" si="18"/>
        <v>94.840124406624668</v>
      </c>
      <c r="AW103" s="2">
        <f t="shared" si="19"/>
        <v>97.222777843803811</v>
      </c>
      <c r="AX103" s="2">
        <f t="shared" si="20"/>
        <v>99.358982666303859</v>
      </c>
      <c r="AY103" s="2">
        <f t="shared" si="21"/>
        <v>99.438617076384048</v>
      </c>
      <c r="AZ103" s="2">
        <f t="shared" si="22"/>
        <v>98.670434860819427</v>
      </c>
      <c r="BA103" s="2">
        <f t="shared" si="23"/>
        <v>99.963577413945671</v>
      </c>
      <c r="BB103" s="2">
        <f t="shared" si="24"/>
        <v>101.19843864882853</v>
      </c>
      <c r="BC103" s="2">
        <f t="shared" si="25"/>
        <v>99.888188771667558</v>
      </c>
      <c r="BD103" s="2">
        <f t="shared" si="26"/>
        <v>97.758816934218657</v>
      </c>
      <c r="BE103" s="2">
        <f t="shared" si="27"/>
        <v>93.219687135665708</v>
      </c>
      <c r="BF103" s="2">
        <f t="shared" si="28"/>
        <v>85.064052561658343</v>
      </c>
      <c r="BG103" s="2">
        <f t="shared" si="29"/>
        <v>76.92878681415209</v>
      </c>
      <c r="BH103" s="2">
        <f t="shared" si="30"/>
        <v>65.512677667969086</v>
      </c>
      <c r="BK103" s="2">
        <f>IF(OR($B103&lt;C$229, AND($B103&gt;C$230, $B103&lt;C$231)), C103, "")</f>
        <v>93.757099999999994</v>
      </c>
      <c r="BL103" s="2">
        <f>IF(OR($B103&lt;D$229, AND($B103&gt;D$230, $B103&lt;D$231)), D103, "")</f>
        <v>96.771000000000001</v>
      </c>
      <c r="BM103" s="2">
        <f>IF(OR($B103&lt;E$229, AND($B103&gt;E$230, $B103&lt;E$231)), E103, "")</f>
        <v>99.414000000000001</v>
      </c>
      <c r="BN103" s="2">
        <f>IF(OR($B103&lt;F$229, AND($B103&gt;F$230, $B103&lt;F$231)), F103, "")</f>
        <v>99.513999999999996</v>
      </c>
      <c r="BO103" s="2">
        <f>IF(OR($B103&lt;G$229, AND($B103&gt;G$230, $B103&lt;G$231)), G103, "")</f>
        <v>98.057000000000002</v>
      </c>
      <c r="BP103" s="2">
        <f>IF(OR($B103&lt;H$229, AND($B103&gt;H$230, $B103&lt;H$231)), H103, "")</f>
        <v>101.229</v>
      </c>
      <c r="BQ103" s="2">
        <f>IF(OR($B103&lt;I$229, AND($B103&gt;I$230, $B103&lt;I$231)), I103, "")</f>
        <v>100.75700000000001</v>
      </c>
      <c r="BR103" s="2">
        <f>IF(OR($B103&lt;J$229, AND($B103&gt;J$230, $B103&lt;J$231)), J103, "")</f>
        <v>99.856999999999999</v>
      </c>
      <c r="BS103" s="2">
        <f>IF(OR($B103&lt;K$229, AND($B103&gt;K$230, $B103&lt;K$231)), K103, "")</f>
        <v>96.864000000000004</v>
      </c>
      <c r="BT103" s="2">
        <f>IF(OR($B103&lt;L$229, AND($B103&gt;L$230, $B103&lt;L$231)), L103, "")</f>
        <v>92.666700000000006</v>
      </c>
      <c r="BU103" s="2">
        <f>IF(OR($B103&lt;M$229, AND($B103&gt;M$230, $B103&lt;M$231)), M103, "")</f>
        <v>84.606099999999998</v>
      </c>
      <c r="BV103" s="2">
        <f>IF(OR($B103&lt;N$229, AND($B103&gt;N$230, $B103&lt;N$231)), N103, "")</f>
        <v>77.954499999999996</v>
      </c>
      <c r="BW103" s="2">
        <f>IF(OR($B103&lt;O$229, AND($B103&gt;O$230, $B103&lt;O$231)), O103, "")</f>
        <v>64.939400000000006</v>
      </c>
      <c r="BZ103" s="2">
        <f>IF(OR(AND($B103&gt;C$230, $B103&lt;C$231), $B103&gt;C$232), C103, "")</f>
        <v>93.757099999999994</v>
      </c>
      <c r="CA103" s="2">
        <f>IF(OR(AND($B103&gt;D$230, $B103&lt;D$231), $B103&gt;D$232), D103, "")</f>
        <v>96.771000000000001</v>
      </c>
      <c r="CB103" s="2">
        <f>IF(OR(AND($B103&gt;E$230, $B103&lt;E$231), $B103&gt;E$232), E103, "")</f>
        <v>99.414000000000001</v>
      </c>
      <c r="CC103" s="2">
        <f>IF(OR(AND($B103&gt;F$230, $B103&lt;F$231), $B103&gt;F$232), F103, "")</f>
        <v>99.513999999999996</v>
      </c>
      <c r="CD103" s="2">
        <f>IF(OR(AND($B103&gt;G$230, $B103&lt;G$231), $B103&gt;G$232), G103, "")</f>
        <v>98.057000000000002</v>
      </c>
      <c r="CE103" s="2">
        <f>IF(OR(AND($B103&gt;H$230, $B103&lt;H$231), $B103&gt;H$232), H103, "")</f>
        <v>101.229</v>
      </c>
      <c r="CF103" s="2">
        <f>IF(OR(AND($B103&gt;I$230, $B103&lt;I$231), $B103&gt;I$232), I103, "")</f>
        <v>100.75700000000001</v>
      </c>
      <c r="CG103" s="2">
        <f>IF(OR(AND($B103&gt;J$230, $B103&lt;J$231), $B103&gt;J$232), J103, "")</f>
        <v>99.856999999999999</v>
      </c>
      <c r="CH103" s="2">
        <f>IF(OR(AND($B103&gt;K$230, $B103&lt;K$231), $B103&gt;K$232), K103, "")</f>
        <v>96.864000000000004</v>
      </c>
      <c r="CI103" s="2">
        <f>IF(OR(AND($B103&gt;L$230, $B103&lt;L$231), $B103&gt;L$232), L103, "")</f>
        <v>92.666700000000006</v>
      </c>
      <c r="CJ103" s="2">
        <f>IF(OR(AND($B103&gt;M$230, $B103&lt;M$231), $B103&gt;M$232), M103, "")</f>
        <v>84.606099999999998</v>
      </c>
      <c r="CK103" s="2">
        <f>IF(OR(AND($B103&gt;N$230, $B103&lt;N$231), $B103&gt;N$232), N103, "")</f>
        <v>77.954499999999996</v>
      </c>
      <c r="CL103" s="2">
        <f>IF(OR(AND($B103&gt;O$230, $B103&lt;O$231), $B103&gt;O$232), O103, "")</f>
        <v>64.939400000000006</v>
      </c>
      <c r="CO103" s="2">
        <f>BK$207*$B103+BK$209</f>
        <v>94.97472717997428</v>
      </c>
      <c r="CP103" s="2">
        <f>BL$207*$B103+BL$209</f>
        <v>97.526649879722683</v>
      </c>
      <c r="CQ103" s="2">
        <f>BM$207*$B103+BM$209</f>
        <v>99.589714676759627</v>
      </c>
      <c r="CR103" s="2">
        <f>BN$207*$B103+BN$209</f>
        <v>99.784158690156687</v>
      </c>
      <c r="CS103" s="2">
        <f>BO$207*$B103+BO$209</f>
        <v>98.97541486301067</v>
      </c>
      <c r="CT103" s="2">
        <f>BP$207*$B103+BP$209</f>
        <v>100.17642281679427</v>
      </c>
      <c r="CU103" s="2">
        <f>BQ$207*$B103+BQ$209</f>
        <v>101.2476417031824</v>
      </c>
      <c r="CV103" s="2">
        <f>BR$207*$B103+BR$209</f>
        <v>99.993870955612238</v>
      </c>
      <c r="CW103" s="2">
        <f>BS$207*$B103+BS$209</f>
        <v>97.859008335634542</v>
      </c>
      <c r="CX103" s="2">
        <f>BT$207*$B103+BT$209</f>
        <v>93.290963645508157</v>
      </c>
      <c r="CY103" s="2">
        <f>BU$207*$B103+BU$209</f>
        <v>85.130098502232542</v>
      </c>
      <c r="CZ103" s="2">
        <f>BV$207*$B103+BV$209</f>
        <v>76.944845918273629</v>
      </c>
      <c r="DA103" s="2">
        <f>BW$207*$B103+BW$209</f>
        <v>65.456239421202582</v>
      </c>
      <c r="DD103" s="2">
        <f>BZ$207*$B103+BZ$209</f>
        <v>94.676207909533176</v>
      </c>
      <c r="DE103" s="2">
        <f>CA$207*$B103+CA$209</f>
        <v>96.938078084795478</v>
      </c>
      <c r="DF103" s="2">
        <f>CB$207*$B103+CB$209</f>
        <v>99.14653336575563</v>
      </c>
      <c r="DG103" s="2">
        <f>CC$207*$B103+CC$209</f>
        <v>99.144896655199261</v>
      </c>
      <c r="DH103" s="2">
        <f>CD$207*$B103+CD$209</f>
        <v>98.399818770640579</v>
      </c>
      <c r="DI103" s="2">
        <f>CE$207*$B103+CE$209</f>
        <v>99.76847913389139</v>
      </c>
      <c r="DJ103" s="2">
        <f>CF$207*$B103+CF$209</f>
        <v>101.15390558903017</v>
      </c>
      <c r="DK103" s="2">
        <f>CG$207*$B103+CG$209</f>
        <v>99.787831911007203</v>
      </c>
      <c r="DL103" s="2">
        <f>CH$207*$B103+CH$209</f>
        <v>97.649264678916751</v>
      </c>
      <c r="DM103" s="2">
        <f>CI$207*$B103+CI$209</f>
        <v>93.130505473222698</v>
      </c>
      <c r="DN103" s="2">
        <f>CJ$207*$B103+CJ$209</f>
        <v>84.979300922569806</v>
      </c>
      <c r="DO103" s="2">
        <f>CK$207*$B103+CK$209</f>
        <v>76.906807954300859</v>
      </c>
      <c r="DP103" s="2">
        <f>CL$207*$B103+CL$209</f>
        <v>65.598746886929661</v>
      </c>
      <c r="DS103" s="2">
        <f>POWER(10,($B103-C$227)/C$228)/(1+POWER(10,($B103-C$227)/C$228))</f>
        <v>0.45090145487331418</v>
      </c>
      <c r="DT103" s="2">
        <f>POWER(10,($B103-D$227)/D$228)/(1+POWER(10,($B103-D$227)/D$228))</f>
        <v>0.5162871183055171</v>
      </c>
      <c r="DU103" s="2">
        <f>POWER(10,($B103-E$227)/E$228)/(1+POWER(10,($B103-E$227)/E$228))</f>
        <v>0.52062667068035628</v>
      </c>
      <c r="DV103" s="2">
        <f>POWER(10,($B103-F$227)/F$228)/(1+POWER(10,($B103-F$227)/F$228))</f>
        <v>0.54053204300744095</v>
      </c>
      <c r="DW103" s="2">
        <f>POWER(10,($B103-G$227)/G$228)/(1+POWER(10,($B103-G$227)/G$228))</f>
        <v>0.52985071690713514</v>
      </c>
      <c r="DX103" s="2">
        <f>POWER(10,($B103-H$227)/H$228)/(1+POWER(10,($B103-H$227)/H$228))</f>
        <v>0.52175192745729171</v>
      </c>
      <c r="DY103" s="2">
        <f>POWER(10,($B103-I$227)/I$228)/(1+POWER(10,($B103-I$227)/I$228))</f>
        <v>0.52491032724026065</v>
      </c>
      <c r="DZ103" s="2">
        <f>POWER(10,($B103-J$227)/J$228)/(1+POWER(10,($B103-J$227)/J$228))</f>
        <v>0.51292309254908441</v>
      </c>
      <c r="EA103" s="2">
        <f>POWER(10,($B103-K$227)/K$228)/(1+POWER(10,($B103-K$227)/K$228))</f>
        <v>0.47768501314300021</v>
      </c>
      <c r="EB103" s="2">
        <f>POWER(10,($B103-L$227)/L$228)/(1+POWER(10,($B103-L$227)/L$228))</f>
        <v>0.44420616804506619</v>
      </c>
      <c r="EC103" s="2">
        <f>POWER(10,($B103-M$227)/M$228)/(1+POWER(10,($B103-M$227)/M$228))</f>
        <v>0.4379774577411884</v>
      </c>
      <c r="ED103" s="2">
        <f>POWER(10,($B103-N$227)/N$228)/(1+POWER(10,($B103-N$227)/N$228))</f>
        <v>0.42218621724984606</v>
      </c>
      <c r="EE103" s="2">
        <f>POWER(10,($B103-O$227)/O$228)/(1+POWER(10,($B103-O$227)/O$228))</f>
        <v>0.39603712323805079</v>
      </c>
    </row>
    <row r="104" spans="2:135" x14ac:dyDescent="0.25">
      <c r="B104" s="2">
        <v>98</v>
      </c>
      <c r="C104">
        <v>94</v>
      </c>
      <c r="D104">
        <v>96.570999999999998</v>
      </c>
      <c r="E104">
        <v>100.071</v>
      </c>
      <c r="F104">
        <v>99.713999999999999</v>
      </c>
      <c r="G104">
        <v>99.171000000000006</v>
      </c>
      <c r="H104">
        <v>100.057</v>
      </c>
      <c r="I104">
        <v>100.67100000000001</v>
      </c>
      <c r="J104">
        <v>100.229</v>
      </c>
      <c r="K104">
        <v>96.909000000000006</v>
      </c>
      <c r="L104">
        <v>92.545500000000004</v>
      </c>
      <c r="M104">
        <v>86.166700000000006</v>
      </c>
      <c r="N104">
        <v>78.287899999999993</v>
      </c>
      <c r="O104">
        <v>63.7121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94.809249834530704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97.178872581879631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99.313642343153859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99.388731575867169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98.637870543059989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99.950120731766361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101.19905112469999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99.88066271484152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97.74784618637392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93.211432168619183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85.060917219304898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76.94000954157319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65.526241075588118</v>
      </c>
      <c r="AE104" s="5"/>
      <c r="AG104" s="5">
        <f t="shared" si="32"/>
        <v>-0.80924983453070354</v>
      </c>
      <c r="AH104" s="5">
        <f t="shared" si="32"/>
        <v>-0.60787258187963289</v>
      </c>
      <c r="AI104" s="5">
        <f t="shared" si="32"/>
        <v>0.75735765684613909</v>
      </c>
      <c r="AJ104" s="5">
        <f t="shared" si="31"/>
        <v>0.32526842413282964</v>
      </c>
      <c r="AK104" s="5">
        <f t="shared" si="31"/>
        <v>0.53312945694001712</v>
      </c>
      <c r="AL104" s="5">
        <f t="shared" si="31"/>
        <v>0.1068792682336408</v>
      </c>
      <c r="AM104" s="5">
        <f t="shared" si="31"/>
        <v>-0.52805112469998505</v>
      </c>
      <c r="AN104" s="5">
        <f t="shared" si="16"/>
        <v>0.34833728515847895</v>
      </c>
      <c r="AO104" s="5">
        <f t="shared" si="16"/>
        <v>-0.83884618637391384</v>
      </c>
      <c r="AP104" s="5">
        <f t="shared" si="16"/>
        <v>-0.66593216861917881</v>
      </c>
      <c r="AQ104" s="5">
        <f t="shared" si="16"/>
        <v>1.1057827806951082</v>
      </c>
      <c r="AR104" s="5">
        <f t="shared" si="16"/>
        <v>1.3478904584268037</v>
      </c>
      <c r="AS104" s="5">
        <f t="shared" si="16"/>
        <v>-1.8141410755881182</v>
      </c>
      <c r="AV104" s="2">
        <f t="shared" si="18"/>
        <v>94.808872789106104</v>
      </c>
      <c r="AW104" s="2">
        <f t="shared" si="19"/>
        <v>97.178834547687018</v>
      </c>
      <c r="AX104" s="2">
        <f t="shared" si="20"/>
        <v>99.313615081693143</v>
      </c>
      <c r="AY104" s="2">
        <f t="shared" si="21"/>
        <v>99.388660036827844</v>
      </c>
      <c r="AZ104" s="2">
        <f t="shared" si="22"/>
        <v>98.637793011417969</v>
      </c>
      <c r="BA104" s="2">
        <f t="shared" si="23"/>
        <v>99.950045805310964</v>
      </c>
      <c r="BB104" s="2">
        <f t="shared" si="24"/>
        <v>101.19894785868198</v>
      </c>
      <c r="BC104" s="2">
        <f t="shared" si="25"/>
        <v>99.880571818898318</v>
      </c>
      <c r="BD104" s="2">
        <f t="shared" si="26"/>
        <v>97.747672820563224</v>
      </c>
      <c r="BE104" s="2">
        <f t="shared" si="27"/>
        <v>93.210656121992457</v>
      </c>
      <c r="BF104" s="2">
        <f t="shared" si="28"/>
        <v>85.060002490335762</v>
      </c>
      <c r="BG104" s="2">
        <f t="shared" si="29"/>
        <v>76.938884086258781</v>
      </c>
      <c r="BH104" s="2">
        <f t="shared" si="30"/>
        <v>65.523603054344363</v>
      </c>
      <c r="BK104" s="2">
        <f>IF(OR($B104&lt;C$229, AND($B104&gt;C$230, $B104&lt;C$231)), C104, "")</f>
        <v>94</v>
      </c>
      <c r="BL104" s="2">
        <f>IF(OR($B104&lt;D$229, AND($B104&gt;D$230, $B104&lt;D$231)), D104, "")</f>
        <v>96.570999999999998</v>
      </c>
      <c r="BM104" s="2">
        <f>IF(OR($B104&lt;E$229, AND($B104&gt;E$230, $B104&lt;E$231)), E104, "")</f>
        <v>100.071</v>
      </c>
      <c r="BN104" s="2">
        <f>IF(OR($B104&lt;F$229, AND($B104&gt;F$230, $B104&lt;F$231)), F104, "")</f>
        <v>99.713999999999999</v>
      </c>
      <c r="BO104" s="2">
        <f>IF(OR($B104&lt;G$229, AND($B104&gt;G$230, $B104&lt;G$231)), G104, "")</f>
        <v>99.171000000000006</v>
      </c>
      <c r="BP104" s="2">
        <f>IF(OR($B104&lt;H$229, AND($B104&gt;H$230, $B104&lt;H$231)), H104, "")</f>
        <v>100.057</v>
      </c>
      <c r="BQ104" s="2">
        <f>IF(OR($B104&lt;I$229, AND($B104&gt;I$230, $B104&lt;I$231)), I104, "")</f>
        <v>100.67100000000001</v>
      </c>
      <c r="BR104" s="2">
        <f>IF(OR($B104&lt;J$229, AND($B104&gt;J$230, $B104&lt;J$231)), J104, "")</f>
        <v>100.229</v>
      </c>
      <c r="BS104" s="2">
        <f>IF(OR($B104&lt;K$229, AND($B104&gt;K$230, $B104&lt;K$231)), K104, "")</f>
        <v>96.909000000000006</v>
      </c>
      <c r="BT104" s="2">
        <f>IF(OR($B104&lt;L$229, AND($B104&gt;L$230, $B104&lt;L$231)), L104, "")</f>
        <v>92.545500000000004</v>
      </c>
      <c r="BU104" s="2">
        <f>IF(OR($B104&lt;M$229, AND($B104&gt;M$230, $B104&lt;M$231)), M104, "")</f>
        <v>86.166700000000006</v>
      </c>
      <c r="BV104" s="2">
        <f>IF(OR($B104&lt;N$229, AND($B104&gt;N$230, $B104&lt;N$231)), N104, "")</f>
        <v>78.287899999999993</v>
      </c>
      <c r="BW104" s="2">
        <f>IF(OR($B104&lt;O$229, AND($B104&gt;O$230, $B104&lt;O$231)), O104, "")</f>
        <v>63.7121</v>
      </c>
      <c r="BZ104" s="2">
        <f>IF(OR(AND($B104&gt;C$230, $B104&lt;C$231), $B104&gt;C$232), C104, "")</f>
        <v>94</v>
      </c>
      <c r="CA104" s="2">
        <f>IF(OR(AND($B104&gt;D$230, $B104&lt;D$231), $B104&gt;D$232), D104, "")</f>
        <v>96.570999999999998</v>
      </c>
      <c r="CB104" s="2">
        <f>IF(OR(AND($B104&gt;E$230, $B104&lt;E$231), $B104&gt;E$232), E104, "")</f>
        <v>100.071</v>
      </c>
      <c r="CC104" s="2">
        <f>IF(OR(AND($B104&gt;F$230, $B104&lt;F$231), $B104&gt;F$232), F104, "")</f>
        <v>99.713999999999999</v>
      </c>
      <c r="CD104" s="2">
        <f>IF(OR(AND($B104&gt;G$230, $B104&lt;G$231), $B104&gt;G$232), G104, "")</f>
        <v>99.171000000000006</v>
      </c>
      <c r="CE104" s="2">
        <f>IF(OR(AND($B104&gt;H$230, $B104&lt;H$231), $B104&gt;H$232), H104, "")</f>
        <v>100.057</v>
      </c>
      <c r="CF104" s="2">
        <f>IF(OR(AND($B104&gt;I$230, $B104&lt;I$231), $B104&gt;I$232), I104, "")</f>
        <v>100.67100000000001</v>
      </c>
      <c r="CG104" s="2">
        <f>IF(OR(AND($B104&gt;J$230, $B104&lt;J$231), $B104&gt;J$232), J104, "")</f>
        <v>100.229</v>
      </c>
      <c r="CH104" s="2">
        <f>IF(OR(AND($B104&gt;K$230, $B104&lt;K$231), $B104&gt;K$232), K104, "")</f>
        <v>96.909000000000006</v>
      </c>
      <c r="CI104" s="2">
        <f>IF(OR(AND($B104&gt;L$230, $B104&lt;L$231), $B104&gt;L$232), L104, "")</f>
        <v>92.545500000000004</v>
      </c>
      <c r="CJ104" s="2">
        <f>IF(OR(AND($B104&gt;M$230, $B104&lt;M$231), $B104&gt;M$232), M104, "")</f>
        <v>86.166700000000006</v>
      </c>
      <c r="CK104" s="2">
        <f>IF(OR(AND($B104&gt;N$230, $B104&lt;N$231), $B104&gt;N$232), N104, "")</f>
        <v>78.287899999999993</v>
      </c>
      <c r="CL104" s="2">
        <f>IF(OR(AND($B104&gt;O$230, $B104&lt;O$231), $B104&gt;O$232), O104, "")</f>
        <v>63.7121</v>
      </c>
      <c r="CO104" s="2">
        <f>BK$207*$B104+BK$209</f>
        <v>94.978338458425057</v>
      </c>
      <c r="CP104" s="2">
        <f>BL$207*$B104+BL$209</f>
        <v>97.52236939674583</v>
      </c>
      <c r="CQ104" s="2">
        <f>BM$207*$B104+BM$209</f>
        <v>99.581443031910538</v>
      </c>
      <c r="CR104" s="2">
        <f>BN$207*$B104+BN$209</f>
        <v>99.773617109324746</v>
      </c>
      <c r="CS104" s="2">
        <f>BO$207*$B104+BO$209</f>
        <v>98.978248616828225</v>
      </c>
      <c r="CT104" s="2">
        <f>BP$207*$B104+BP$209</f>
        <v>100.20251785920989</v>
      </c>
      <c r="CU104" s="2">
        <f>BQ$207*$B104+BQ$209</f>
        <v>101.27792991191961</v>
      </c>
      <c r="CV104" s="2">
        <f>BR$207*$B104+BR$209</f>
        <v>100.02240161645851</v>
      </c>
      <c r="CW104" s="2">
        <f>BS$207*$B104+BS$209</f>
        <v>97.881737840656911</v>
      </c>
      <c r="CX104" s="2">
        <f>BT$207*$B104+BT$209</f>
        <v>93.312596863195083</v>
      </c>
      <c r="CY104" s="2">
        <f>BU$207*$B104+BU$209</f>
        <v>85.145153348722985</v>
      </c>
      <c r="CZ104" s="2">
        <f>BV$207*$B104+BV$209</f>
        <v>76.985785717401257</v>
      </c>
      <c r="DA104" s="2">
        <f>BW$207*$B104+BW$209</f>
        <v>65.483613221622434</v>
      </c>
      <c r="DD104" s="2">
        <f>BZ$207*$B104+BZ$209</f>
        <v>94.620659455182221</v>
      </c>
      <c r="DE104" s="2">
        <f>CA$207*$B104+CA$209</f>
        <v>96.885294633114654</v>
      </c>
      <c r="DF104" s="2">
        <f>CB$207*$B104+CB$209</f>
        <v>99.08870788478761</v>
      </c>
      <c r="DG104" s="2">
        <f>CC$207*$B104+CC$209</f>
        <v>99.090227556746058</v>
      </c>
      <c r="DH104" s="2">
        <f>CD$207*$B104+CD$209</f>
        <v>98.362279602119202</v>
      </c>
      <c r="DI104" s="2">
        <f>CE$207*$B104+CE$209</f>
        <v>99.738987484093371</v>
      </c>
      <c r="DJ104" s="2">
        <f>CF$207*$B104+CF$209</f>
        <v>101.13375216773616</v>
      </c>
      <c r="DK104" s="2">
        <f>CG$207*$B104+CG$209</f>
        <v>99.757739466033001</v>
      </c>
      <c r="DL104" s="2">
        <f>CH$207*$B104+CH$209</f>
        <v>97.613980534689318</v>
      </c>
      <c r="DM104" s="2">
        <f>CI$207*$B104+CI$209</f>
        <v>93.094330087050068</v>
      </c>
      <c r="DN104" s="2">
        <f>CJ$207*$B104+CJ$209</f>
        <v>84.960349345857807</v>
      </c>
      <c r="DO104" s="2">
        <f>CK$207*$B104+CK$209</f>
        <v>76.88034151507847</v>
      </c>
      <c r="DP104" s="2">
        <f>CL$207*$B104+CL$209</f>
        <v>65.579222151563812</v>
      </c>
      <c r="DS104" s="2">
        <f>POWER(10,($B104-C$227)/C$228)/(1+POWER(10,($B104-C$227)/C$228))</f>
        <v>0.4737926123214567</v>
      </c>
      <c r="DT104" s="2">
        <f>POWER(10,($B104-D$227)/D$228)/(1+POWER(10,($B104-D$227)/D$228))</f>
        <v>0.53923788646208615</v>
      </c>
      <c r="DU104" s="2">
        <f>POWER(10,($B104-E$227)/E$228)/(1+POWER(10,($B104-E$227)/E$228))</f>
        <v>0.54355357392551884</v>
      </c>
      <c r="DV104" s="2">
        <f>POWER(10,($B104-F$227)/F$228)/(1+POWER(10,($B104-F$227)/F$228))</f>
        <v>0.56330546910514945</v>
      </c>
      <c r="DW104" s="2">
        <f>POWER(10,($B104-G$227)/G$228)/(1+POWER(10,($B104-G$227)/G$228))</f>
        <v>0.5527154731493803</v>
      </c>
      <c r="DX104" s="2">
        <f>POWER(10,($B104-H$227)/H$228)/(1+POWER(10,($B104-H$227)/H$228))</f>
        <v>0.54467208073572126</v>
      </c>
      <c r="DY104" s="2">
        <f>POWER(10,($B104-I$227)/I$228)/(1+POWER(10,($B104-I$227)/I$228))</f>
        <v>0.54781029960588523</v>
      </c>
      <c r="DZ104" s="2">
        <f>POWER(10,($B104-J$227)/J$228)/(1+POWER(10,($B104-J$227)/J$228))</f>
        <v>0.53588999156911854</v>
      </c>
      <c r="EA104" s="2">
        <f>POWER(10,($B104-K$227)/K$228)/(1+POWER(10,($B104-K$227)/K$228))</f>
        <v>0.50069602997096641</v>
      </c>
      <c r="EB104" s="2">
        <f>POWER(10,($B104-L$227)/L$228)/(1+POWER(10,($B104-L$227)/L$228))</f>
        <v>0.46704653361856402</v>
      </c>
      <c r="EC104" s="2">
        <f>POWER(10,($B104-M$227)/M$228)/(1+POWER(10,($B104-M$227)/M$228))</f>
        <v>0.46076306285063001</v>
      </c>
      <c r="ED104" s="2">
        <f>POWER(10,($B104-N$227)/N$228)/(1+POWER(10,($B104-N$227)/N$228))</f>
        <v>0.44480047370361037</v>
      </c>
      <c r="EE104" s="2">
        <f>POWER(10,($B104-O$227)/O$228)/(1+POWER(10,($B104-O$227)/O$228))</f>
        <v>0.41826461970070639</v>
      </c>
    </row>
    <row r="105" spans="2:135" x14ac:dyDescent="0.25">
      <c r="B105" s="2">
        <v>99</v>
      </c>
      <c r="C105">
        <v>94.757099999999994</v>
      </c>
      <c r="D105">
        <v>97.471000000000004</v>
      </c>
      <c r="E105">
        <v>98.629000000000005</v>
      </c>
      <c r="F105">
        <v>98.929000000000002</v>
      </c>
      <c r="G105">
        <v>99.213999999999999</v>
      </c>
      <c r="H105">
        <v>99.956999999999994</v>
      </c>
      <c r="I105">
        <v>101.32899999999999</v>
      </c>
      <c r="J105">
        <v>100.157</v>
      </c>
      <c r="K105">
        <v>97.347999999999999</v>
      </c>
      <c r="L105">
        <v>93.045500000000004</v>
      </c>
      <c r="M105">
        <v>84.621200000000002</v>
      </c>
      <c r="N105">
        <v>78.606099999999998</v>
      </c>
      <c r="O105">
        <v>63.802999999999997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94.774993507641383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97.132817271627303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99.266103929717815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99.337075872916515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98.603645700203813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99.934239577836863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101.1974466646061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99.870517216893376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97.733946008721446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93.199216148646727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85.054687409845997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76.946297208742536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65.533461732205197</v>
      </c>
      <c r="AE105" s="5"/>
      <c r="AG105" s="5">
        <f t="shared" si="32"/>
        <v>-1.7893507641389306E-2</v>
      </c>
      <c r="AH105" s="5">
        <f t="shared" si="32"/>
        <v>0.33818272837270058</v>
      </c>
      <c r="AI105" s="5">
        <f t="shared" si="32"/>
        <v>-0.63710392971781005</v>
      </c>
      <c r="AJ105" s="5">
        <f t="shared" si="31"/>
        <v>-0.40807587291651259</v>
      </c>
      <c r="AK105" s="5">
        <f t="shared" si="31"/>
        <v>0.61035429979618527</v>
      </c>
      <c r="AL105" s="5">
        <f t="shared" si="31"/>
        <v>2.2760422163131011E-2</v>
      </c>
      <c r="AM105" s="5">
        <f t="shared" si="31"/>
        <v>0.13155333539388891</v>
      </c>
      <c r="AN105" s="5">
        <f t="shared" si="16"/>
        <v>0.28648278310662079</v>
      </c>
      <c r="AO105" s="5">
        <f t="shared" si="16"/>
        <v>-0.38594600872144724</v>
      </c>
      <c r="AP105" s="5">
        <f t="shared" si="16"/>
        <v>-0.15371614864672267</v>
      </c>
      <c r="AQ105" s="5">
        <f t="shared" si="16"/>
        <v>-0.43348740984599488</v>
      </c>
      <c r="AR105" s="5">
        <f t="shared" si="16"/>
        <v>1.6598027912574622</v>
      </c>
      <c r="AS105" s="5">
        <f t="shared" si="16"/>
        <v>-1.7304617322051996</v>
      </c>
      <c r="AV105" s="2">
        <f t="shared" si="18"/>
        <v>94.774866558926107</v>
      </c>
      <c r="AW105" s="2">
        <f t="shared" si="19"/>
        <v>97.132778128942078</v>
      </c>
      <c r="AX105" s="2">
        <f t="shared" si="20"/>
        <v>99.266074544977229</v>
      </c>
      <c r="AY105" s="2">
        <f t="shared" si="21"/>
        <v>99.336885077927377</v>
      </c>
      <c r="AZ105" s="2">
        <f t="shared" si="22"/>
        <v>98.603449849060098</v>
      </c>
      <c r="BA105" s="2">
        <f t="shared" si="23"/>
        <v>99.934063525347767</v>
      </c>
      <c r="BB105" s="2">
        <f t="shared" si="24"/>
        <v>101.19718589587313</v>
      </c>
      <c r="BC105" s="2">
        <f t="shared" si="25"/>
        <v>99.870310975145927</v>
      </c>
      <c r="BD105" s="2">
        <f t="shared" si="26"/>
        <v>97.733859761178351</v>
      </c>
      <c r="BE105" s="2">
        <f t="shared" si="27"/>
        <v>93.198946002733493</v>
      </c>
      <c r="BF105" s="2">
        <f t="shared" si="28"/>
        <v>85.054366564690582</v>
      </c>
      <c r="BG105" s="2">
        <f t="shared" si="29"/>
        <v>76.945892753664424</v>
      </c>
      <c r="BH105" s="2">
        <f t="shared" si="30"/>
        <v>65.532459980118688</v>
      </c>
      <c r="BK105" s="2">
        <f>IF(OR($B105&lt;C$229, AND($B105&gt;C$230, $B105&lt;C$231)), C105, "")</f>
        <v>94.757099999999994</v>
      </c>
      <c r="BL105" s="2">
        <f>IF(OR($B105&lt;D$229, AND($B105&gt;D$230, $B105&lt;D$231)), D105, "")</f>
        <v>97.471000000000004</v>
      </c>
      <c r="BM105" s="2">
        <f>IF(OR($B105&lt;E$229, AND($B105&gt;E$230, $B105&lt;E$231)), E105, "")</f>
        <v>98.629000000000005</v>
      </c>
      <c r="BN105" s="2">
        <f>IF(OR($B105&lt;F$229, AND($B105&gt;F$230, $B105&lt;F$231)), F105, "")</f>
        <v>98.929000000000002</v>
      </c>
      <c r="BO105" s="2">
        <f>IF(OR($B105&lt;G$229, AND($B105&gt;G$230, $B105&lt;G$231)), G105, "")</f>
        <v>99.213999999999999</v>
      </c>
      <c r="BP105" s="2">
        <f>IF(OR($B105&lt;H$229, AND($B105&gt;H$230, $B105&lt;H$231)), H105, "")</f>
        <v>99.956999999999994</v>
      </c>
      <c r="BQ105" s="2">
        <f>IF(OR($B105&lt;I$229, AND($B105&gt;I$230, $B105&lt;I$231)), I105, "")</f>
        <v>101.32899999999999</v>
      </c>
      <c r="BR105" s="2">
        <f>IF(OR($B105&lt;J$229, AND($B105&gt;J$230, $B105&lt;J$231)), J105, "")</f>
        <v>100.157</v>
      </c>
      <c r="BS105" s="2">
        <f>IF(OR($B105&lt;K$229, AND($B105&gt;K$230, $B105&lt;K$231)), K105, "")</f>
        <v>97.347999999999999</v>
      </c>
      <c r="BT105" s="2">
        <f>IF(OR($B105&lt;L$229, AND($B105&gt;L$230, $B105&lt;L$231)), L105, "")</f>
        <v>93.045500000000004</v>
      </c>
      <c r="BU105" s="2">
        <f>IF(OR($B105&lt;M$229, AND($B105&gt;M$230, $B105&lt;M$231)), M105, "")</f>
        <v>84.621200000000002</v>
      </c>
      <c r="BV105" s="2">
        <f>IF(OR($B105&lt;N$229, AND($B105&gt;N$230, $B105&lt;N$231)), N105, "")</f>
        <v>78.606099999999998</v>
      </c>
      <c r="BW105" s="2">
        <f>IF(OR($B105&lt;O$229, AND($B105&gt;O$230, $B105&lt;O$231)), O105, "")</f>
        <v>63.802999999999997</v>
      </c>
      <c r="BZ105" s="2">
        <f>IF(OR(AND($B105&gt;C$230, $B105&lt;C$231), $B105&gt;C$232), C105, "")</f>
        <v>94.757099999999994</v>
      </c>
      <c r="CA105" s="2">
        <f>IF(OR(AND($B105&gt;D$230, $B105&lt;D$231), $B105&gt;D$232), D105, "")</f>
        <v>97.471000000000004</v>
      </c>
      <c r="CB105" s="2">
        <f>IF(OR(AND($B105&gt;E$230, $B105&lt;E$231), $B105&gt;E$232), E105, "")</f>
        <v>98.629000000000005</v>
      </c>
      <c r="CC105" s="2">
        <f>IF(OR(AND($B105&gt;F$230, $B105&lt;F$231), $B105&gt;F$232), F105, "")</f>
        <v>98.929000000000002</v>
      </c>
      <c r="CD105" s="2">
        <f>IF(OR(AND($B105&gt;G$230, $B105&lt;G$231), $B105&gt;G$232), G105, "")</f>
        <v>99.213999999999999</v>
      </c>
      <c r="CE105" s="2">
        <f>IF(OR(AND($B105&gt;H$230, $B105&lt;H$231), $B105&gt;H$232), H105, "")</f>
        <v>99.956999999999994</v>
      </c>
      <c r="CF105" s="2">
        <f>IF(OR(AND($B105&gt;I$230, $B105&lt;I$231), $B105&gt;I$232), I105, "")</f>
        <v>101.32899999999999</v>
      </c>
      <c r="CG105" s="2">
        <f>IF(OR(AND($B105&gt;J$230, $B105&lt;J$231), $B105&gt;J$232), J105, "")</f>
        <v>100.157</v>
      </c>
      <c r="CH105" s="2">
        <f>IF(OR(AND($B105&gt;K$230, $B105&lt;K$231), $B105&gt;K$232), K105, "")</f>
        <v>97.347999999999999</v>
      </c>
      <c r="CI105" s="2">
        <f>IF(OR(AND($B105&gt;L$230, $B105&lt;L$231), $B105&gt;L$232), L105, "")</f>
        <v>93.045500000000004</v>
      </c>
      <c r="CJ105" s="2">
        <f>IF(OR(AND($B105&gt;M$230, $B105&lt;M$231), $B105&gt;M$232), M105, "")</f>
        <v>84.621200000000002</v>
      </c>
      <c r="CK105" s="2">
        <f>IF(OR(AND($B105&gt;N$230, $B105&lt;N$231), $B105&gt;N$232), N105, "")</f>
        <v>78.606099999999998</v>
      </c>
      <c r="CL105" s="2">
        <f>IF(OR(AND($B105&gt;O$230, $B105&lt;O$231), $B105&gt;O$232), O105, "")</f>
        <v>63.802999999999997</v>
      </c>
      <c r="CO105" s="2">
        <f>BK$207*$B105+BK$209</f>
        <v>94.981949736875833</v>
      </c>
      <c r="CP105" s="2">
        <f>BL$207*$B105+BL$209</f>
        <v>97.518088913768992</v>
      </c>
      <c r="CQ105" s="2">
        <f>BM$207*$B105+BM$209</f>
        <v>99.57317138706145</v>
      </c>
      <c r="CR105" s="2">
        <f>BN$207*$B105+BN$209</f>
        <v>99.763075528492806</v>
      </c>
      <c r="CS105" s="2">
        <f>BO$207*$B105+BO$209</f>
        <v>98.98108237064578</v>
      </c>
      <c r="CT105" s="2">
        <f>BP$207*$B105+BP$209</f>
        <v>100.22861290162552</v>
      </c>
      <c r="CU105" s="2">
        <f>BQ$207*$B105+BQ$209</f>
        <v>101.30821812065683</v>
      </c>
      <c r="CV105" s="2">
        <f>BR$207*$B105+BR$209</f>
        <v>100.05093227730477</v>
      </c>
      <c r="CW105" s="2">
        <f>BS$207*$B105+BS$209</f>
        <v>97.904467345679279</v>
      </c>
      <c r="CX105" s="2">
        <f>BT$207*$B105+BT$209</f>
        <v>93.334230080881994</v>
      </c>
      <c r="CY105" s="2">
        <f>BU$207*$B105+BU$209</f>
        <v>85.160208195213443</v>
      </c>
      <c r="CZ105" s="2">
        <f>BV$207*$B105+BV$209</f>
        <v>77.026725516528899</v>
      </c>
      <c r="DA105" s="2">
        <f>BW$207*$B105+BW$209</f>
        <v>65.510987022042286</v>
      </c>
      <c r="DD105" s="2">
        <f>BZ$207*$B105+BZ$209</f>
        <v>94.565111000831266</v>
      </c>
      <c r="DE105" s="2">
        <f>CA$207*$B105+CA$209</f>
        <v>96.83251118143383</v>
      </c>
      <c r="DF105" s="2">
        <f>CB$207*$B105+CB$209</f>
        <v>99.030882403819575</v>
      </c>
      <c r="DG105" s="2">
        <f>CC$207*$B105+CC$209</f>
        <v>99.03555845829284</v>
      </c>
      <c r="DH105" s="2">
        <f>CD$207*$B105+CD$209</f>
        <v>98.32474043359781</v>
      </c>
      <c r="DI105" s="2">
        <f>CE$207*$B105+CE$209</f>
        <v>99.709495834295339</v>
      </c>
      <c r="DJ105" s="2">
        <f>CF$207*$B105+CF$209</f>
        <v>101.11359874644216</v>
      </c>
      <c r="DK105" s="2">
        <f>CG$207*$B105+CG$209</f>
        <v>99.727647021058786</v>
      </c>
      <c r="DL105" s="2">
        <f>CH$207*$B105+CH$209</f>
        <v>97.578696390461886</v>
      </c>
      <c r="DM105" s="2">
        <f>CI$207*$B105+CI$209</f>
        <v>93.058154700877438</v>
      </c>
      <c r="DN105" s="2">
        <f>CJ$207*$B105+CJ$209</f>
        <v>84.941397769145794</v>
      </c>
      <c r="DO105" s="2">
        <f>CK$207*$B105+CK$209</f>
        <v>76.853875075856095</v>
      </c>
      <c r="DP105" s="2">
        <f>CL$207*$B105+CL$209</f>
        <v>65.559697416197963</v>
      </c>
      <c r="DS105" s="2">
        <f>POWER(10,($B105-C$227)/C$228)/(1+POWER(10,($B105-C$227)/C$228))</f>
        <v>0.49679446760337448</v>
      </c>
      <c r="DT105" s="2">
        <f>POWER(10,($B105-D$227)/D$228)/(1+POWER(10,($B105-D$227)/D$228))</f>
        <v>0.56202348275591918</v>
      </c>
      <c r="DU105" s="2">
        <f>POWER(10,($B105-E$227)/E$228)/(1+POWER(10,($B105-E$227)/E$228))</f>
        <v>0.56629740152262231</v>
      </c>
      <c r="DV105" s="2">
        <f>POWER(10,($B105-F$227)/F$228)/(1+POWER(10,($B105-F$227)/F$228))</f>
        <v>0.58581505235097919</v>
      </c>
      <c r="DW105" s="2">
        <f>POWER(10,($B105-G$227)/G$228)/(1+POWER(10,($B105-G$227)/G$228))</f>
        <v>0.57535942817270602</v>
      </c>
      <c r="DX105" s="2">
        <f>POWER(10,($B105-H$227)/H$228)/(1+POWER(10,($B105-H$227)/H$228))</f>
        <v>0.56740453129891044</v>
      </c>
      <c r="DY105" s="2">
        <f>POWER(10,($B105-I$227)/I$228)/(1+POWER(10,($B105-I$227)/I$228))</f>
        <v>0.57050961771779818</v>
      </c>
      <c r="DZ105" s="2">
        <f>POWER(10,($B105-J$227)/J$228)/(1+POWER(10,($B105-J$227)/J$228))</f>
        <v>0.55870565907098413</v>
      </c>
      <c r="EA105" s="2">
        <f>POWER(10,($B105-K$227)/K$228)/(1+POWER(10,($B105-K$227)/K$228))</f>
        <v>0.52370409874960333</v>
      </c>
      <c r="EB105" s="2">
        <f>POWER(10,($B105-L$227)/L$228)/(1+POWER(10,($B105-L$227)/L$228))</f>
        <v>0.49002586955156879</v>
      </c>
      <c r="EC105" s="2">
        <f>POWER(10,($B105-M$227)/M$228)/(1+POWER(10,($B105-M$227)/M$228))</f>
        <v>0.48371383587609507</v>
      </c>
      <c r="ED105" s="2">
        <f>POWER(10,($B105-N$227)/N$228)/(1+POWER(10,($B105-N$227)/N$228))</f>
        <v>0.46764568577236282</v>
      </c>
      <c r="EE105" s="2">
        <f>POWER(10,($B105-O$227)/O$228)/(1+POWER(10,($B105-O$227)/O$228))</f>
        <v>0.44082907659858589</v>
      </c>
    </row>
    <row r="106" spans="2:135" x14ac:dyDescent="0.25">
      <c r="B106" s="2">
        <v>100</v>
      </c>
      <c r="C106">
        <v>93.985699999999994</v>
      </c>
      <c r="D106">
        <v>96.786000000000001</v>
      </c>
      <c r="E106">
        <v>99.328999999999994</v>
      </c>
      <c r="F106">
        <v>99.486000000000004</v>
      </c>
      <c r="G106">
        <v>98.7</v>
      </c>
      <c r="H106">
        <v>100.629</v>
      </c>
      <c r="I106">
        <v>101.214</v>
      </c>
      <c r="J106">
        <v>100.229</v>
      </c>
      <c r="K106">
        <v>97.924000000000007</v>
      </c>
      <c r="L106">
        <v>92.636399999999995</v>
      </c>
      <c r="M106">
        <v>84.863600000000005</v>
      </c>
      <c r="N106">
        <v>78.2727</v>
      </c>
      <c r="O106">
        <v>65.090900000000005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94.738173579612166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97.08479275381076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99.216512479893723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99.283909292967166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98.568030526125114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99.916200197282137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101.19392421897867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99.858046079658294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97.717540500378107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93.184669509044397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85.047270854203134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76.949929915914069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65.539563378445237</v>
      </c>
      <c r="AE106" s="5"/>
      <c r="AG106" s="5">
        <f t="shared" si="32"/>
        <v>-0.75247357961217176</v>
      </c>
      <c r="AH106" s="5">
        <f t="shared" si="32"/>
        <v>-0.29879275381075843</v>
      </c>
      <c r="AI106" s="5">
        <f t="shared" si="32"/>
        <v>0.11248752010627072</v>
      </c>
      <c r="AJ106" s="5">
        <f t="shared" si="31"/>
        <v>0.20209070703283771</v>
      </c>
      <c r="AK106" s="5">
        <f t="shared" si="31"/>
        <v>0.13196947387488933</v>
      </c>
      <c r="AL106" s="5">
        <f t="shared" si="31"/>
        <v>0.71279980271786769</v>
      </c>
      <c r="AM106" s="5">
        <f t="shared" si="31"/>
        <v>2.0075781021333228E-2</v>
      </c>
      <c r="AN106" s="5">
        <f t="shared" si="16"/>
        <v>0.37095392034170516</v>
      </c>
      <c r="AO106" s="5">
        <f t="shared" si="16"/>
        <v>0.20645949962190002</v>
      </c>
      <c r="AP106" s="5">
        <f t="shared" si="16"/>
        <v>-0.54826950904440253</v>
      </c>
      <c r="AQ106" s="5">
        <f t="shared" si="16"/>
        <v>-0.1836708542031289</v>
      </c>
      <c r="AR106" s="5">
        <f t="shared" si="16"/>
        <v>1.3227700840859313</v>
      </c>
      <c r="AS106" s="5">
        <f t="shared" si="16"/>
        <v>-0.4486633784452323</v>
      </c>
      <c r="AV106" s="2">
        <f t="shared" si="18"/>
        <v>94.738132299095639</v>
      </c>
      <c r="AW106" s="2">
        <f t="shared" si="19"/>
        <v>97.084701255483878</v>
      </c>
      <c r="AX106" s="2">
        <f t="shared" si="20"/>
        <v>99.216443196802885</v>
      </c>
      <c r="AY106" s="2">
        <f t="shared" si="21"/>
        <v>99.28339576143604</v>
      </c>
      <c r="AZ106" s="2">
        <f t="shared" si="22"/>
        <v>98.567495622555498</v>
      </c>
      <c r="BA106" s="2">
        <f t="shared" si="23"/>
        <v>99.915715100698165</v>
      </c>
      <c r="BB106" s="2">
        <f t="shared" si="24"/>
        <v>101.19320568582903</v>
      </c>
      <c r="BC106" s="2">
        <f t="shared" si="25"/>
        <v>99.857468735793844</v>
      </c>
      <c r="BD106" s="2">
        <f t="shared" si="26"/>
        <v>97.717415583052741</v>
      </c>
      <c r="BE106" s="2">
        <f t="shared" si="27"/>
        <v>93.184564977251313</v>
      </c>
      <c r="BF106" s="2">
        <f t="shared" si="28"/>
        <v>85.047152270670807</v>
      </c>
      <c r="BG106" s="2">
        <f t="shared" si="29"/>
        <v>76.949788814813729</v>
      </c>
      <c r="BH106" s="2">
        <f t="shared" si="30"/>
        <v>65.539200873656497</v>
      </c>
      <c r="BK106" s="2">
        <f>IF(OR($B106&lt;C$229, AND($B106&gt;C$230, $B106&lt;C$231)), C106, "")</f>
        <v>93.985699999999994</v>
      </c>
      <c r="BL106" s="2">
        <f>IF(OR($B106&lt;D$229, AND($B106&gt;D$230, $B106&lt;D$231)), D106, "")</f>
        <v>96.786000000000001</v>
      </c>
      <c r="BM106" s="2">
        <f>IF(OR($B106&lt;E$229, AND($B106&gt;E$230, $B106&lt;E$231)), E106, "")</f>
        <v>99.328999999999994</v>
      </c>
      <c r="BN106" s="2">
        <f>IF(OR($B106&lt;F$229, AND($B106&gt;F$230, $B106&lt;F$231)), F106, "")</f>
        <v>99.486000000000004</v>
      </c>
      <c r="BO106" s="2">
        <f>IF(OR($B106&lt;G$229, AND($B106&gt;G$230, $B106&lt;G$231)), G106, "")</f>
        <v>98.7</v>
      </c>
      <c r="BP106" s="2">
        <f>IF(OR($B106&lt;H$229, AND($B106&gt;H$230, $B106&lt;H$231)), H106, "")</f>
        <v>100.629</v>
      </c>
      <c r="BQ106" s="2">
        <f>IF(OR($B106&lt;I$229, AND($B106&gt;I$230, $B106&lt;I$231)), I106, "")</f>
        <v>101.214</v>
      </c>
      <c r="BR106" s="2">
        <f>IF(OR($B106&lt;J$229, AND($B106&gt;J$230, $B106&lt;J$231)), J106, "")</f>
        <v>100.229</v>
      </c>
      <c r="BS106" s="2">
        <f>IF(OR($B106&lt;K$229, AND($B106&gt;K$230, $B106&lt;K$231)), K106, "")</f>
        <v>97.924000000000007</v>
      </c>
      <c r="BT106" s="2">
        <f>IF(OR($B106&lt;L$229, AND($B106&gt;L$230, $B106&lt;L$231)), L106, "")</f>
        <v>92.636399999999995</v>
      </c>
      <c r="BU106" s="2">
        <f>IF(OR($B106&lt;M$229, AND($B106&gt;M$230, $B106&lt;M$231)), M106, "")</f>
        <v>84.863600000000005</v>
      </c>
      <c r="BV106" s="2">
        <f>IF(OR($B106&lt;N$229, AND($B106&gt;N$230, $B106&lt;N$231)), N106, "")</f>
        <v>78.2727</v>
      </c>
      <c r="BW106" s="2">
        <f>IF(OR($B106&lt;O$229, AND($B106&gt;O$230, $B106&lt;O$231)), O106, "")</f>
        <v>65.090900000000005</v>
      </c>
      <c r="BZ106" s="2">
        <f>IF(OR(AND($B106&gt;C$230, $B106&lt;C$231), $B106&gt;C$232), C106, "")</f>
        <v>93.985699999999994</v>
      </c>
      <c r="CA106" s="2">
        <f>IF(OR(AND($B106&gt;D$230, $B106&lt;D$231), $B106&gt;D$232), D106, "")</f>
        <v>96.786000000000001</v>
      </c>
      <c r="CB106" s="2">
        <f>IF(OR(AND($B106&gt;E$230, $B106&lt;E$231), $B106&gt;E$232), E106, "")</f>
        <v>99.328999999999994</v>
      </c>
      <c r="CC106" s="2">
        <f>IF(OR(AND($B106&gt;F$230, $B106&lt;F$231), $B106&gt;F$232), F106, "")</f>
        <v>99.486000000000004</v>
      </c>
      <c r="CD106" s="2">
        <f>IF(OR(AND($B106&gt;G$230, $B106&lt;G$231), $B106&gt;G$232), G106, "")</f>
        <v>98.7</v>
      </c>
      <c r="CE106" s="2">
        <f>IF(OR(AND($B106&gt;H$230, $B106&lt;H$231), $B106&gt;H$232), H106, "")</f>
        <v>100.629</v>
      </c>
      <c r="CF106" s="2">
        <f>IF(OR(AND($B106&gt;I$230, $B106&lt;I$231), $B106&gt;I$232), I106, "")</f>
        <v>101.214</v>
      </c>
      <c r="CG106" s="2">
        <f>IF(OR(AND($B106&gt;J$230, $B106&lt;J$231), $B106&gt;J$232), J106, "")</f>
        <v>100.229</v>
      </c>
      <c r="CH106" s="2">
        <f>IF(OR(AND($B106&gt;K$230, $B106&lt;K$231), $B106&gt;K$232), K106, "")</f>
        <v>97.924000000000007</v>
      </c>
      <c r="CI106" s="2">
        <f>IF(OR(AND($B106&gt;L$230, $B106&lt;L$231), $B106&gt;L$232), L106, "")</f>
        <v>92.636399999999995</v>
      </c>
      <c r="CJ106" s="2">
        <f>IF(OR(AND($B106&gt;M$230, $B106&lt;M$231), $B106&gt;M$232), M106, "")</f>
        <v>84.863600000000005</v>
      </c>
      <c r="CK106" s="2">
        <f>IF(OR(AND($B106&gt;N$230, $B106&lt;N$231), $B106&gt;N$232), N106, "")</f>
        <v>78.2727</v>
      </c>
      <c r="CL106" s="2">
        <f>IF(OR(AND($B106&gt;O$230, $B106&lt;O$231), $B106&gt;O$232), O106, "")</f>
        <v>65.090900000000005</v>
      </c>
      <c r="CO106" s="2">
        <f>BK$207*$B106+BK$209</f>
        <v>94.98556101532661</v>
      </c>
      <c r="CP106" s="2">
        <f>BL$207*$B106+BL$209</f>
        <v>97.513808430792139</v>
      </c>
      <c r="CQ106" s="2">
        <f>BM$207*$B106+BM$209</f>
        <v>99.564899742212361</v>
      </c>
      <c r="CR106" s="2">
        <f>BN$207*$B106+BN$209</f>
        <v>99.752533947660865</v>
      </c>
      <c r="CS106" s="2">
        <f>BO$207*$B106+BO$209</f>
        <v>98.98391612446332</v>
      </c>
      <c r="CT106" s="2">
        <f>BP$207*$B106+BP$209</f>
        <v>100.25470794404114</v>
      </c>
      <c r="CU106" s="2">
        <f>BQ$207*$B106+BQ$209</f>
        <v>101.33850632939405</v>
      </c>
      <c r="CV106" s="2">
        <f>BR$207*$B106+BR$209</f>
        <v>100.07946293815104</v>
      </c>
      <c r="CW106" s="2">
        <f>BS$207*$B106+BS$209</f>
        <v>97.927196850701634</v>
      </c>
      <c r="CX106" s="2">
        <f>BT$207*$B106+BT$209</f>
        <v>93.35586329856892</v>
      </c>
      <c r="CY106" s="2">
        <f>BU$207*$B106+BU$209</f>
        <v>85.175263041703886</v>
      </c>
      <c r="CZ106" s="2">
        <f>BV$207*$B106+BV$209</f>
        <v>77.067665315656541</v>
      </c>
      <c r="DA106" s="2">
        <f>BW$207*$B106+BW$209</f>
        <v>65.538360822462138</v>
      </c>
      <c r="DD106" s="2">
        <f>BZ$207*$B106+BZ$209</f>
        <v>94.509562546480311</v>
      </c>
      <c r="DE106" s="2">
        <f>CA$207*$B106+CA$209</f>
        <v>96.779727729753006</v>
      </c>
      <c r="DF106" s="2">
        <f>CB$207*$B106+CB$209</f>
        <v>98.973056922851555</v>
      </c>
      <c r="DG106" s="2">
        <f>CC$207*$B106+CC$209</f>
        <v>98.980889359839622</v>
      </c>
      <c r="DH106" s="2">
        <f>CD$207*$B106+CD$209</f>
        <v>98.287201265076433</v>
      </c>
      <c r="DI106" s="2">
        <f>CE$207*$B106+CE$209</f>
        <v>99.680004184497321</v>
      </c>
      <c r="DJ106" s="2">
        <f>CF$207*$B106+CF$209</f>
        <v>101.09344532514817</v>
      </c>
      <c r="DK106" s="2">
        <f>CG$207*$B106+CG$209</f>
        <v>99.69755457608457</v>
      </c>
      <c r="DL106" s="2">
        <f>CH$207*$B106+CH$209</f>
        <v>97.543412246234453</v>
      </c>
      <c r="DM106" s="2">
        <f>CI$207*$B106+CI$209</f>
        <v>93.021979314704794</v>
      </c>
      <c r="DN106" s="2">
        <f>CJ$207*$B106+CJ$209</f>
        <v>84.922446192433796</v>
      </c>
      <c r="DO106" s="2">
        <f>CK$207*$B106+CK$209</f>
        <v>76.827408636633706</v>
      </c>
      <c r="DP106" s="2">
        <f>CL$207*$B106+CL$209</f>
        <v>65.540172680832114</v>
      </c>
      <c r="DS106" s="2">
        <f>POWER(10,($B106-C$227)/C$228)/(1+POWER(10,($B106-C$227)/C$228))</f>
        <v>0.5198098994534105</v>
      </c>
      <c r="DT106" s="2">
        <f>POWER(10,($B106-D$227)/D$228)/(1+POWER(10,($B106-D$227)/D$228))</f>
        <v>0.58455041073936331</v>
      </c>
      <c r="DU106" s="2">
        <f>POWER(10,($B106-E$227)/E$228)/(1+POWER(10,($B106-E$227)/E$228))</f>
        <v>0.58876535122249063</v>
      </c>
      <c r="DV106" s="2">
        <f>POWER(10,($B106-F$227)/F$228)/(1+POWER(10,($B106-F$227)/F$228))</f>
        <v>0.60797184821764316</v>
      </c>
      <c r="DW106" s="2">
        <f>POWER(10,($B106-G$227)/G$228)/(1+POWER(10,($B106-G$227)/G$228))</f>
        <v>0.59769143186394025</v>
      </c>
      <c r="DX106" s="2">
        <f>POWER(10,($B106-H$227)/H$228)/(1+POWER(10,($B106-H$227)/H$228))</f>
        <v>0.58985666565336636</v>
      </c>
      <c r="DY106" s="2">
        <f>POWER(10,($B106-I$227)/I$228)/(1+POWER(10,($B106-I$227)/I$228))</f>
        <v>0.59291621697279606</v>
      </c>
      <c r="DZ106" s="2">
        <f>POWER(10,($B106-J$227)/J$228)/(1+POWER(10,($B106-J$227)/J$228))</f>
        <v>0.58127609763766486</v>
      </c>
      <c r="EA106" s="2">
        <f>POWER(10,($B106-K$227)/K$228)/(1+POWER(10,($B106-K$227)/K$228))</f>
        <v>0.54661199330843435</v>
      </c>
      <c r="EB106" s="2">
        <f>POWER(10,($B106-L$227)/L$228)/(1+POWER(10,($B106-L$227)/L$228))</f>
        <v>0.51304743442656742</v>
      </c>
      <c r="EC106" s="2">
        <f>POWER(10,($B106-M$227)/M$228)/(1+POWER(10,($B106-M$227)/M$228))</f>
        <v>0.5067335163892307</v>
      </c>
      <c r="ED106" s="2">
        <f>POWER(10,($B106-N$227)/N$228)/(1+POWER(10,($B106-N$227)/N$228))</f>
        <v>0.49062736287802955</v>
      </c>
      <c r="EE106" s="2">
        <f>POWER(10,($B106-O$227)/O$228)/(1+POWER(10,($B106-O$227)/O$228))</f>
        <v>0.46364065109617708</v>
      </c>
    </row>
    <row r="107" spans="2:135" x14ac:dyDescent="0.25">
      <c r="B107" s="2">
        <v>101</v>
      </c>
      <c r="C107">
        <v>94.971400000000003</v>
      </c>
      <c r="D107">
        <v>97.328999999999994</v>
      </c>
      <c r="E107">
        <v>99.828999999999994</v>
      </c>
      <c r="F107">
        <v>99.813999999999993</v>
      </c>
      <c r="G107">
        <v>98.271000000000001</v>
      </c>
      <c r="H107">
        <v>99.156999999999996</v>
      </c>
      <c r="I107">
        <v>101.657</v>
      </c>
      <c r="J107">
        <v>99.7</v>
      </c>
      <c r="K107">
        <v>96.652000000000001</v>
      </c>
      <c r="L107">
        <v>93.212100000000007</v>
      </c>
      <c r="M107">
        <v>85.409099999999995</v>
      </c>
      <c r="N107">
        <v>78.560599999999994</v>
      </c>
      <c r="O107">
        <v>64.742400000000004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94.698734411716714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97.03495430332957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99.165001192026594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99.229621374548543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98.531430526914221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99.896395232915197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101.18897416310621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99.843701676068918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97.698730859045824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93.167630832592238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85.038460337264652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76.950631205558281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65.543922122956488</v>
      </c>
      <c r="AE107" s="5"/>
      <c r="AG107" s="5">
        <f t="shared" si="32"/>
        <v>0.27266558828328868</v>
      </c>
      <c r="AH107" s="5">
        <f t="shared" si="32"/>
        <v>0.29404569667042324</v>
      </c>
      <c r="AI107" s="5">
        <f t="shared" si="32"/>
        <v>0.66399880797339961</v>
      </c>
      <c r="AJ107" s="5">
        <f t="shared" si="31"/>
        <v>0.58437862545144981</v>
      </c>
      <c r="AK107" s="5">
        <f t="shared" si="31"/>
        <v>-0.2604305269142202</v>
      </c>
      <c r="AL107" s="5">
        <f t="shared" si="31"/>
        <v>-0.73939523291520004</v>
      </c>
      <c r="AM107" s="5">
        <f t="shared" si="31"/>
        <v>0.46802583689378707</v>
      </c>
      <c r="AN107" s="5">
        <f t="shared" si="16"/>
        <v>-0.14370167606891471</v>
      </c>
      <c r="AO107" s="5">
        <f t="shared" si="16"/>
        <v>-1.0467308590458231</v>
      </c>
      <c r="AP107" s="5">
        <f t="shared" si="16"/>
        <v>4.446916740776885E-2</v>
      </c>
      <c r="AQ107" s="5">
        <f t="shared" si="16"/>
        <v>0.37063966273534277</v>
      </c>
      <c r="AR107" s="5">
        <f t="shared" si="16"/>
        <v>1.6099687944417127</v>
      </c>
      <c r="AS107" s="5">
        <f t="shared" si="16"/>
        <v>-0.8015221229564844</v>
      </c>
      <c r="AV107" s="2">
        <f t="shared" si="18"/>
        <v>94.6987196979955</v>
      </c>
      <c r="AW107" s="2">
        <f t="shared" si="19"/>
        <v>97.034711394318833</v>
      </c>
      <c r="AX107" s="2">
        <f t="shared" si="20"/>
        <v>99.164818662578156</v>
      </c>
      <c r="AY107" s="2">
        <f t="shared" si="21"/>
        <v>99.228306701692674</v>
      </c>
      <c r="AZ107" s="2">
        <f t="shared" si="22"/>
        <v>98.530031548905754</v>
      </c>
      <c r="BA107" s="2">
        <f t="shared" si="23"/>
        <v>99.895102747263309</v>
      </c>
      <c r="BB107" s="2">
        <f t="shared" si="24"/>
        <v>101.18707731198649</v>
      </c>
      <c r="BC107" s="2">
        <f t="shared" si="25"/>
        <v>99.842127850909719</v>
      </c>
      <c r="BD107" s="2">
        <f t="shared" si="26"/>
        <v>97.698399930029296</v>
      </c>
      <c r="BE107" s="2">
        <f t="shared" si="27"/>
        <v>93.167543894035759</v>
      </c>
      <c r="BF107" s="2">
        <f t="shared" si="28"/>
        <v>85.038380521376169</v>
      </c>
      <c r="BG107" s="2">
        <f t="shared" si="29"/>
        <v>76.950574449810745</v>
      </c>
      <c r="BH107" s="2">
        <f t="shared" si="30"/>
        <v>65.543795201551248</v>
      </c>
      <c r="BK107" s="2">
        <f>IF(OR($B107&lt;C$229, AND($B107&gt;C$230, $B107&lt;C$231)), C107, "")</f>
        <v>94.971400000000003</v>
      </c>
      <c r="BL107" s="2">
        <f>IF(OR($B107&lt;D$229, AND($B107&gt;D$230, $B107&lt;D$231)), D107, "")</f>
        <v>97.328999999999994</v>
      </c>
      <c r="BM107" s="2">
        <f>IF(OR($B107&lt;E$229, AND($B107&gt;E$230, $B107&lt;E$231)), E107, "")</f>
        <v>99.828999999999994</v>
      </c>
      <c r="BN107" s="2">
        <f>IF(OR($B107&lt;F$229, AND($B107&gt;F$230, $B107&lt;F$231)), F107, "")</f>
        <v>99.813999999999993</v>
      </c>
      <c r="BO107" s="2">
        <f>IF(OR($B107&lt;G$229, AND($B107&gt;G$230, $B107&lt;G$231)), G107, "")</f>
        <v>98.271000000000001</v>
      </c>
      <c r="BP107" s="2">
        <f>IF(OR($B107&lt;H$229, AND($B107&gt;H$230, $B107&lt;H$231)), H107, "")</f>
        <v>99.156999999999996</v>
      </c>
      <c r="BQ107" s="2">
        <f>IF(OR($B107&lt;I$229, AND($B107&gt;I$230, $B107&lt;I$231)), I107, "")</f>
        <v>101.657</v>
      </c>
      <c r="BR107" s="2">
        <f>IF(OR($B107&lt;J$229, AND($B107&gt;J$230, $B107&lt;J$231)), J107, "")</f>
        <v>99.7</v>
      </c>
      <c r="BS107" s="2">
        <f>IF(OR($B107&lt;K$229, AND($B107&gt;K$230, $B107&lt;K$231)), K107, "")</f>
        <v>96.652000000000001</v>
      </c>
      <c r="BT107" s="2">
        <f>IF(OR($B107&lt;L$229, AND($B107&gt;L$230, $B107&lt;L$231)), L107, "")</f>
        <v>93.212100000000007</v>
      </c>
      <c r="BU107" s="2">
        <f>IF(OR($B107&lt;M$229, AND($B107&gt;M$230, $B107&lt;M$231)), M107, "")</f>
        <v>85.409099999999995</v>
      </c>
      <c r="BV107" s="2">
        <f>IF(OR($B107&lt;N$229, AND($B107&gt;N$230, $B107&lt;N$231)), N107, "")</f>
        <v>78.560599999999994</v>
      </c>
      <c r="BW107" s="2">
        <f>IF(OR($B107&lt;O$229, AND($B107&gt;O$230, $B107&lt;O$231)), O107, "")</f>
        <v>64.742400000000004</v>
      </c>
      <c r="BZ107" s="2">
        <f>IF(OR(AND($B107&gt;C$230, $B107&lt;C$231), $B107&gt;C$232), C107, "")</f>
        <v>94.971400000000003</v>
      </c>
      <c r="CA107" s="2">
        <f>IF(OR(AND($B107&gt;D$230, $B107&lt;D$231), $B107&gt;D$232), D107, "")</f>
        <v>97.328999999999994</v>
      </c>
      <c r="CB107" s="2">
        <f>IF(OR(AND($B107&gt;E$230, $B107&lt;E$231), $B107&gt;E$232), E107, "")</f>
        <v>99.828999999999994</v>
      </c>
      <c r="CC107" s="2">
        <f>IF(OR(AND($B107&gt;F$230, $B107&lt;F$231), $B107&gt;F$232), F107, "")</f>
        <v>99.813999999999993</v>
      </c>
      <c r="CD107" s="2">
        <f>IF(OR(AND($B107&gt;G$230, $B107&lt;G$231), $B107&gt;G$232), G107, "")</f>
        <v>98.271000000000001</v>
      </c>
      <c r="CE107" s="2">
        <f>IF(OR(AND($B107&gt;H$230, $B107&lt;H$231), $B107&gt;H$232), H107, "")</f>
        <v>99.156999999999996</v>
      </c>
      <c r="CF107" s="2">
        <f>IF(OR(AND($B107&gt;I$230, $B107&lt;I$231), $B107&gt;I$232), I107, "")</f>
        <v>101.657</v>
      </c>
      <c r="CG107" s="2">
        <f>IF(OR(AND($B107&gt;J$230, $B107&lt;J$231), $B107&gt;J$232), J107, "")</f>
        <v>99.7</v>
      </c>
      <c r="CH107" s="2">
        <f>IF(OR(AND($B107&gt;K$230, $B107&lt;K$231), $B107&gt;K$232), K107, "")</f>
        <v>96.652000000000001</v>
      </c>
      <c r="CI107" s="2">
        <f>IF(OR(AND($B107&gt;L$230, $B107&lt;L$231), $B107&gt;L$232), L107, "")</f>
        <v>93.212100000000007</v>
      </c>
      <c r="CJ107" s="2">
        <f>IF(OR(AND($B107&gt;M$230, $B107&lt;M$231), $B107&gt;M$232), M107, "")</f>
        <v>85.409099999999995</v>
      </c>
      <c r="CK107" s="2">
        <f>IF(OR(AND($B107&gt;N$230, $B107&lt;N$231), $B107&gt;N$232), N107, "")</f>
        <v>78.560599999999994</v>
      </c>
      <c r="CL107" s="2">
        <f>IF(OR(AND($B107&gt;O$230, $B107&lt;O$231), $B107&gt;O$232), O107, "")</f>
        <v>64.742400000000004</v>
      </c>
      <c r="CO107" s="2">
        <f>BK$207*$B107+BK$209</f>
        <v>94.989172293777372</v>
      </c>
      <c r="CP107" s="2">
        <f>BL$207*$B107+BL$209</f>
        <v>97.509527947815286</v>
      </c>
      <c r="CQ107" s="2">
        <f>BM$207*$B107+BM$209</f>
        <v>99.556628097363273</v>
      </c>
      <c r="CR107" s="2">
        <f>BN$207*$B107+BN$209</f>
        <v>99.741992366828924</v>
      </c>
      <c r="CS107" s="2">
        <f>BO$207*$B107+BO$209</f>
        <v>98.986749878280875</v>
      </c>
      <c r="CT107" s="2">
        <f>BP$207*$B107+BP$209</f>
        <v>100.28080298645676</v>
      </c>
      <c r="CU107" s="2">
        <f>BQ$207*$B107+BQ$209</f>
        <v>101.36879453813128</v>
      </c>
      <c r="CV107" s="2">
        <f>BR$207*$B107+BR$209</f>
        <v>100.1079935989973</v>
      </c>
      <c r="CW107" s="2">
        <f>BS$207*$B107+BS$209</f>
        <v>97.949926355724003</v>
      </c>
      <c r="CX107" s="2">
        <f>BT$207*$B107+BT$209</f>
        <v>93.377496516255832</v>
      </c>
      <c r="CY107" s="2">
        <f>BU$207*$B107+BU$209</f>
        <v>85.190317888194329</v>
      </c>
      <c r="CZ107" s="2">
        <f>BV$207*$B107+BV$209</f>
        <v>77.108605114784183</v>
      </c>
      <c r="DA107" s="2">
        <f>BW$207*$B107+BW$209</f>
        <v>65.56573462288199</v>
      </c>
      <c r="DD107" s="2">
        <f>BZ$207*$B107+BZ$209</f>
        <v>94.454014092129341</v>
      </c>
      <c r="DE107" s="2">
        <f>CA$207*$B107+CA$209</f>
        <v>96.726944278072168</v>
      </c>
      <c r="DF107" s="2">
        <f>CB$207*$B107+CB$209</f>
        <v>98.91523144188352</v>
      </c>
      <c r="DG107" s="2">
        <f>CC$207*$B107+CC$209</f>
        <v>98.926220261386405</v>
      </c>
      <c r="DH107" s="2">
        <f>CD$207*$B107+CD$209</f>
        <v>98.249662096555042</v>
      </c>
      <c r="DI107" s="2">
        <f>CE$207*$B107+CE$209</f>
        <v>99.650512534699303</v>
      </c>
      <c r="DJ107" s="2">
        <f>CF$207*$B107+CF$209</f>
        <v>101.07329190385417</v>
      </c>
      <c r="DK107" s="2">
        <f>CG$207*$B107+CG$209</f>
        <v>99.667462131110369</v>
      </c>
      <c r="DL107" s="2">
        <f>CH$207*$B107+CH$209</f>
        <v>97.508128102007021</v>
      </c>
      <c r="DM107" s="2">
        <f>CI$207*$B107+CI$209</f>
        <v>92.985803928532164</v>
      </c>
      <c r="DN107" s="2">
        <f>CJ$207*$B107+CJ$209</f>
        <v>84.903494615721797</v>
      </c>
      <c r="DO107" s="2">
        <f>CK$207*$B107+CK$209</f>
        <v>76.800942197411317</v>
      </c>
      <c r="DP107" s="2">
        <f>CL$207*$B107+CL$209</f>
        <v>65.520647945466266</v>
      </c>
      <c r="DS107" s="2">
        <f>POWER(10,($B107-C$227)/C$228)/(1+POWER(10,($B107-C$227)/C$228))</f>
        <v>0.54274155733278662</v>
      </c>
      <c r="DT107" s="2">
        <f>POWER(10,($B107-D$227)/D$228)/(1+POWER(10,($B107-D$227)/D$228))</f>
        <v>0.6067294423001649</v>
      </c>
      <c r="DU107" s="2">
        <f>POWER(10,($B107-E$227)/E$228)/(1+POWER(10,($B107-E$227)/E$228))</f>
        <v>0.6108691578568477</v>
      </c>
      <c r="DV107" s="2">
        <f>POWER(10,($B107-F$227)/F$228)/(1+POWER(10,($B107-F$227)/F$228))</f>
        <v>0.62969260864540066</v>
      </c>
      <c r="DW107" s="2">
        <f>POWER(10,($B107-G$227)/G$228)/(1+POWER(10,($B107-G$227)/G$228))</f>
        <v>0.61962542413301069</v>
      </c>
      <c r="DX107" s="2">
        <f>POWER(10,($B107-H$227)/H$228)/(1+POWER(10,($B107-H$227)/H$228))</f>
        <v>0.61194047620107916</v>
      </c>
      <c r="DY107" s="2">
        <f>POWER(10,($B107-I$227)/I$228)/(1+POWER(10,($B107-I$227)/I$228))</f>
        <v>0.6149428298307037</v>
      </c>
      <c r="DZ107" s="2">
        <f>POWER(10,($B107-J$227)/J$228)/(1+POWER(10,($B107-J$227)/J$228))</f>
        <v>0.60351136631131952</v>
      </c>
      <c r="EA107" s="2">
        <f>POWER(10,($B107-K$227)/K$228)/(1+POWER(10,($B107-K$227)/K$228))</f>
        <v>0.56932417359854248</v>
      </c>
      <c r="EB107" s="2">
        <f>POWER(10,($B107-L$227)/L$228)/(1+POWER(10,($B107-L$227)/L$228))</f>
        <v>0.53601377406761475</v>
      </c>
      <c r="EC107" s="2">
        <f>POWER(10,($B107-M$227)/M$228)/(1+POWER(10,($B107-M$227)/M$228))</f>
        <v>0.52972468206082834</v>
      </c>
      <c r="ED107" s="2">
        <f>POWER(10,($B107-N$227)/N$228)/(1+POWER(10,($B107-N$227)/N$228))</f>
        <v>0.51364872413893914</v>
      </c>
      <c r="EE107" s="2">
        <f>POWER(10,($B107-O$227)/O$228)/(1+POWER(10,($B107-O$227)/O$228))</f>
        <v>0.48660541402187701</v>
      </c>
    </row>
    <row r="108" spans="2:135" x14ac:dyDescent="0.25">
      <c r="B108" s="2">
        <v>102</v>
      </c>
      <c r="C108">
        <v>96.357100000000003</v>
      </c>
      <c r="D108">
        <v>97.7</v>
      </c>
      <c r="E108">
        <v>99.6</v>
      </c>
      <c r="F108">
        <v>99.370999999999995</v>
      </c>
      <c r="G108">
        <v>100.18600000000001</v>
      </c>
      <c r="H108">
        <v>99.643000000000001</v>
      </c>
      <c r="I108">
        <v>100.857</v>
      </c>
      <c r="J108">
        <v>100.529</v>
      </c>
      <c r="K108">
        <v>97.575999999999993</v>
      </c>
      <c r="L108">
        <v>93.015199999999993</v>
      </c>
      <c r="M108">
        <v>86.333299999999994</v>
      </c>
      <c r="N108">
        <v>77.787899999999993</v>
      </c>
      <c r="O108">
        <v>64.757599999999996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94.656711415687653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96.983550061863497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99.111774574617414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99.174923535105165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98.494626802137319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99.875602425620315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101.18361777530228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99.828452722683721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97.677814231300147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93.148128947287461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85.028242148538709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76.948331448109869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65.546279871466353</v>
      </c>
      <c r="AE108" s="5"/>
      <c r="AG108" s="5">
        <f t="shared" si="32"/>
        <v>1.7003885843123498</v>
      </c>
      <c r="AH108" s="5">
        <f t="shared" si="32"/>
        <v>0.71644993813650615</v>
      </c>
      <c r="AI108" s="5">
        <f t="shared" si="32"/>
        <v>0.48822542538258062</v>
      </c>
      <c r="AJ108" s="5">
        <f t="shared" si="31"/>
        <v>0.19607646489482988</v>
      </c>
      <c r="AK108" s="5">
        <f t="shared" si="31"/>
        <v>1.6913731978626885</v>
      </c>
      <c r="AL108" s="5">
        <f t="shared" si="31"/>
        <v>-0.23260242562031408</v>
      </c>
      <c r="AM108" s="5">
        <f t="shared" si="31"/>
        <v>-0.32661777530228164</v>
      </c>
      <c r="AN108" s="5">
        <f t="shared" si="16"/>
        <v>0.70054727731627509</v>
      </c>
      <c r="AO108" s="5">
        <f t="shared" si="16"/>
        <v>-0.10181423130015332</v>
      </c>
      <c r="AP108" s="5">
        <f t="shared" si="16"/>
        <v>-0.13292894728746774</v>
      </c>
      <c r="AQ108" s="5">
        <f t="shared" si="16"/>
        <v>1.3050578514612852</v>
      </c>
      <c r="AR108" s="5">
        <f t="shared" si="16"/>
        <v>0.83956855189012458</v>
      </c>
      <c r="AS108" s="5">
        <f t="shared" si="16"/>
        <v>-0.78867987146635699</v>
      </c>
      <c r="AV108" s="2">
        <f t="shared" si="18"/>
        <v>94.656700642052328</v>
      </c>
      <c r="AW108" s="2">
        <f t="shared" si="19"/>
        <v>96.982928648870057</v>
      </c>
      <c r="AX108" s="2">
        <f t="shared" si="20"/>
        <v>99.111312013602401</v>
      </c>
      <c r="AY108" s="2">
        <f t="shared" si="21"/>
        <v>99.171741315029294</v>
      </c>
      <c r="AZ108" s="2">
        <f t="shared" si="22"/>
        <v>98.491167814512309</v>
      </c>
      <c r="BA108" s="2">
        <f t="shared" si="23"/>
        <v>99.872344188071423</v>
      </c>
      <c r="BB108" s="2">
        <f t="shared" si="24"/>
        <v>101.17888635965934</v>
      </c>
      <c r="BC108" s="2">
        <f t="shared" si="25"/>
        <v>99.824389446833578</v>
      </c>
      <c r="BD108" s="2">
        <f t="shared" si="26"/>
        <v>97.67689298581881</v>
      </c>
      <c r="BE108" s="2">
        <f t="shared" si="27"/>
        <v>93.147935717525826</v>
      </c>
      <c r="BF108" s="2">
        <f t="shared" si="28"/>
        <v>85.02808532738554</v>
      </c>
      <c r="BG108" s="2">
        <f t="shared" si="29"/>
        <v>76.948278184541309</v>
      </c>
      <c r="BH108" s="2">
        <f t="shared" si="30"/>
        <v>65.546230287060098</v>
      </c>
      <c r="BK108" s="2">
        <f>IF(OR($B108&lt;C$229, AND($B108&gt;C$230, $B108&lt;C$231)), C108, "")</f>
        <v>96.357100000000003</v>
      </c>
      <c r="BL108" s="2">
        <f>IF(OR($B108&lt;D$229, AND($B108&gt;D$230, $B108&lt;D$231)), D108, "")</f>
        <v>97.7</v>
      </c>
      <c r="BM108" s="2">
        <f>IF(OR($B108&lt;E$229, AND($B108&gt;E$230, $B108&lt;E$231)), E108, "")</f>
        <v>99.6</v>
      </c>
      <c r="BN108" s="2">
        <f>IF(OR($B108&lt;F$229, AND($B108&gt;F$230, $B108&lt;F$231)), F108, "")</f>
        <v>99.370999999999995</v>
      </c>
      <c r="BO108" s="2">
        <f>IF(OR($B108&lt;G$229, AND($B108&gt;G$230, $B108&lt;G$231)), G108, "")</f>
        <v>100.18600000000001</v>
      </c>
      <c r="BP108" s="2">
        <f>IF(OR($B108&lt;H$229, AND($B108&gt;H$230, $B108&lt;H$231)), H108, "")</f>
        <v>99.643000000000001</v>
      </c>
      <c r="BQ108" s="2">
        <f>IF(OR($B108&lt;I$229, AND($B108&gt;I$230, $B108&lt;I$231)), I108, "")</f>
        <v>100.857</v>
      </c>
      <c r="BR108" s="2">
        <f>IF(OR($B108&lt;J$229, AND($B108&gt;J$230, $B108&lt;J$231)), J108, "")</f>
        <v>100.529</v>
      </c>
      <c r="BS108" s="2">
        <f>IF(OR($B108&lt;K$229, AND($B108&gt;K$230, $B108&lt;K$231)), K108, "")</f>
        <v>97.575999999999993</v>
      </c>
      <c r="BT108" s="2">
        <f>IF(OR($B108&lt;L$229, AND($B108&gt;L$230, $B108&lt;L$231)), L108, "")</f>
        <v>93.015199999999993</v>
      </c>
      <c r="BU108" s="2">
        <f>IF(OR($B108&lt;M$229, AND($B108&gt;M$230, $B108&lt;M$231)), M108, "")</f>
        <v>86.333299999999994</v>
      </c>
      <c r="BV108" s="2">
        <f>IF(OR($B108&lt;N$229, AND($B108&gt;N$230, $B108&lt;N$231)), N108, "")</f>
        <v>77.787899999999993</v>
      </c>
      <c r="BW108" s="2">
        <f>IF(OR($B108&lt;O$229, AND($B108&gt;O$230, $B108&lt;O$231)), O108, "")</f>
        <v>64.757599999999996</v>
      </c>
      <c r="BZ108" s="2">
        <f>IF(OR(AND($B108&gt;C$230, $B108&lt;C$231), $B108&gt;C$232), C108, "")</f>
        <v>96.357100000000003</v>
      </c>
      <c r="CA108" s="2">
        <f>IF(OR(AND($B108&gt;D$230, $B108&lt;D$231), $B108&gt;D$232), D108, "")</f>
        <v>97.7</v>
      </c>
      <c r="CB108" s="2">
        <f>IF(OR(AND($B108&gt;E$230, $B108&lt;E$231), $B108&gt;E$232), E108, "")</f>
        <v>99.6</v>
      </c>
      <c r="CC108" s="2">
        <f>IF(OR(AND($B108&gt;F$230, $B108&lt;F$231), $B108&gt;F$232), F108, "")</f>
        <v>99.370999999999995</v>
      </c>
      <c r="CD108" s="2">
        <f>IF(OR(AND($B108&gt;G$230, $B108&lt;G$231), $B108&gt;G$232), G108, "")</f>
        <v>100.18600000000001</v>
      </c>
      <c r="CE108" s="2">
        <f>IF(OR(AND($B108&gt;H$230, $B108&lt;H$231), $B108&gt;H$232), H108, "")</f>
        <v>99.643000000000001</v>
      </c>
      <c r="CF108" s="2">
        <f>IF(OR(AND($B108&gt;I$230, $B108&lt;I$231), $B108&gt;I$232), I108, "")</f>
        <v>100.857</v>
      </c>
      <c r="CG108" s="2">
        <f>IF(OR(AND($B108&gt;J$230, $B108&lt;J$231), $B108&gt;J$232), J108, "")</f>
        <v>100.529</v>
      </c>
      <c r="CH108" s="2">
        <f>IF(OR(AND($B108&gt;K$230, $B108&lt;K$231), $B108&gt;K$232), K108, "")</f>
        <v>97.575999999999993</v>
      </c>
      <c r="CI108" s="2">
        <f>IF(OR(AND($B108&gt;L$230, $B108&lt;L$231), $B108&gt;L$232), L108, "")</f>
        <v>93.015199999999993</v>
      </c>
      <c r="CJ108" s="2">
        <f>IF(OR(AND($B108&gt;M$230, $B108&lt;M$231), $B108&gt;M$232), M108, "")</f>
        <v>86.333299999999994</v>
      </c>
      <c r="CK108" s="2">
        <f>IF(OR(AND($B108&gt;N$230, $B108&lt;N$231), $B108&gt;N$232), N108, "")</f>
        <v>77.787899999999993</v>
      </c>
      <c r="CL108" s="2">
        <f>IF(OR(AND($B108&gt;O$230, $B108&lt;O$231), $B108&gt;O$232), O108, "")</f>
        <v>64.757599999999996</v>
      </c>
      <c r="CO108" s="2">
        <f>BK$207*$B108+BK$209</f>
        <v>94.992783572228149</v>
      </c>
      <c r="CP108" s="2">
        <f>BL$207*$B108+BL$209</f>
        <v>97.505247464838448</v>
      </c>
      <c r="CQ108" s="2">
        <f>BM$207*$B108+BM$209</f>
        <v>99.548356452514184</v>
      </c>
      <c r="CR108" s="2">
        <f>BN$207*$B108+BN$209</f>
        <v>99.731450785996969</v>
      </c>
      <c r="CS108" s="2">
        <f>BO$207*$B108+BO$209</f>
        <v>98.98958363209843</v>
      </c>
      <c r="CT108" s="2">
        <f>BP$207*$B108+BP$209</f>
        <v>100.3068980288724</v>
      </c>
      <c r="CU108" s="2">
        <f>BQ$207*$B108+BQ$209</f>
        <v>101.3990827468685</v>
      </c>
      <c r="CV108" s="2">
        <f>BR$207*$B108+BR$209</f>
        <v>100.13652425984355</v>
      </c>
      <c r="CW108" s="2">
        <f>BS$207*$B108+BS$209</f>
        <v>97.972655860746372</v>
      </c>
      <c r="CX108" s="2">
        <f>BT$207*$B108+BT$209</f>
        <v>93.399129733942743</v>
      </c>
      <c r="CY108" s="2">
        <f>BU$207*$B108+BU$209</f>
        <v>85.205372734684772</v>
      </c>
      <c r="CZ108" s="2">
        <f>BV$207*$B108+BV$209</f>
        <v>77.149544913911825</v>
      </c>
      <c r="DA108" s="2">
        <f>BW$207*$B108+BW$209</f>
        <v>65.593108423301842</v>
      </c>
      <c r="DD108" s="2">
        <f>BZ$207*$B108+BZ$209</f>
        <v>94.398465637778386</v>
      </c>
      <c r="DE108" s="2">
        <f>CA$207*$B108+CA$209</f>
        <v>96.674160826391343</v>
      </c>
      <c r="DF108" s="2">
        <f>CB$207*$B108+CB$209</f>
        <v>98.8574059609155</v>
      </c>
      <c r="DG108" s="2">
        <f>CC$207*$B108+CC$209</f>
        <v>98.871551162933187</v>
      </c>
      <c r="DH108" s="2">
        <f>CD$207*$B108+CD$209</f>
        <v>98.212122928033665</v>
      </c>
      <c r="DI108" s="2">
        <f>CE$207*$B108+CE$209</f>
        <v>99.62102088490127</v>
      </c>
      <c r="DJ108" s="2">
        <f>CF$207*$B108+CF$209</f>
        <v>101.05313848256017</v>
      </c>
      <c r="DK108" s="2">
        <f>CG$207*$B108+CG$209</f>
        <v>99.637369686136154</v>
      </c>
      <c r="DL108" s="2">
        <f>CH$207*$B108+CH$209</f>
        <v>97.472843957779574</v>
      </c>
      <c r="DM108" s="2">
        <f>CI$207*$B108+CI$209</f>
        <v>92.949628542359534</v>
      </c>
      <c r="DN108" s="2">
        <f>CJ$207*$B108+CJ$209</f>
        <v>84.884543039009785</v>
      </c>
      <c r="DO108" s="2">
        <f>CK$207*$B108+CK$209</f>
        <v>76.774475758188942</v>
      </c>
      <c r="DP108" s="2">
        <f>CL$207*$B108+CL$209</f>
        <v>65.501123210100417</v>
      </c>
      <c r="DS108" s="2">
        <f>POWER(10,($B108-C$227)/C$228)/(1+POWER(10,($B108-C$227)/C$228))</f>
        <v>0.5654935022059695</v>
      </c>
      <c r="DT108" s="2">
        <f>POWER(10,($B108-D$227)/D$228)/(1+POWER(10,($B108-D$227)/D$228))</f>
        <v>0.62847697436736982</v>
      </c>
      <c r="DU108" s="2">
        <f>POWER(10,($B108-E$227)/E$228)/(1+POWER(10,($B108-E$227)/E$228))</f>
        <v>0.63252641719751956</v>
      </c>
      <c r="DV108" s="2">
        <f>POWER(10,($B108-F$227)/F$228)/(1+POWER(10,($B108-F$227)/F$228))</f>
        <v>0.65090093768557078</v>
      </c>
      <c r="DW108" s="2">
        <f>POWER(10,($B108-G$227)/G$228)/(1+POWER(10,($B108-G$227)/G$228))</f>
        <v>0.64108168423210721</v>
      </c>
      <c r="DX108" s="2">
        <f>POWER(10,($B108-H$227)/H$228)/(1+POWER(10,($B108-H$227)/H$228))</f>
        <v>0.63357387634316875</v>
      </c>
      <c r="DY108" s="2">
        <f>POWER(10,($B108-I$227)/I$228)/(1+POWER(10,($B108-I$227)/I$228))</f>
        <v>0.63650827583284164</v>
      </c>
      <c r="DZ108" s="2">
        <f>POWER(10,($B108-J$227)/J$228)/(1+POWER(10,($B108-J$227)/J$228))</f>
        <v>0.62532696172977187</v>
      </c>
      <c r="EA108" s="2">
        <f>POWER(10,($B108-K$227)/K$228)/(1+POWER(10,($B108-K$227)/K$228))</f>
        <v>0.5917483620777404</v>
      </c>
      <c r="EB108" s="2">
        <f>POWER(10,($B108-L$227)/L$228)/(1+POWER(10,($B108-L$227)/L$228))</f>
        <v>0.55882836602097186</v>
      </c>
      <c r="EC108" s="2">
        <f>POWER(10,($B108-M$227)/M$228)/(1+POWER(10,($B108-M$227)/M$228))</f>
        <v>0.55259039200296289</v>
      </c>
      <c r="ED108" s="2">
        <f>POWER(10,($B108-N$227)/N$228)/(1+POWER(10,($B108-N$227)/N$228))</f>
        <v>0.53661231882052296</v>
      </c>
      <c r="EE108" s="2">
        <f>POWER(10,($B108-O$227)/O$228)/(1+POWER(10,($B108-O$227)/O$228))</f>
        <v>0.50962686947412827</v>
      </c>
    </row>
    <row r="109" spans="2:135" x14ac:dyDescent="0.25">
      <c r="B109" s="2">
        <v>103</v>
      </c>
      <c r="C109">
        <v>94.5</v>
      </c>
      <c r="D109">
        <v>97.186000000000007</v>
      </c>
      <c r="E109">
        <v>99.728999999999999</v>
      </c>
      <c r="F109">
        <v>100.31399999999999</v>
      </c>
      <c r="G109">
        <v>99.286000000000001</v>
      </c>
      <c r="H109">
        <v>101.229</v>
      </c>
      <c r="I109">
        <v>100.32899999999999</v>
      </c>
      <c r="J109">
        <v>99.929000000000002</v>
      </c>
      <c r="K109">
        <v>97.667000000000002</v>
      </c>
      <c r="L109">
        <v>93.409099999999995</v>
      </c>
      <c r="M109">
        <v>84.545500000000004</v>
      </c>
      <c r="N109">
        <v>78.030299999999997</v>
      </c>
      <c r="O109">
        <v>64.5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94.612189417346627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96.930987717304717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99.057154763200373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99.121108167729105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98.459096537196771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99.855325078228148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101.17986810633622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99.814279366805806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97.655441699327199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93.126354004387323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85.016748874621996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76.943079835784715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65.546553626939996</v>
      </c>
      <c r="AE109" s="5"/>
      <c r="AG109" s="5">
        <f t="shared" si="32"/>
        <v>-0.11218941734662735</v>
      </c>
      <c r="AH109" s="5">
        <f t="shared" si="32"/>
        <v>0.25501228269529008</v>
      </c>
      <c r="AI109" s="5">
        <f t="shared" si="32"/>
        <v>0.67184523679962638</v>
      </c>
      <c r="AJ109" s="5">
        <f t="shared" si="31"/>
        <v>1.1928918322708881</v>
      </c>
      <c r="AK109" s="5">
        <f t="shared" si="31"/>
        <v>0.82690346280323013</v>
      </c>
      <c r="AL109" s="5">
        <f t="shared" si="31"/>
        <v>1.3736749217718511</v>
      </c>
      <c r="AM109" s="5">
        <f t="shared" si="31"/>
        <v>-0.85086810633622179</v>
      </c>
      <c r="AN109" s="5">
        <f t="shared" si="16"/>
        <v>0.1147206331941959</v>
      </c>
      <c r="AO109" s="5">
        <f t="shared" si="16"/>
        <v>1.1558300672803057E-2</v>
      </c>
      <c r="AP109" s="5">
        <f t="shared" si="16"/>
        <v>0.28274599561267166</v>
      </c>
      <c r="AQ109" s="5">
        <f t="shared" si="16"/>
        <v>-0.47124887462199183</v>
      </c>
      <c r="AR109" s="5">
        <f t="shared" si="16"/>
        <v>1.0872201642152817</v>
      </c>
      <c r="AS109" s="5">
        <f t="shared" si="16"/>
        <v>-1.0465536269399962</v>
      </c>
      <c r="AV109" s="2">
        <f t="shared" si="18"/>
        <v>94.612167758846311</v>
      </c>
      <c r="AW109" s="2">
        <f t="shared" si="19"/>
        <v>96.929483368002806</v>
      </c>
      <c r="AX109" s="2">
        <f t="shared" si="20"/>
        <v>99.056045479736397</v>
      </c>
      <c r="AY109" s="2">
        <f t="shared" si="21"/>
        <v>99.113829463563306</v>
      </c>
      <c r="AZ109" s="2">
        <f t="shared" si="22"/>
        <v>98.451021444642009</v>
      </c>
      <c r="BA109" s="2">
        <f t="shared" si="23"/>
        <v>99.84757017911528</v>
      </c>
      <c r="BB109" s="2">
        <f t="shared" si="24"/>
        <v>101.16873194965103</v>
      </c>
      <c r="BC109" s="2">
        <f t="shared" si="25"/>
        <v>99.804370764524776</v>
      </c>
      <c r="BD109" s="2">
        <f t="shared" si="26"/>
        <v>97.652993712167159</v>
      </c>
      <c r="BE109" s="2">
        <f t="shared" si="27"/>
        <v>93.125814441399115</v>
      </c>
      <c r="BF109" s="2">
        <f t="shared" si="28"/>
        <v>85.016313137878399</v>
      </c>
      <c r="BG109" s="2">
        <f t="shared" si="29"/>
        <v>76.942954388846687</v>
      </c>
      <c r="BH109" s="2">
        <f t="shared" si="30"/>
        <v>65.546511688338043</v>
      </c>
      <c r="BK109" s="2">
        <f>IF(OR($B109&lt;C$229, AND($B109&gt;C$230, $B109&lt;C$231)), C109, "")</f>
        <v>94.5</v>
      </c>
      <c r="BL109" s="2">
        <f>IF(OR($B109&lt;D$229, AND($B109&gt;D$230, $B109&lt;D$231)), D109, "")</f>
        <v>97.186000000000007</v>
      </c>
      <c r="BM109" s="2">
        <f>IF(OR($B109&lt;E$229, AND($B109&gt;E$230, $B109&lt;E$231)), E109, "")</f>
        <v>99.728999999999999</v>
      </c>
      <c r="BN109" s="2">
        <f>IF(OR($B109&lt;F$229, AND($B109&gt;F$230, $B109&lt;F$231)), F109, "")</f>
        <v>100.31399999999999</v>
      </c>
      <c r="BO109" s="2">
        <f>IF(OR($B109&lt;G$229, AND($B109&gt;G$230, $B109&lt;G$231)), G109, "")</f>
        <v>99.286000000000001</v>
      </c>
      <c r="BP109" s="2">
        <f>IF(OR($B109&lt;H$229, AND($B109&gt;H$230, $B109&lt;H$231)), H109, "")</f>
        <v>101.229</v>
      </c>
      <c r="BQ109" s="2">
        <f>IF(OR($B109&lt;I$229, AND($B109&gt;I$230, $B109&lt;I$231)), I109, "")</f>
        <v>100.32899999999999</v>
      </c>
      <c r="BR109" s="2">
        <f>IF(OR($B109&lt;J$229, AND($B109&gt;J$230, $B109&lt;J$231)), J109, "")</f>
        <v>99.929000000000002</v>
      </c>
      <c r="BS109" s="2">
        <f>IF(OR($B109&lt;K$229, AND($B109&gt;K$230, $B109&lt;K$231)), K109, "")</f>
        <v>97.667000000000002</v>
      </c>
      <c r="BT109" s="2">
        <f>IF(OR($B109&lt;L$229, AND($B109&gt;L$230, $B109&lt;L$231)), L109, "")</f>
        <v>93.409099999999995</v>
      </c>
      <c r="BU109" s="2">
        <f>IF(OR($B109&lt;M$229, AND($B109&gt;M$230, $B109&lt;M$231)), M109, "")</f>
        <v>84.545500000000004</v>
      </c>
      <c r="BV109" s="2">
        <f>IF(OR($B109&lt;N$229, AND($B109&gt;N$230, $B109&lt;N$231)), N109, "")</f>
        <v>78.030299999999997</v>
      </c>
      <c r="BW109" s="2">
        <f>IF(OR($B109&lt;O$229, AND($B109&gt;O$230, $B109&lt;O$231)), O109, "")</f>
        <v>64.5</v>
      </c>
      <c r="BZ109" s="2">
        <f>IF(OR(AND($B109&gt;C$230, $B109&lt;C$231), $B109&gt;C$232), C109, "")</f>
        <v>94.5</v>
      </c>
      <c r="CA109" s="2">
        <f>IF(OR(AND($B109&gt;D$230, $B109&lt;D$231), $B109&gt;D$232), D109, "")</f>
        <v>97.186000000000007</v>
      </c>
      <c r="CB109" s="2">
        <f>IF(OR(AND($B109&gt;E$230, $B109&lt;E$231), $B109&gt;E$232), E109, "")</f>
        <v>99.728999999999999</v>
      </c>
      <c r="CC109" s="2">
        <f>IF(OR(AND($B109&gt;F$230, $B109&lt;F$231), $B109&gt;F$232), F109, "")</f>
        <v>100.31399999999999</v>
      </c>
      <c r="CD109" s="2">
        <f>IF(OR(AND($B109&gt;G$230, $B109&lt;G$231), $B109&gt;G$232), G109, "")</f>
        <v>99.286000000000001</v>
      </c>
      <c r="CE109" s="2">
        <f>IF(OR(AND($B109&gt;H$230, $B109&lt;H$231), $B109&gt;H$232), H109, "")</f>
        <v>101.229</v>
      </c>
      <c r="CF109" s="2">
        <f>IF(OR(AND($B109&gt;I$230, $B109&lt;I$231), $B109&gt;I$232), I109, "")</f>
        <v>100.32899999999999</v>
      </c>
      <c r="CG109" s="2">
        <f>IF(OR(AND($B109&gt;J$230, $B109&lt;J$231), $B109&gt;J$232), J109, "")</f>
        <v>99.929000000000002</v>
      </c>
      <c r="CH109" s="2">
        <f>IF(OR(AND($B109&gt;K$230, $B109&lt;K$231), $B109&gt;K$232), K109, "")</f>
        <v>97.667000000000002</v>
      </c>
      <c r="CI109" s="2">
        <f>IF(OR(AND($B109&gt;L$230, $B109&lt;L$231), $B109&gt;L$232), L109, "")</f>
        <v>93.409099999999995</v>
      </c>
      <c r="CJ109" s="2">
        <f>IF(OR(AND($B109&gt;M$230, $B109&lt;M$231), $B109&gt;M$232), M109, "")</f>
        <v>84.545500000000004</v>
      </c>
      <c r="CK109" s="2">
        <f>IF(OR(AND($B109&gt;N$230, $B109&lt;N$231), $B109&gt;N$232), N109, "")</f>
        <v>78.030299999999997</v>
      </c>
      <c r="CL109" s="2">
        <f>IF(OR(AND($B109&gt;O$230, $B109&lt;O$231), $B109&gt;O$232), O109, "")</f>
        <v>64.5</v>
      </c>
      <c r="CO109" s="2">
        <f>BK$207*$B109+BK$209</f>
        <v>94.996394850678925</v>
      </c>
      <c r="CP109" s="2">
        <f>BL$207*$B109+BL$209</f>
        <v>97.500966981861595</v>
      </c>
      <c r="CQ109" s="2">
        <f>BM$207*$B109+BM$209</f>
        <v>99.540084807665096</v>
      </c>
      <c r="CR109" s="2">
        <f>BN$207*$B109+BN$209</f>
        <v>99.720909205165029</v>
      </c>
      <c r="CS109" s="2">
        <f>BO$207*$B109+BO$209</f>
        <v>98.992417385915985</v>
      </c>
      <c r="CT109" s="2">
        <f>BP$207*$B109+BP$209</f>
        <v>100.33299307128802</v>
      </c>
      <c r="CU109" s="2">
        <f>BQ$207*$B109+BQ$209</f>
        <v>101.42937095560572</v>
      </c>
      <c r="CV109" s="2">
        <f>BR$207*$B109+BR$209</f>
        <v>100.16505492068983</v>
      </c>
      <c r="CW109" s="2">
        <f>BS$207*$B109+BS$209</f>
        <v>97.99538536576874</v>
      </c>
      <c r="CX109" s="2">
        <f>BT$207*$B109+BT$209</f>
        <v>93.420762951629669</v>
      </c>
      <c r="CY109" s="2">
        <f>BU$207*$B109+BU$209</f>
        <v>85.220427581175215</v>
      </c>
      <c r="CZ109" s="2">
        <f>BV$207*$B109+BV$209</f>
        <v>77.190484713039467</v>
      </c>
      <c r="DA109" s="2">
        <f>BW$207*$B109+BW$209</f>
        <v>65.620482223721694</v>
      </c>
      <c r="DD109" s="2">
        <f>BZ$207*$B109+BZ$209</f>
        <v>94.342917183427431</v>
      </c>
      <c r="DE109" s="2">
        <f>CA$207*$B109+CA$209</f>
        <v>96.621377374710519</v>
      </c>
      <c r="DF109" s="2">
        <f>CB$207*$B109+CB$209</f>
        <v>98.79958047994748</v>
      </c>
      <c r="DG109" s="2">
        <f>CC$207*$B109+CC$209</f>
        <v>98.816882064479969</v>
      </c>
      <c r="DH109" s="2">
        <f>CD$207*$B109+CD$209</f>
        <v>98.174583759512288</v>
      </c>
      <c r="DI109" s="2">
        <f>CE$207*$B109+CE$209</f>
        <v>99.591529235103252</v>
      </c>
      <c r="DJ109" s="2">
        <f>CF$207*$B109+CF$209</f>
        <v>101.03298506126617</v>
      </c>
      <c r="DK109" s="2">
        <f>CG$207*$B109+CG$209</f>
        <v>99.607277241161938</v>
      </c>
      <c r="DL109" s="2">
        <f>CH$207*$B109+CH$209</f>
        <v>97.437559813552141</v>
      </c>
      <c r="DM109" s="2">
        <f>CI$207*$B109+CI$209</f>
        <v>92.913453156186904</v>
      </c>
      <c r="DN109" s="2">
        <f>CJ$207*$B109+CJ$209</f>
        <v>84.865591462297786</v>
      </c>
      <c r="DO109" s="2">
        <f>CK$207*$B109+CK$209</f>
        <v>76.748009318966552</v>
      </c>
      <c r="DP109" s="2">
        <f>CL$207*$B109+CL$209</f>
        <v>65.481598474734582</v>
      </c>
      <c r="DS109" s="2">
        <f>POWER(10,($B109-C$227)/C$228)/(1+POWER(10,($B109-C$227)/C$228))</f>
        <v>0.5879727970638231</v>
      </c>
      <c r="DT109" s="2">
        <f>POWER(10,($B109-D$227)/D$228)/(1+POWER(10,($B109-D$227)/D$228))</f>
        <v>0.64971619629497301</v>
      </c>
      <c r="DU109" s="2">
        <f>POWER(10,($B109-E$227)/E$228)/(1+POWER(10,($B109-E$227)/E$228))</f>
        <v>0.6536617137952524</v>
      </c>
      <c r="DV109" s="2">
        <f>POWER(10,($B109-F$227)/F$228)/(1+POWER(10,($B109-F$227)/F$228))</f>
        <v>0.67152822551509161</v>
      </c>
      <c r="DW109" s="2">
        <f>POWER(10,($B109-G$227)/G$228)/(1+POWER(10,($B109-G$227)/G$228))</f>
        <v>0.66198787112079227</v>
      </c>
      <c r="DX109" s="2">
        <f>POWER(10,($B109-H$227)/H$228)/(1+POWER(10,($B109-H$227)/H$228))</f>
        <v>0.65468181788944579</v>
      </c>
      <c r="DY109" s="2">
        <f>POWER(10,($B109-I$227)/I$228)/(1+POWER(10,($B109-I$227)/I$228))</f>
        <v>0.65753854936980438</v>
      </c>
      <c r="DZ109" s="2">
        <f>POWER(10,($B109-J$227)/J$228)/(1+POWER(10,($B109-J$227)/J$228))</f>
        <v>0.6466450153945309</v>
      </c>
      <c r="EA109" s="2">
        <f>POWER(10,($B109-K$227)/K$228)/(1+POWER(10,($B109-K$227)/K$228))</f>
        <v>0.61379700560695005</v>
      </c>
      <c r="EB109" s="2">
        <f>POWER(10,($B109-L$227)/L$228)/(1+POWER(10,($B109-L$227)/L$228))</f>
        <v>0.58139723080474459</v>
      </c>
      <c r="EC109" s="2">
        <f>POWER(10,($B109-M$227)/M$228)/(1+POWER(10,($B109-M$227)/M$228))</f>
        <v>0.57523581292274406</v>
      </c>
      <c r="ED109" s="2">
        <f>POWER(10,($B109-N$227)/N$228)/(1+POWER(10,($B109-N$227)/N$228))</f>
        <v>0.5594216706929156</v>
      </c>
      <c r="EE109" s="2">
        <f>POWER(10,($B109-O$227)/O$228)/(1+POWER(10,($B109-O$227)/O$228))</f>
        <v>0.53260756512639595</v>
      </c>
    </row>
    <row r="110" spans="2:135" x14ac:dyDescent="0.25">
      <c r="B110" s="2">
        <v>104</v>
      </c>
      <c r="C110">
        <v>93.785700000000006</v>
      </c>
      <c r="D110">
        <v>94.742999999999995</v>
      </c>
      <c r="E110">
        <v>99.786000000000001</v>
      </c>
      <c r="F110">
        <v>99.328999999999994</v>
      </c>
      <c r="G110">
        <v>97.370999999999995</v>
      </c>
      <c r="H110">
        <v>100.18600000000001</v>
      </c>
      <c r="I110">
        <v>100.871</v>
      </c>
      <c r="J110">
        <v>101.029</v>
      </c>
      <c r="K110">
        <v>98.635999999999996</v>
      </c>
      <c r="L110">
        <v>92.697000000000003</v>
      </c>
      <c r="M110">
        <v>87.257599999999996</v>
      </c>
      <c r="N110">
        <v>76.954499999999996</v>
      </c>
      <c r="O110">
        <v>65.090900000000005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94.565288929625638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96.877953781542061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99.001663397436459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99.070436392683291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98.427511412353056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99.838344594080851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101.18145370586116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99.805019201115869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97.632965471841501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93.102744633895711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85.004325959383308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76.935036052306756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65.544757857334147</v>
      </c>
      <c r="AE110" s="5"/>
      <c r="AG110" s="5">
        <f t="shared" si="32"/>
        <v>-0.77958892962563198</v>
      </c>
      <c r="AH110" s="5">
        <f t="shared" si="32"/>
        <v>-2.1349537815420661</v>
      </c>
      <c r="AI110" s="5">
        <f t="shared" si="32"/>
        <v>0.78433660256354187</v>
      </c>
      <c r="AJ110" s="5">
        <f t="shared" si="31"/>
        <v>0.25856360731670236</v>
      </c>
      <c r="AK110" s="5">
        <f t="shared" si="31"/>
        <v>-1.0565114123530606</v>
      </c>
      <c r="AL110" s="5">
        <f t="shared" si="31"/>
        <v>0.34765540591915567</v>
      </c>
      <c r="AM110" s="5">
        <f t="shared" si="31"/>
        <v>-0.31045370586116405</v>
      </c>
      <c r="AN110" s="5">
        <f t="shared" si="16"/>
        <v>1.2239807988841278</v>
      </c>
      <c r="AO110" s="5">
        <f t="shared" si="16"/>
        <v>1.0030345281584943</v>
      </c>
      <c r="AP110" s="5">
        <f t="shared" si="16"/>
        <v>-0.40574463389570781</v>
      </c>
      <c r="AQ110" s="5">
        <f t="shared" si="16"/>
        <v>2.253274040616688</v>
      </c>
      <c r="AR110" s="5">
        <f t="shared" si="16"/>
        <v>1.9463947693239447E-2</v>
      </c>
      <c r="AS110" s="5">
        <f t="shared" si="16"/>
        <v>-0.45385785733414252</v>
      </c>
      <c r="AV110" s="2">
        <f t="shared" si="18"/>
        <v>94.565232470936877</v>
      </c>
      <c r="AW110" s="2">
        <f t="shared" si="19"/>
        <v>96.874513619712502</v>
      </c>
      <c r="AX110" s="2">
        <f t="shared" si="20"/>
        <v>98.999150004307978</v>
      </c>
      <c r="AY110" s="2">
        <f t="shared" si="21"/>
        <v>99.054705079274214</v>
      </c>
      <c r="AZ110" s="2">
        <f t="shared" si="22"/>
        <v>98.409714120800743</v>
      </c>
      <c r="BA110" s="2">
        <f t="shared" si="23"/>
        <v>99.820921842530481</v>
      </c>
      <c r="BB110" s="2">
        <f t="shared" si="24"/>
        <v>101.15672454488993</v>
      </c>
      <c r="BC110" s="2">
        <f t="shared" si="25"/>
        <v>99.782202610191277</v>
      </c>
      <c r="BD110" s="2">
        <f t="shared" si="26"/>
        <v>97.626817678057989</v>
      </c>
      <c r="BE110" s="2">
        <f t="shared" si="27"/>
        <v>93.101273493788312</v>
      </c>
      <c r="BF110" s="2">
        <f t="shared" si="28"/>
        <v>85.003121879020142</v>
      </c>
      <c r="BG110" s="2">
        <f t="shared" si="29"/>
        <v>76.934682127376959</v>
      </c>
      <c r="BH110" s="2">
        <f t="shared" si="30"/>
        <v>65.54466311720951</v>
      </c>
      <c r="BK110" s="2">
        <f>IF(OR($B110&lt;C$229, AND($B110&gt;C$230, $B110&lt;C$231)), C110, "")</f>
        <v>93.785700000000006</v>
      </c>
      <c r="BL110" s="2">
        <f>IF(OR($B110&lt;D$229, AND($B110&gt;D$230, $B110&lt;D$231)), D110, "")</f>
        <v>94.742999999999995</v>
      </c>
      <c r="BM110" s="2">
        <f>IF(OR($B110&lt;E$229, AND($B110&gt;E$230, $B110&lt;E$231)), E110, "")</f>
        <v>99.786000000000001</v>
      </c>
      <c r="BN110" s="2">
        <f>IF(OR($B110&lt;F$229, AND($B110&gt;F$230, $B110&lt;F$231)), F110, "")</f>
        <v>99.328999999999994</v>
      </c>
      <c r="BO110" s="2">
        <f>IF(OR($B110&lt;G$229, AND($B110&gt;G$230, $B110&lt;G$231)), G110, "")</f>
        <v>97.370999999999995</v>
      </c>
      <c r="BP110" s="2">
        <f>IF(OR($B110&lt;H$229, AND($B110&gt;H$230, $B110&lt;H$231)), H110, "")</f>
        <v>100.18600000000001</v>
      </c>
      <c r="BQ110" s="2">
        <f>IF(OR($B110&lt;I$229, AND($B110&gt;I$230, $B110&lt;I$231)), I110, "")</f>
        <v>100.871</v>
      </c>
      <c r="BR110" s="2">
        <f>IF(OR($B110&lt;J$229, AND($B110&gt;J$230, $B110&lt;J$231)), J110, "")</f>
        <v>101.029</v>
      </c>
      <c r="BS110" s="2">
        <f>IF(OR($B110&lt;K$229, AND($B110&gt;K$230, $B110&lt;K$231)), K110, "")</f>
        <v>98.635999999999996</v>
      </c>
      <c r="BT110" s="2">
        <f>IF(OR($B110&lt;L$229, AND($B110&gt;L$230, $B110&lt;L$231)), L110, "")</f>
        <v>92.697000000000003</v>
      </c>
      <c r="BU110" s="2">
        <f>IF(OR($B110&lt;M$229, AND($B110&gt;M$230, $B110&lt;M$231)), M110, "")</f>
        <v>87.257599999999996</v>
      </c>
      <c r="BV110" s="2">
        <f>IF(OR($B110&lt;N$229, AND($B110&gt;N$230, $B110&lt;N$231)), N110, "")</f>
        <v>76.954499999999996</v>
      </c>
      <c r="BW110" s="2">
        <f>IF(OR($B110&lt;O$229, AND($B110&gt;O$230, $B110&lt;O$231)), O110, "")</f>
        <v>65.090900000000005</v>
      </c>
      <c r="BZ110" s="2">
        <f>IF(OR(AND($B110&gt;C$230, $B110&lt;C$231), $B110&gt;C$232), C110, "")</f>
        <v>93.785700000000006</v>
      </c>
      <c r="CA110" s="2">
        <f>IF(OR(AND($B110&gt;D$230, $B110&lt;D$231), $B110&gt;D$232), D110, "")</f>
        <v>94.742999999999995</v>
      </c>
      <c r="CB110" s="2">
        <f>IF(OR(AND($B110&gt;E$230, $B110&lt;E$231), $B110&gt;E$232), E110, "")</f>
        <v>99.786000000000001</v>
      </c>
      <c r="CC110" s="2">
        <f>IF(OR(AND($B110&gt;F$230, $B110&lt;F$231), $B110&gt;F$232), F110, "")</f>
        <v>99.328999999999994</v>
      </c>
      <c r="CD110" s="2">
        <f>IF(OR(AND($B110&gt;G$230, $B110&lt;G$231), $B110&gt;G$232), G110, "")</f>
        <v>97.370999999999995</v>
      </c>
      <c r="CE110" s="2">
        <f>IF(OR(AND($B110&gt;H$230, $B110&lt;H$231), $B110&gt;H$232), H110, "")</f>
        <v>100.18600000000001</v>
      </c>
      <c r="CF110" s="2">
        <f>IF(OR(AND($B110&gt;I$230, $B110&lt;I$231), $B110&gt;I$232), I110, "")</f>
        <v>100.871</v>
      </c>
      <c r="CG110" s="2">
        <f>IF(OR(AND($B110&gt;J$230, $B110&lt;J$231), $B110&gt;J$232), J110, "")</f>
        <v>101.029</v>
      </c>
      <c r="CH110" s="2">
        <f>IF(OR(AND($B110&gt;K$230, $B110&lt;K$231), $B110&gt;K$232), K110, "")</f>
        <v>98.635999999999996</v>
      </c>
      <c r="CI110" s="2">
        <f>IF(OR(AND($B110&gt;L$230, $B110&lt;L$231), $B110&gt;L$232), L110, "")</f>
        <v>92.697000000000003</v>
      </c>
      <c r="CJ110" s="2">
        <f>IF(OR(AND($B110&gt;M$230, $B110&lt;M$231), $B110&gt;M$232), M110, "")</f>
        <v>87.257599999999996</v>
      </c>
      <c r="CK110" s="2">
        <f>IF(OR(AND($B110&gt;N$230, $B110&lt;N$231), $B110&gt;N$232), N110, "")</f>
        <v>76.954499999999996</v>
      </c>
      <c r="CL110" s="2">
        <f>IF(OR(AND($B110&gt;O$230, $B110&lt;O$231), $B110&gt;O$232), O110, "")</f>
        <v>65.090900000000005</v>
      </c>
      <c r="CO110" s="2">
        <f>BK$207*$B110+BK$209</f>
        <v>95.000006129129702</v>
      </c>
      <c r="CP110" s="2">
        <f>BL$207*$B110+BL$209</f>
        <v>97.496686498884756</v>
      </c>
      <c r="CQ110" s="2">
        <f>BM$207*$B110+BM$209</f>
        <v>99.531813162815993</v>
      </c>
      <c r="CR110" s="2">
        <f>BN$207*$B110+BN$209</f>
        <v>99.710367624333088</v>
      </c>
      <c r="CS110" s="2">
        <f>BO$207*$B110+BO$209</f>
        <v>98.99525113973354</v>
      </c>
      <c r="CT110" s="2">
        <f>BP$207*$B110+BP$209</f>
        <v>100.35908811370363</v>
      </c>
      <c r="CU110" s="2">
        <f>BQ$207*$B110+BQ$209</f>
        <v>101.45965916434294</v>
      </c>
      <c r="CV110" s="2">
        <f>BR$207*$B110+BR$209</f>
        <v>100.19358558153608</v>
      </c>
      <c r="CW110" s="2">
        <f>BS$207*$B110+BS$209</f>
        <v>98.018114870791109</v>
      </c>
      <c r="CX110" s="2">
        <f>BT$207*$B110+BT$209</f>
        <v>93.442396169316581</v>
      </c>
      <c r="CY110" s="2">
        <f>BU$207*$B110+BU$209</f>
        <v>85.235482427665659</v>
      </c>
      <c r="CZ110" s="2">
        <f>BV$207*$B110+BV$209</f>
        <v>77.231424512167109</v>
      </c>
      <c r="DA110" s="2">
        <f>BW$207*$B110+BW$209</f>
        <v>65.647856024141547</v>
      </c>
      <c r="DD110" s="2">
        <f>BZ$207*$B110+BZ$209</f>
        <v>94.287368729076476</v>
      </c>
      <c r="DE110" s="2">
        <f>CA$207*$B110+CA$209</f>
        <v>96.568593923029695</v>
      </c>
      <c r="DF110" s="2">
        <f>CB$207*$B110+CB$209</f>
        <v>98.741754998979445</v>
      </c>
      <c r="DG110" s="2">
        <f>CC$207*$B110+CC$209</f>
        <v>98.762212966026766</v>
      </c>
      <c r="DH110" s="2">
        <f>CD$207*$B110+CD$209</f>
        <v>98.137044590990897</v>
      </c>
      <c r="DI110" s="2">
        <f>CE$207*$B110+CE$209</f>
        <v>99.562037585305234</v>
      </c>
      <c r="DJ110" s="2">
        <f>CF$207*$B110+CF$209</f>
        <v>101.01283163997218</v>
      </c>
      <c r="DK110" s="2">
        <f>CG$207*$B110+CG$209</f>
        <v>99.577184796187723</v>
      </c>
      <c r="DL110" s="2">
        <f>CH$207*$B110+CH$209</f>
        <v>97.402275669324709</v>
      </c>
      <c r="DM110" s="2">
        <f>CI$207*$B110+CI$209</f>
        <v>92.877277770014274</v>
      </c>
      <c r="DN110" s="2">
        <f>CJ$207*$B110+CJ$209</f>
        <v>84.846639885585788</v>
      </c>
      <c r="DO110" s="2">
        <f>CK$207*$B110+CK$209</f>
        <v>76.721542879744163</v>
      </c>
      <c r="DP110" s="2">
        <f>CL$207*$B110+CL$209</f>
        <v>65.462073739368734</v>
      </c>
      <c r="DS110" s="2">
        <f>POWER(10,($B110-C$227)/C$228)/(1+POWER(10,($B110-C$227)/C$228))</f>
        <v>0.61009099180081638</v>
      </c>
      <c r="DT110" s="2">
        <f>POWER(10,($B110-D$227)/D$228)/(1+POWER(10,($B110-D$227)/D$228))</f>
        <v>0.67037803701753429</v>
      </c>
      <c r="DU110" s="2">
        <f>POWER(10,($B110-E$227)/E$228)/(1+POWER(10,($B110-E$227)/E$228))</f>
        <v>0.6742075240655544</v>
      </c>
      <c r="DV110" s="2">
        <f>POWER(10,($B110-F$227)/F$228)/(1+POWER(10,($B110-F$227)/F$228))</f>
        <v>0.69151434242813226</v>
      </c>
      <c r="DW110" s="2">
        <f>POWER(10,($B110-G$227)/G$228)/(1+POWER(10,($B110-G$227)/G$228))</f>
        <v>0.68227983087597421</v>
      </c>
      <c r="DX110" s="2">
        <f>POWER(10,($B110-H$227)/H$228)/(1+POWER(10,($B110-H$227)/H$228))</f>
        <v>0.67519718261093142</v>
      </c>
      <c r="DY110" s="2">
        <f>POWER(10,($B110-I$227)/I$228)/(1+POWER(10,($B110-I$227)/I$228))</f>
        <v>0.67796767864650398</v>
      </c>
      <c r="DZ110" s="2">
        <f>POWER(10,($B110-J$227)/J$228)/(1+POWER(10,($B110-J$227)/J$228))</f>
        <v>0.66739527450847425</v>
      </c>
      <c r="EA110" s="2">
        <f>POWER(10,($B110-K$227)/K$228)/(1+POWER(10,($B110-K$227)/K$228))</f>
        <v>0.6353885751368098</v>
      </c>
      <c r="EB110" s="2">
        <f>POWER(10,($B110-L$227)/L$228)/(1+POWER(10,($B110-L$227)/L$228))</f>
        <v>0.60363045328097475</v>
      </c>
      <c r="EC110" s="2">
        <f>POWER(10,($B110-M$227)/M$228)/(1+POWER(10,($B110-M$227)/M$228))</f>
        <v>0.59756977053655669</v>
      </c>
      <c r="ED110" s="2">
        <f>POWER(10,($B110-N$227)/N$228)/(1+POWER(10,($B110-N$227)/N$228))</f>
        <v>0.58198288763614647</v>
      </c>
      <c r="EE110" s="2">
        <f>POWER(10,($B110-O$227)/O$228)/(1+POWER(10,($B110-O$227)/O$228))</f>
        <v>0.55545073664168498</v>
      </c>
    </row>
    <row r="111" spans="2:135" x14ac:dyDescent="0.25">
      <c r="B111" s="2">
        <v>105</v>
      </c>
      <c r="C111">
        <v>94.571399999999997</v>
      </c>
      <c r="D111">
        <v>96.257000000000005</v>
      </c>
      <c r="E111">
        <v>99.085999999999999</v>
      </c>
      <c r="F111">
        <v>100.31399999999999</v>
      </c>
      <c r="G111">
        <v>97.585999999999999</v>
      </c>
      <c r="H111">
        <v>99.929000000000002</v>
      </c>
      <c r="I111">
        <v>102.014</v>
      </c>
      <c r="J111">
        <v>99.442999999999998</v>
      </c>
      <c r="K111">
        <v>97.394000000000005</v>
      </c>
      <c r="L111">
        <v>92.878799999999998</v>
      </c>
      <c r="M111">
        <v>84.924199999999999</v>
      </c>
      <c r="N111">
        <v>77.378799999999998</v>
      </c>
      <c r="O111">
        <v>65.393900000000002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94.516167338574846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96.825592749492557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98.946142400486238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99.026630140027123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98.404400825341256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99.829496328087018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101.19479292177303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99.807637891626413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97.613072241640097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93.078224356030489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84.991738083912693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76.924533231737115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65.540994546969358</v>
      </c>
      <c r="AE111" s="5"/>
      <c r="AG111" s="5">
        <f t="shared" si="32"/>
        <v>5.5232661425151264E-2</v>
      </c>
      <c r="AH111" s="5">
        <f t="shared" si="32"/>
        <v>-0.56859274949255223</v>
      </c>
      <c r="AI111" s="5">
        <f t="shared" si="32"/>
        <v>0.13985759951376053</v>
      </c>
      <c r="AJ111" s="5">
        <f t="shared" si="31"/>
        <v>1.2873698599728698</v>
      </c>
      <c r="AK111" s="5">
        <f t="shared" si="31"/>
        <v>-0.81840082534125713</v>
      </c>
      <c r="AL111" s="5">
        <f t="shared" si="31"/>
        <v>9.950367191298426E-2</v>
      </c>
      <c r="AM111" s="5">
        <f t="shared" si="31"/>
        <v>0.8192070782269667</v>
      </c>
      <c r="AN111" s="5">
        <f t="shared" si="16"/>
        <v>-0.36463789162641547</v>
      </c>
      <c r="AO111" s="5">
        <f t="shared" si="16"/>
        <v>-0.21907224164009165</v>
      </c>
      <c r="AP111" s="5">
        <f t="shared" si="16"/>
        <v>-0.19942435603049091</v>
      </c>
      <c r="AQ111" s="5">
        <f t="shared" si="16"/>
        <v>-6.7538083912694447E-2</v>
      </c>
      <c r="AR111" s="5">
        <f t="shared" si="16"/>
        <v>0.45426676826288315</v>
      </c>
      <c r="AS111" s="5">
        <f t="shared" si="16"/>
        <v>-0.14709454696935609</v>
      </c>
      <c r="AV111" s="2">
        <f t="shared" si="18"/>
        <v>94.516022642033704</v>
      </c>
      <c r="AW111" s="2">
        <f t="shared" si="19"/>
        <v>96.818162622878717</v>
      </c>
      <c r="AX111" s="2">
        <f t="shared" si="20"/>
        <v>98.940762733315609</v>
      </c>
      <c r="AY111" s="2">
        <f t="shared" si="21"/>
        <v>98.994503848827691</v>
      </c>
      <c r="AZ111" s="2">
        <f t="shared" si="22"/>
        <v>98.367370022578783</v>
      </c>
      <c r="BA111" s="2">
        <f t="shared" si="23"/>
        <v>99.792547908811201</v>
      </c>
      <c r="BB111" s="2">
        <f t="shared" si="24"/>
        <v>101.14298361810464</v>
      </c>
      <c r="BC111" s="2">
        <f t="shared" si="25"/>
        <v>99.758026621085236</v>
      </c>
      <c r="BD111" s="2">
        <f t="shared" si="26"/>
        <v>97.598494571649326</v>
      </c>
      <c r="BE111" s="2">
        <f t="shared" si="27"/>
        <v>93.074423702715876</v>
      </c>
      <c r="BF111" s="2">
        <f t="shared" si="28"/>
        <v>84.988579729830462</v>
      </c>
      <c r="BG111" s="2">
        <f t="shared" si="29"/>
        <v>76.923563412165848</v>
      </c>
      <c r="BH111" s="2">
        <f t="shared" si="30"/>
        <v>65.540725900929203</v>
      </c>
      <c r="BK111" s="2">
        <f>IF(OR($B111&lt;C$229, AND($B111&gt;C$230, $B111&lt;C$231)), C111, "")</f>
        <v>94.571399999999997</v>
      </c>
      <c r="BL111" s="2">
        <f>IF(OR($B111&lt;D$229, AND($B111&gt;D$230, $B111&lt;D$231)), D111, "")</f>
        <v>96.257000000000005</v>
      </c>
      <c r="BM111" s="2">
        <f>IF(OR($B111&lt;E$229, AND($B111&gt;E$230, $B111&lt;E$231)), E111, "")</f>
        <v>99.085999999999999</v>
      </c>
      <c r="BN111" s="2" t="str">
        <f>IF(OR($B111&lt;F$229, AND($B111&gt;F$230, $B111&lt;F$231)), F111, "")</f>
        <v/>
      </c>
      <c r="BO111" s="2" t="str">
        <f>IF(OR($B111&lt;G$229, AND($B111&gt;G$230, $B111&lt;G$231)), G111, "")</f>
        <v/>
      </c>
      <c r="BP111" s="2">
        <f>IF(OR($B111&lt;H$229, AND($B111&gt;H$230, $B111&lt;H$231)), H111, "")</f>
        <v>99.929000000000002</v>
      </c>
      <c r="BQ111" s="2" t="str">
        <f>IF(OR($B111&lt;I$229, AND($B111&gt;I$230, $B111&lt;I$231)), I111, "")</f>
        <v/>
      </c>
      <c r="BR111" s="2">
        <f>IF(OR($B111&lt;J$229, AND($B111&gt;J$230, $B111&lt;J$231)), J111, "")</f>
        <v>99.442999999999998</v>
      </c>
      <c r="BS111" s="2">
        <f>IF(OR($B111&lt;K$229, AND($B111&gt;K$230, $B111&lt;K$231)), K111, "")</f>
        <v>97.394000000000005</v>
      </c>
      <c r="BT111" s="2">
        <f>IF(OR($B111&lt;L$229, AND($B111&gt;L$230, $B111&lt;L$231)), L111, "")</f>
        <v>92.878799999999998</v>
      </c>
      <c r="BU111" s="2">
        <f>IF(OR($B111&lt;M$229, AND($B111&gt;M$230, $B111&lt;M$231)), M111, "")</f>
        <v>84.924199999999999</v>
      </c>
      <c r="BV111" s="2">
        <f>IF(OR($B111&lt;N$229, AND($B111&gt;N$230, $B111&lt;N$231)), N111, "")</f>
        <v>77.378799999999998</v>
      </c>
      <c r="BW111" s="2">
        <f>IF(OR($B111&lt;O$229, AND($B111&gt;O$230, $B111&lt;O$231)), O111, "")</f>
        <v>65.393900000000002</v>
      </c>
      <c r="BZ111" s="2">
        <f>IF(OR(AND($B111&gt;C$230, $B111&lt;C$231), $B111&gt;C$232), C111, "")</f>
        <v>94.571399999999997</v>
      </c>
      <c r="CA111" s="2">
        <f>IF(OR(AND($B111&gt;D$230, $B111&lt;D$231), $B111&gt;D$232), D111, "")</f>
        <v>96.257000000000005</v>
      </c>
      <c r="CB111" s="2">
        <f>IF(OR(AND($B111&gt;E$230, $B111&lt;E$231), $B111&gt;E$232), E111, "")</f>
        <v>99.085999999999999</v>
      </c>
      <c r="CC111" s="2" t="str">
        <f>IF(OR(AND($B111&gt;F$230, $B111&lt;F$231), $B111&gt;F$232), F111, "")</f>
        <v/>
      </c>
      <c r="CD111" s="2" t="str">
        <f>IF(OR(AND($B111&gt;G$230, $B111&lt;G$231), $B111&gt;G$232), G111, "")</f>
        <v/>
      </c>
      <c r="CE111" s="2">
        <f>IF(OR(AND($B111&gt;H$230, $B111&lt;H$231), $B111&gt;H$232), H111, "")</f>
        <v>99.929000000000002</v>
      </c>
      <c r="CF111" s="2" t="str">
        <f>IF(OR(AND($B111&gt;I$230, $B111&lt;I$231), $B111&gt;I$232), I111, "")</f>
        <v/>
      </c>
      <c r="CG111" s="2">
        <f>IF(OR(AND($B111&gt;J$230, $B111&lt;J$231), $B111&gt;J$232), J111, "")</f>
        <v>99.442999999999998</v>
      </c>
      <c r="CH111" s="2">
        <f>IF(OR(AND($B111&gt;K$230, $B111&lt;K$231), $B111&gt;K$232), K111, "")</f>
        <v>97.394000000000005</v>
      </c>
      <c r="CI111" s="2">
        <f>IF(OR(AND($B111&gt;L$230, $B111&lt;L$231), $B111&gt;L$232), L111, "")</f>
        <v>92.878799999999998</v>
      </c>
      <c r="CJ111" s="2">
        <f>IF(OR(AND($B111&gt;M$230, $B111&lt;M$231), $B111&gt;M$232), M111, "")</f>
        <v>84.924199999999999</v>
      </c>
      <c r="CK111" s="2">
        <f>IF(OR(AND($B111&gt;N$230, $B111&lt;N$231), $B111&gt;N$232), N111, "")</f>
        <v>77.378799999999998</v>
      </c>
      <c r="CL111" s="2">
        <f>IF(OR(AND($B111&gt;O$230, $B111&lt;O$231), $B111&gt;O$232), O111, "")</f>
        <v>65.393900000000002</v>
      </c>
      <c r="CO111" s="2">
        <f>BK$207*$B111+BK$209</f>
        <v>95.003617407580478</v>
      </c>
      <c r="CP111" s="2">
        <f>BL$207*$B111+BL$209</f>
        <v>97.492406015907903</v>
      </c>
      <c r="CQ111" s="2">
        <f>BM$207*$B111+BM$209</f>
        <v>99.523541517966905</v>
      </c>
      <c r="CR111" s="2">
        <f>BN$207*$B111+BN$209</f>
        <v>99.699826043501147</v>
      </c>
      <c r="CS111" s="2">
        <f>BO$207*$B111+BO$209</f>
        <v>98.998084893551095</v>
      </c>
      <c r="CT111" s="2">
        <f>BP$207*$B111+BP$209</f>
        <v>100.38518315611927</v>
      </c>
      <c r="CU111" s="2">
        <f>BQ$207*$B111+BQ$209</f>
        <v>101.48994737308016</v>
      </c>
      <c r="CV111" s="2">
        <f>BR$207*$B111+BR$209</f>
        <v>100.22211624238236</v>
      </c>
      <c r="CW111" s="2">
        <f>BS$207*$B111+BS$209</f>
        <v>98.040844375813464</v>
      </c>
      <c r="CX111" s="2">
        <f>BT$207*$B111+BT$209</f>
        <v>93.464029387003507</v>
      </c>
      <c r="CY111" s="2">
        <f>BU$207*$B111+BU$209</f>
        <v>85.250537274156102</v>
      </c>
      <c r="CZ111" s="2">
        <f>BV$207*$B111+BV$209</f>
        <v>77.272364311294737</v>
      </c>
      <c r="DA111" s="2">
        <f>BW$207*$B111+BW$209</f>
        <v>65.675229824561399</v>
      </c>
      <c r="DD111" s="2">
        <f>BZ$207*$B111+BZ$209</f>
        <v>94.231820274725521</v>
      </c>
      <c r="DE111" s="2">
        <f>CA$207*$B111+CA$209</f>
        <v>96.515810471348871</v>
      </c>
      <c r="DF111" s="2">
        <f>CB$207*$B111+CB$209</f>
        <v>98.683929518011425</v>
      </c>
      <c r="DG111" s="2">
        <f>CC$207*$B111+CC$209</f>
        <v>98.707543867573548</v>
      </c>
      <c r="DH111" s="2">
        <f>CD$207*$B111+CD$209</f>
        <v>98.09950542246952</v>
      </c>
      <c r="DI111" s="2">
        <f>CE$207*$B111+CE$209</f>
        <v>99.532545935507201</v>
      </c>
      <c r="DJ111" s="2">
        <f>CF$207*$B111+CF$209</f>
        <v>100.99267821867818</v>
      </c>
      <c r="DK111" s="2">
        <f>CG$207*$B111+CG$209</f>
        <v>99.547092351213522</v>
      </c>
      <c r="DL111" s="2">
        <f>CH$207*$B111+CH$209</f>
        <v>97.366991525097276</v>
      </c>
      <c r="DM111" s="2">
        <f>CI$207*$B111+CI$209</f>
        <v>92.841102383841644</v>
      </c>
      <c r="DN111" s="2">
        <f>CJ$207*$B111+CJ$209</f>
        <v>84.827688308873775</v>
      </c>
      <c r="DO111" s="2">
        <f>CK$207*$B111+CK$209</f>
        <v>76.695076440521788</v>
      </c>
      <c r="DP111" s="2">
        <f>CL$207*$B111+CL$209</f>
        <v>65.442549004002885</v>
      </c>
      <c r="DS111" s="2">
        <f>POWER(10,($B111-C$227)/C$228)/(1+POWER(10,($B111-C$227)/C$228))</f>
        <v>0.63176545336868706</v>
      </c>
      <c r="DT111" s="2">
        <f>POWER(10,($B111-D$227)/D$228)/(1+POWER(10,($B111-D$227)/D$228))</f>
        <v>0.69040187289984112</v>
      </c>
      <c r="DU111" s="2">
        <f>POWER(10,($B111-E$227)/E$228)/(1+POWER(10,($B111-E$227)/E$228))</f>
        <v>0.69410487782713703</v>
      </c>
      <c r="DV111" s="2">
        <f>POWER(10,($B111-F$227)/F$228)/(1+POWER(10,($B111-F$227)/F$228))</f>
        <v>0.71080808643380322</v>
      </c>
      <c r="DW111" s="2">
        <f>POWER(10,($B111-G$227)/G$228)/(1+POWER(10,($B111-G$227)/G$228))</f>
        <v>0.70190215920819632</v>
      </c>
      <c r="DX111" s="2">
        <f>POWER(10,($B111-H$227)/H$228)/(1+POWER(10,($B111-H$227)/H$228))</f>
        <v>0.69506143173371349</v>
      </c>
      <c r="DY111" s="2">
        <f>POWER(10,($B111-I$227)/I$228)/(1+POWER(10,($B111-I$227)/I$228))</f>
        <v>0.69773834130689882</v>
      </c>
      <c r="DZ111" s="2">
        <f>POWER(10,($B111-J$227)/J$228)/(1+POWER(10,($B111-J$227)/J$228))</f>
        <v>0.68751584554070033</v>
      </c>
      <c r="EA111" s="2">
        <f>POWER(10,($B111-K$227)/K$228)/(1+POWER(10,($B111-K$227)/K$228))</f>
        <v>0.65644866485910358</v>
      </c>
      <c r="EB111" s="2">
        <f>POWER(10,($B111-L$227)/L$228)/(1+POWER(10,($B111-L$227)/L$228))</f>
        <v>0.62544356290553083</v>
      </c>
      <c r="EC111" s="2">
        <f>POWER(10,($B111-M$227)/M$228)/(1+POWER(10,($B111-M$227)/M$228))</f>
        <v>0.61950617320472789</v>
      </c>
      <c r="ED111" s="2">
        <f>POWER(10,($B111-N$227)/N$228)/(1+POWER(10,($B111-N$227)/N$228))</f>
        <v>0.60420617994602011</v>
      </c>
      <c r="EE111" s="2">
        <f>POWER(10,($B111-O$227)/O$228)/(1+POWER(10,($B111-O$227)/O$228))</f>
        <v>0.57806192753381425</v>
      </c>
    </row>
    <row r="112" spans="2:135" x14ac:dyDescent="0.25">
      <c r="B112" s="2">
        <v>106</v>
      </c>
      <c r="C112">
        <v>93.457099999999997</v>
      </c>
      <c r="D112">
        <v>96.228999999999999</v>
      </c>
      <c r="E112">
        <v>97.956999999999994</v>
      </c>
      <c r="F112">
        <v>99.557000000000002</v>
      </c>
      <c r="G112">
        <v>98.186000000000007</v>
      </c>
      <c r="H112">
        <v>100.557</v>
      </c>
      <c r="I112">
        <v>102.229</v>
      </c>
      <c r="J112">
        <v>100.343</v>
      </c>
      <c r="K112">
        <v>98.727000000000004</v>
      </c>
      <c r="L112">
        <v>93.318200000000004</v>
      </c>
      <c r="M112">
        <v>84.515199999999993</v>
      </c>
      <c r="N112">
        <v>76.5</v>
      </c>
      <c r="O112">
        <v>65.242400000000004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94.465032287819994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96.775732534236511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98.89190182267329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98.995353745749256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98.396853989350063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99.836564650804405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101.23004233252873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99.83385161321344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97.60079986805026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93.054667198369486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84.980591316781982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76.912240816410588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65.535503102982887</v>
      </c>
      <c r="AE112" s="5"/>
      <c r="AG112" s="5">
        <f t="shared" si="32"/>
        <v>-1.0079322878199974</v>
      </c>
      <c r="AH112" s="5">
        <f t="shared" si="32"/>
        <v>-0.54673253423651147</v>
      </c>
      <c r="AI112" s="5">
        <f t="shared" si="32"/>
        <v>-0.93490182267329658</v>
      </c>
      <c r="AJ112" s="5">
        <f t="shared" si="31"/>
        <v>0.56164625425074632</v>
      </c>
      <c r="AK112" s="5">
        <f t="shared" si="31"/>
        <v>-0.21085398935005628</v>
      </c>
      <c r="AL112" s="5">
        <f t="shared" si="31"/>
        <v>0.72043534919559704</v>
      </c>
      <c r="AM112" s="5">
        <f t="shared" si="31"/>
        <v>0.99895766747127368</v>
      </c>
      <c r="AN112" s="5">
        <f t="shared" si="16"/>
        <v>0.50914838678656338</v>
      </c>
      <c r="AO112" s="5">
        <f t="shared" si="16"/>
        <v>1.1262001319497443</v>
      </c>
      <c r="AP112" s="5">
        <f t="shared" si="16"/>
        <v>0.26353280163051807</v>
      </c>
      <c r="AQ112" s="5">
        <f t="shared" si="16"/>
        <v>-0.46539131678198942</v>
      </c>
      <c r="AR112" s="5">
        <f t="shared" si="16"/>
        <v>-0.41224081641058774</v>
      </c>
      <c r="AS112" s="5">
        <f t="shared" si="16"/>
        <v>-0.293103102982883</v>
      </c>
      <c r="AV112" s="2">
        <f t="shared" si="18"/>
        <v>94.464679912880143</v>
      </c>
      <c r="AW112" s="2">
        <f t="shared" si="19"/>
        <v>96.760576225551091</v>
      </c>
      <c r="AX112" s="2">
        <f t="shared" si="20"/>
        <v>98.881024527000321</v>
      </c>
      <c r="AY112" s="2">
        <f t="shared" si="21"/>
        <v>98.933361030125681</v>
      </c>
      <c r="AZ112" s="2">
        <f t="shared" si="22"/>
        <v>98.324113763355896</v>
      </c>
      <c r="BA112" s="2">
        <f t="shared" si="23"/>
        <v>99.762601966105933</v>
      </c>
      <c r="BB112" s="2">
        <f t="shared" si="24"/>
        <v>101.12763526791255</v>
      </c>
      <c r="BC112" s="2">
        <f t="shared" si="25"/>
        <v>99.731992450273026</v>
      </c>
      <c r="BD112" s="2">
        <f t="shared" si="26"/>
        <v>97.568165496264612</v>
      </c>
      <c r="BE112" s="2">
        <f t="shared" si="27"/>
        <v>93.045390908092855</v>
      </c>
      <c r="BF112" s="2">
        <f t="shared" si="28"/>
        <v>84.972763686728442</v>
      </c>
      <c r="BG112" s="2">
        <f t="shared" si="29"/>
        <v>76.90972093292514</v>
      </c>
      <c r="BH112" s="2">
        <f t="shared" si="30"/>
        <v>65.534758010975992</v>
      </c>
      <c r="BK112" s="2">
        <f>IF(OR($B112&lt;C$229, AND($B112&gt;C$230, $B112&lt;C$231)), C112, "")</f>
        <v>93.457099999999997</v>
      </c>
      <c r="BL112" s="2" t="str">
        <f>IF(OR($B112&lt;D$229, AND($B112&gt;D$230, $B112&lt;D$231)), D112, "")</f>
        <v/>
      </c>
      <c r="BM112" s="2" t="str">
        <f>IF(OR($B112&lt;E$229, AND($B112&gt;E$230, $B112&lt;E$231)), E112, "")</f>
        <v/>
      </c>
      <c r="BN112" s="2" t="str">
        <f>IF(OR($B112&lt;F$229, AND($B112&gt;F$230, $B112&lt;F$231)), F112, "")</f>
        <v/>
      </c>
      <c r="BO112" s="2" t="str">
        <f>IF(OR($B112&lt;G$229, AND($B112&gt;G$230, $B112&lt;G$231)), G112, "")</f>
        <v/>
      </c>
      <c r="BP112" s="2" t="str">
        <f>IF(OR($B112&lt;H$229, AND($B112&gt;H$230, $B112&lt;H$231)), H112, "")</f>
        <v/>
      </c>
      <c r="BQ112" s="2" t="str">
        <f>IF(OR($B112&lt;I$229, AND($B112&gt;I$230, $B112&lt;I$231)), I112, "")</f>
        <v/>
      </c>
      <c r="BR112" s="2" t="str">
        <f>IF(OR($B112&lt;J$229, AND($B112&gt;J$230, $B112&lt;J$231)), J112, "")</f>
        <v/>
      </c>
      <c r="BS112" s="2">
        <f>IF(OR($B112&lt;K$229, AND($B112&gt;K$230, $B112&lt;K$231)), K112, "")</f>
        <v>98.727000000000004</v>
      </c>
      <c r="BT112" s="2">
        <f>IF(OR($B112&lt;L$229, AND($B112&gt;L$230, $B112&lt;L$231)), L112, "")</f>
        <v>93.318200000000004</v>
      </c>
      <c r="BU112" s="2">
        <f>IF(OR($B112&lt;M$229, AND($B112&gt;M$230, $B112&lt;M$231)), M112, "")</f>
        <v>84.515199999999993</v>
      </c>
      <c r="BV112" s="2">
        <f>IF(OR($B112&lt;N$229, AND($B112&gt;N$230, $B112&lt;N$231)), N112, "")</f>
        <v>76.5</v>
      </c>
      <c r="BW112" s="2">
        <f>IF(OR($B112&lt;O$229, AND($B112&gt;O$230, $B112&lt;O$231)), O112, "")</f>
        <v>65.242400000000004</v>
      </c>
      <c r="BZ112" s="2">
        <f>IF(OR(AND($B112&gt;C$230, $B112&lt;C$231), $B112&gt;C$232), C112, "")</f>
        <v>93.457099999999997</v>
      </c>
      <c r="CA112" s="2" t="str">
        <f>IF(OR(AND($B112&gt;D$230, $B112&lt;D$231), $B112&gt;D$232), D112, "")</f>
        <v/>
      </c>
      <c r="CB112" s="2" t="str">
        <f>IF(OR(AND($B112&gt;E$230, $B112&lt;E$231), $B112&gt;E$232), E112, "")</f>
        <v/>
      </c>
      <c r="CC112" s="2" t="str">
        <f>IF(OR(AND($B112&gt;F$230, $B112&lt;F$231), $B112&gt;F$232), F112, "")</f>
        <v/>
      </c>
      <c r="CD112" s="2" t="str">
        <f>IF(OR(AND($B112&gt;G$230, $B112&lt;G$231), $B112&gt;G$232), G112, "")</f>
        <v/>
      </c>
      <c r="CE112" s="2" t="str">
        <f>IF(OR(AND($B112&gt;H$230, $B112&lt;H$231), $B112&gt;H$232), H112, "")</f>
        <v/>
      </c>
      <c r="CF112" s="2" t="str">
        <f>IF(OR(AND($B112&gt;I$230, $B112&lt;I$231), $B112&gt;I$232), I112, "")</f>
        <v/>
      </c>
      <c r="CG112" s="2" t="str">
        <f>IF(OR(AND($B112&gt;J$230, $B112&lt;J$231), $B112&gt;J$232), J112, "")</f>
        <v/>
      </c>
      <c r="CH112" s="2">
        <f>IF(OR(AND($B112&gt;K$230, $B112&lt;K$231), $B112&gt;K$232), K112, "")</f>
        <v>98.727000000000004</v>
      </c>
      <c r="CI112" s="2">
        <f>IF(OR(AND($B112&gt;L$230, $B112&lt;L$231), $B112&gt;L$232), L112, "")</f>
        <v>93.318200000000004</v>
      </c>
      <c r="CJ112" s="2">
        <f>IF(OR(AND($B112&gt;M$230, $B112&lt;M$231), $B112&gt;M$232), M112, "")</f>
        <v>84.515199999999993</v>
      </c>
      <c r="CK112" s="2">
        <f>IF(OR(AND($B112&gt;N$230, $B112&lt;N$231), $B112&gt;N$232), N112, "")</f>
        <v>76.5</v>
      </c>
      <c r="CL112" s="2">
        <f>IF(OR(AND($B112&gt;O$230, $B112&lt;O$231), $B112&gt;O$232), O112, "")</f>
        <v>65.242400000000004</v>
      </c>
      <c r="CO112" s="2">
        <f>BK$207*$B112+BK$209</f>
        <v>95.00722868603124</v>
      </c>
      <c r="CP112" s="2">
        <f>BL$207*$B112+BL$209</f>
        <v>97.488125532931065</v>
      </c>
      <c r="CQ112" s="2">
        <f>BM$207*$B112+BM$209</f>
        <v>99.515269873117816</v>
      </c>
      <c r="CR112" s="2">
        <f>BN$207*$B112+BN$209</f>
        <v>99.689284462669207</v>
      </c>
      <c r="CS112" s="2">
        <f>BO$207*$B112+BO$209</f>
        <v>99.00091864736865</v>
      </c>
      <c r="CT112" s="2">
        <f>BP$207*$B112+BP$209</f>
        <v>100.41127819853489</v>
      </c>
      <c r="CU112" s="2">
        <f>BQ$207*$B112+BQ$209</f>
        <v>101.52023558181737</v>
      </c>
      <c r="CV112" s="2">
        <f>BR$207*$B112+BR$209</f>
        <v>100.25064690322861</v>
      </c>
      <c r="CW112" s="2">
        <f>BS$207*$B112+BS$209</f>
        <v>98.063573880835833</v>
      </c>
      <c r="CX112" s="2">
        <f>BT$207*$B112+BT$209</f>
        <v>93.485662604690418</v>
      </c>
      <c r="CY112" s="2">
        <f>BU$207*$B112+BU$209</f>
        <v>85.265592120646545</v>
      </c>
      <c r="CZ112" s="2">
        <f>BV$207*$B112+BV$209</f>
        <v>77.313304110422379</v>
      </c>
      <c r="DA112" s="2">
        <f>BW$207*$B112+BW$209</f>
        <v>65.702603624981265</v>
      </c>
      <c r="DD112" s="2">
        <f>BZ$207*$B112+BZ$209</f>
        <v>94.176271820374566</v>
      </c>
      <c r="DE112" s="2">
        <f>CA$207*$B112+CA$209</f>
        <v>96.463027019668047</v>
      </c>
      <c r="DF112" s="2">
        <f>CB$207*$B112+CB$209</f>
        <v>98.62610403704339</v>
      </c>
      <c r="DG112" s="2">
        <f>CC$207*$B112+CC$209</f>
        <v>98.652874769120331</v>
      </c>
      <c r="DH112" s="2">
        <f>CD$207*$B112+CD$209</f>
        <v>98.061966253948128</v>
      </c>
      <c r="DI112" s="2">
        <f>CE$207*$B112+CE$209</f>
        <v>99.503054285709183</v>
      </c>
      <c r="DJ112" s="2">
        <f>CF$207*$B112+CF$209</f>
        <v>100.97252479738417</v>
      </c>
      <c r="DK112" s="2">
        <f>CG$207*$B112+CG$209</f>
        <v>99.516999906239306</v>
      </c>
      <c r="DL112" s="2">
        <f>CH$207*$B112+CH$209</f>
        <v>97.33170738086983</v>
      </c>
      <c r="DM112" s="2">
        <f>CI$207*$B112+CI$209</f>
        <v>92.804926997669014</v>
      </c>
      <c r="DN112" s="2">
        <f>CJ$207*$B112+CJ$209</f>
        <v>84.808736732161776</v>
      </c>
      <c r="DO112" s="2">
        <f>CK$207*$B112+CK$209</f>
        <v>76.668610001299399</v>
      </c>
      <c r="DP112" s="2">
        <f>CL$207*$B112+CL$209</f>
        <v>65.423024268637036</v>
      </c>
      <c r="DS112" s="2">
        <f>POWER(10,($B112-C$227)/C$228)/(1+POWER(10,($B112-C$227)/C$228))</f>
        <v>0.65292050114098055</v>
      </c>
      <c r="DT112" s="2">
        <f>POWER(10,($B112-D$227)/D$228)/(1+POWER(10,($B112-D$227)/D$228))</f>
        <v>0.70973598924077308</v>
      </c>
      <c r="DU112" s="2">
        <f>POWER(10,($B112-E$227)/E$228)/(1+POWER(10,($B112-E$227)/E$228))</f>
        <v>0.71330377347562879</v>
      </c>
      <c r="DV112" s="2">
        <f>POWER(10,($B112-F$227)/F$228)/(1+POWER(10,($B112-F$227)/F$228))</f>
        <v>0.7293673894105468</v>
      </c>
      <c r="DW112" s="2">
        <f>POWER(10,($B112-G$227)/G$228)/(1+POWER(10,($B112-G$227)/G$228))</f>
        <v>0.72080851889329867</v>
      </c>
      <c r="DX112" s="2">
        <f>POWER(10,($B112-H$227)/H$228)/(1+POWER(10,($B112-H$227)/H$228))</f>
        <v>0.71422500912881137</v>
      </c>
      <c r="DY112" s="2">
        <f>POWER(10,($B112-I$227)/I$228)/(1+POWER(10,($B112-I$227)/I$228))</f>
        <v>0.71680223406792498</v>
      </c>
      <c r="DZ112" s="2">
        <f>POWER(10,($B112-J$227)/J$228)/(1+POWER(10,($B112-J$227)/J$228))</f>
        <v>0.70695369174005085</v>
      </c>
      <c r="EA112" s="2">
        <f>POWER(10,($B112-K$227)/K$228)/(1+POWER(10,($B112-K$227)/K$228))</f>
        <v>0.67691086365373576</v>
      </c>
      <c r="EB112" s="2">
        <f>POWER(10,($B112-L$227)/L$228)/(1+POWER(10,($B112-L$227)/L$228))</f>
        <v>0.64675872990394845</v>
      </c>
      <c r="EC112" s="2">
        <f>POWER(10,($B112-M$227)/M$228)/(1+POWER(10,($B112-M$227)/M$228))</f>
        <v>0.64096526231050599</v>
      </c>
      <c r="ED112" s="2">
        <f>POWER(10,($B112-N$227)/N$228)/(1+POWER(10,($B112-N$227)/N$228))</f>
        <v>0.6260072362787038</v>
      </c>
      <c r="EE112" s="2">
        <f>POWER(10,($B112-O$227)/O$228)/(1+POWER(10,($B112-O$227)/O$228))</f>
        <v>0.60035052730652916</v>
      </c>
    </row>
    <row r="113" spans="2:135" x14ac:dyDescent="0.25">
      <c r="B113" s="2">
        <v>107</v>
      </c>
      <c r="C113">
        <v>93.628600000000006</v>
      </c>
      <c r="D113">
        <v>97.057000000000002</v>
      </c>
      <c r="E113">
        <v>98.242999999999995</v>
      </c>
      <c r="F113">
        <v>99.171000000000006</v>
      </c>
      <c r="G113">
        <v>96.557000000000002</v>
      </c>
      <c r="H113">
        <v>100.32899999999999</v>
      </c>
      <c r="I113">
        <v>102.114</v>
      </c>
      <c r="J113">
        <v>100.74299999999999</v>
      </c>
      <c r="K113">
        <v>98.287999999999997</v>
      </c>
      <c r="L113">
        <v>94.666700000000006</v>
      </c>
      <c r="M113">
        <v>86.136399999999995</v>
      </c>
      <c r="N113">
        <v>76.575800000000001</v>
      </c>
      <c r="O113">
        <v>65.697000000000003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94.412169486084522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96.731099634135532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98.840853306502211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98.984442437080943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98.414961171408621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99.870994714786349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101.30178455635449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99.901728963789793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97.604952787561274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93.035696814600627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84.974079853363094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76.899489242798396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65.528794952101421</v>
      </c>
      <c r="AE113" s="5"/>
      <c r="AG113" s="5">
        <f t="shared" si="32"/>
        <v>-0.7835694860845166</v>
      </c>
      <c r="AH113" s="5">
        <f t="shared" si="32"/>
        <v>0.32590036586447013</v>
      </c>
      <c r="AI113" s="5">
        <f t="shared" si="32"/>
        <v>-0.59785330650221624</v>
      </c>
      <c r="AJ113" s="5">
        <f t="shared" si="31"/>
        <v>0.186557562919063</v>
      </c>
      <c r="AK113" s="5">
        <f t="shared" si="31"/>
        <v>-1.8579611714086184</v>
      </c>
      <c r="AL113" s="5">
        <f t="shared" si="31"/>
        <v>0.4580052852136447</v>
      </c>
      <c r="AM113" s="5">
        <f t="shared" si="31"/>
        <v>0.81221544364551335</v>
      </c>
      <c r="AN113" s="5">
        <f t="shared" si="16"/>
        <v>0.84127103621020183</v>
      </c>
      <c r="AO113" s="5">
        <f t="shared" si="16"/>
        <v>0.6830472124387228</v>
      </c>
      <c r="AP113" s="5">
        <f t="shared" si="16"/>
        <v>1.6310031853993792</v>
      </c>
      <c r="AQ113" s="5">
        <f t="shared" si="16"/>
        <v>1.1623201466369011</v>
      </c>
      <c r="AR113" s="5">
        <f t="shared" si="16"/>
        <v>-0.32368924279839462</v>
      </c>
      <c r="AS113" s="5">
        <f t="shared" si="16"/>
        <v>0.16820504789858148</v>
      </c>
      <c r="AV113" s="2">
        <f t="shared" si="18"/>
        <v>94.411356833456267</v>
      </c>
      <c r="AW113" s="2">
        <f t="shared" si="19"/>
        <v>96.701900508744913</v>
      </c>
      <c r="AX113" s="2">
        <f t="shared" si="20"/>
        <v>98.820077573279477</v>
      </c>
      <c r="AY113" s="2">
        <f t="shared" si="21"/>
        <v>98.871409459104868</v>
      </c>
      <c r="AZ113" s="2">
        <f t="shared" si="22"/>
        <v>98.280068478893213</v>
      </c>
      <c r="BA113" s="2">
        <f t="shared" si="23"/>
        <v>99.731239805812365</v>
      </c>
      <c r="BB113" s="2">
        <f t="shared" si="24"/>
        <v>101.11080986522028</v>
      </c>
      <c r="BC113" s="2">
        <f t="shared" si="25"/>
        <v>99.704254969171956</v>
      </c>
      <c r="BD113" s="2">
        <f t="shared" si="26"/>
        <v>97.535980154893011</v>
      </c>
      <c r="BE113" s="2">
        <f t="shared" si="27"/>
        <v>93.014313318772281</v>
      </c>
      <c r="BF113" s="2">
        <f t="shared" si="28"/>
        <v>84.955757975438587</v>
      </c>
      <c r="BG113" s="2">
        <f t="shared" si="29"/>
        <v>76.893295362639989</v>
      </c>
      <c r="BH113" s="2">
        <f t="shared" si="30"/>
        <v>65.526832702765532</v>
      </c>
      <c r="BK113" s="2">
        <f>IF(OR($B113&lt;C$229, AND($B113&gt;C$230, $B113&lt;C$231)), C113, "")</f>
        <v>93.628600000000006</v>
      </c>
      <c r="BL113" s="2" t="str">
        <f>IF(OR($B113&lt;D$229, AND($B113&gt;D$230, $B113&lt;D$231)), D113, "")</f>
        <v/>
      </c>
      <c r="BM113" s="2" t="str">
        <f>IF(OR($B113&lt;E$229, AND($B113&gt;E$230, $B113&lt;E$231)), E113, "")</f>
        <v/>
      </c>
      <c r="BN113" s="2" t="str">
        <f>IF(OR($B113&lt;F$229, AND($B113&gt;F$230, $B113&lt;F$231)), F113, "")</f>
        <v/>
      </c>
      <c r="BO113" s="2" t="str">
        <f>IF(OR($B113&lt;G$229, AND($B113&gt;G$230, $B113&lt;G$231)), G113, "")</f>
        <v/>
      </c>
      <c r="BP113" s="2" t="str">
        <f>IF(OR($B113&lt;H$229, AND($B113&gt;H$230, $B113&lt;H$231)), H113, "")</f>
        <v/>
      </c>
      <c r="BQ113" s="2" t="str">
        <f>IF(OR($B113&lt;I$229, AND($B113&gt;I$230, $B113&lt;I$231)), I113, "")</f>
        <v/>
      </c>
      <c r="BR113" s="2" t="str">
        <f>IF(OR($B113&lt;J$229, AND($B113&gt;J$230, $B113&lt;J$231)), J113, "")</f>
        <v/>
      </c>
      <c r="BS113" s="2" t="str">
        <f>IF(OR($B113&lt;K$229, AND($B113&gt;K$230, $B113&lt;K$231)), K113, "")</f>
        <v/>
      </c>
      <c r="BT113" s="2">
        <f>IF(OR($B113&lt;L$229, AND($B113&gt;L$230, $B113&lt;L$231)), L113, "")</f>
        <v>94.666700000000006</v>
      </c>
      <c r="BU113" s="2">
        <f>IF(OR($B113&lt;M$229, AND($B113&gt;M$230, $B113&lt;M$231)), M113, "")</f>
        <v>86.136399999999995</v>
      </c>
      <c r="BV113" s="2">
        <f>IF(OR($B113&lt;N$229, AND($B113&gt;N$230, $B113&lt;N$231)), N113, "")</f>
        <v>76.575800000000001</v>
      </c>
      <c r="BW113" s="2">
        <f>IF(OR($B113&lt;O$229, AND($B113&gt;O$230, $B113&lt;O$231)), O113, "")</f>
        <v>65.697000000000003</v>
      </c>
      <c r="BZ113" s="2">
        <f>IF(OR(AND($B113&gt;C$230, $B113&lt;C$231), $B113&gt;C$232), C113, "")</f>
        <v>93.628600000000006</v>
      </c>
      <c r="CA113" s="2" t="str">
        <f>IF(OR(AND($B113&gt;D$230, $B113&lt;D$231), $B113&gt;D$232), D113, "")</f>
        <v/>
      </c>
      <c r="CB113" s="2" t="str">
        <f>IF(OR(AND($B113&gt;E$230, $B113&lt;E$231), $B113&gt;E$232), E113, "")</f>
        <v/>
      </c>
      <c r="CC113" s="2" t="str">
        <f>IF(OR(AND($B113&gt;F$230, $B113&lt;F$231), $B113&gt;F$232), F113, "")</f>
        <v/>
      </c>
      <c r="CD113" s="2" t="str">
        <f>IF(OR(AND($B113&gt;G$230, $B113&lt;G$231), $B113&gt;G$232), G113, "")</f>
        <v/>
      </c>
      <c r="CE113" s="2" t="str">
        <f>IF(OR(AND($B113&gt;H$230, $B113&lt;H$231), $B113&gt;H$232), H113, "")</f>
        <v/>
      </c>
      <c r="CF113" s="2" t="str">
        <f>IF(OR(AND($B113&gt;I$230, $B113&lt;I$231), $B113&gt;I$232), I113, "")</f>
        <v/>
      </c>
      <c r="CG113" s="2" t="str">
        <f>IF(OR(AND($B113&gt;J$230, $B113&lt;J$231), $B113&gt;J$232), J113, "")</f>
        <v/>
      </c>
      <c r="CH113" s="2" t="str">
        <f>IF(OR(AND($B113&gt;K$230, $B113&lt;K$231), $B113&gt;K$232), K113, "")</f>
        <v/>
      </c>
      <c r="CI113" s="2">
        <f>IF(OR(AND($B113&gt;L$230, $B113&lt;L$231), $B113&gt;L$232), L113, "")</f>
        <v>94.666700000000006</v>
      </c>
      <c r="CJ113" s="2">
        <f>IF(OR(AND($B113&gt;M$230, $B113&lt;M$231), $B113&gt;M$232), M113, "")</f>
        <v>86.136399999999995</v>
      </c>
      <c r="CK113" s="2">
        <f>IF(OR(AND($B113&gt;N$230, $B113&lt;N$231), $B113&gt;N$232), N113, "")</f>
        <v>76.575800000000001</v>
      </c>
      <c r="CL113" s="2">
        <f>IF(OR(AND($B113&gt;O$230, $B113&lt;O$231), $B113&gt;O$232), O113, "")</f>
        <v>65.697000000000003</v>
      </c>
      <c r="CO113" s="2">
        <f>BK$207*$B113+BK$209</f>
        <v>95.010839964482017</v>
      </c>
      <c r="CP113" s="2">
        <f>BL$207*$B113+BL$209</f>
        <v>97.483845049954212</v>
      </c>
      <c r="CQ113" s="2">
        <f>BM$207*$B113+BM$209</f>
        <v>99.506998228268728</v>
      </c>
      <c r="CR113" s="2">
        <f>BN$207*$B113+BN$209</f>
        <v>99.678742881837266</v>
      </c>
      <c r="CS113" s="2">
        <f>BO$207*$B113+BO$209</f>
        <v>99.003752401186205</v>
      </c>
      <c r="CT113" s="2">
        <f>BP$207*$B113+BP$209</f>
        <v>100.43737324095051</v>
      </c>
      <c r="CU113" s="2">
        <f>BQ$207*$B113+BQ$209</f>
        <v>101.55052379055459</v>
      </c>
      <c r="CV113" s="2">
        <f>BR$207*$B113+BR$209</f>
        <v>100.27917756407487</v>
      </c>
      <c r="CW113" s="2">
        <f>BS$207*$B113+BS$209</f>
        <v>98.086303385858201</v>
      </c>
      <c r="CX113" s="2">
        <f>BT$207*$B113+BT$209</f>
        <v>93.507295822377344</v>
      </c>
      <c r="CY113" s="2">
        <f>BU$207*$B113+BU$209</f>
        <v>85.280646967136988</v>
      </c>
      <c r="CZ113" s="2">
        <f>BV$207*$B113+BV$209</f>
        <v>77.354243909550021</v>
      </c>
      <c r="DA113" s="2">
        <f>BW$207*$B113+BW$209</f>
        <v>65.729977425401117</v>
      </c>
      <c r="DD113" s="2">
        <f>BZ$207*$B113+BZ$209</f>
        <v>94.120723366023611</v>
      </c>
      <c r="DE113" s="2">
        <f>CA$207*$B113+CA$209</f>
        <v>96.410243567987209</v>
      </c>
      <c r="DF113" s="2">
        <f>CB$207*$B113+CB$209</f>
        <v>98.56827855607537</v>
      </c>
      <c r="DG113" s="2">
        <f>CC$207*$B113+CC$209</f>
        <v>98.598205670667113</v>
      </c>
      <c r="DH113" s="2">
        <f>CD$207*$B113+CD$209</f>
        <v>98.024427085426751</v>
      </c>
      <c r="DI113" s="2">
        <f>CE$207*$B113+CE$209</f>
        <v>99.473562635911151</v>
      </c>
      <c r="DJ113" s="2">
        <f>CF$207*$B113+CF$209</f>
        <v>100.95237137609017</v>
      </c>
      <c r="DK113" s="2">
        <f>CG$207*$B113+CG$209</f>
        <v>99.486907461265091</v>
      </c>
      <c r="DL113" s="2">
        <f>CH$207*$B113+CH$209</f>
        <v>97.296423236642397</v>
      </c>
      <c r="DM113" s="2">
        <f>CI$207*$B113+CI$209</f>
        <v>92.768751611496384</v>
      </c>
      <c r="DN113" s="2">
        <f>CJ$207*$B113+CJ$209</f>
        <v>84.789785155449778</v>
      </c>
      <c r="DO113" s="2">
        <f>CK$207*$B113+CK$209</f>
        <v>76.64214356207701</v>
      </c>
      <c r="DP113" s="2">
        <f>CL$207*$B113+CL$209</f>
        <v>65.403499533271187</v>
      </c>
      <c r="DS113" s="2">
        <f>POWER(10,($B113-C$227)/C$228)/(1+POWER(10,($B113-C$227)/C$228))</f>
        <v>0.67348831834391143</v>
      </c>
      <c r="DT113" s="2">
        <f>POWER(10,($B113-D$227)/D$228)/(1+POWER(10,($B113-D$227)/D$228))</f>
        <v>0.72833779977340063</v>
      </c>
      <c r="DU113" s="2">
        <f>POWER(10,($B113-E$227)/E$228)/(1+POWER(10,($B113-E$227)/E$228))</f>
        <v>0.73176335314698238</v>
      </c>
      <c r="DV113" s="2">
        <f>POWER(10,($B113-F$227)/F$228)/(1+POWER(10,($B113-F$227)/F$228))</f>
        <v>0.74715929667809522</v>
      </c>
      <c r="DW113" s="2">
        <f>POWER(10,($B113-G$227)/G$228)/(1+POWER(10,($B113-G$227)/G$228))</f>
        <v>0.73896172257303372</v>
      </c>
      <c r="DX113" s="2">
        <f>POWER(10,($B113-H$227)/H$228)/(1+POWER(10,($B113-H$227)/H$228))</f>
        <v>0.73264750506590137</v>
      </c>
      <c r="DY113" s="2">
        <f>POWER(10,($B113-I$227)/I$228)/(1+POWER(10,($B113-I$227)/I$228))</f>
        <v>0.73512020465223815</v>
      </c>
      <c r="DZ113" s="2">
        <f>POWER(10,($B113-J$227)/J$228)/(1+POWER(10,($B113-J$227)/J$228))</f>
        <v>0.7256648873457956</v>
      </c>
      <c r="EA113" s="2">
        <f>POWER(10,($B113-K$227)/K$228)/(1+POWER(10,($B113-K$227)/K$228))</f>
        <v>0.69671738365821034</v>
      </c>
      <c r="EB113" s="2">
        <f>POWER(10,($B113-L$227)/L$228)/(1+POWER(10,($B113-L$227)/L$228))</f>
        <v>0.66750574487208525</v>
      </c>
      <c r="EC113" s="2">
        <f>POWER(10,($B113-M$227)/M$228)/(1+POWER(10,($B113-M$227)/M$228))</f>
        <v>0.66187465384948319</v>
      </c>
      <c r="ED113" s="2">
        <f>POWER(10,($B113-N$227)/N$228)/(1+POWER(10,($B113-N$227)/N$228))</f>
        <v>0.64730841453142252</v>
      </c>
      <c r="EE113" s="2">
        <f>POWER(10,($B113-O$227)/O$228)/(1+POWER(10,($B113-O$227)/O$228))</f>
        <v>0.62223117562503671</v>
      </c>
    </row>
    <row r="114" spans="2:135" x14ac:dyDescent="0.25">
      <c r="B114" s="2">
        <v>108</v>
      </c>
      <c r="C114">
        <v>94.2714</v>
      </c>
      <c r="D114">
        <v>95.7</v>
      </c>
      <c r="E114">
        <v>98.771000000000001</v>
      </c>
      <c r="F114">
        <v>99.7</v>
      </c>
      <c r="G114">
        <v>97.828999999999994</v>
      </c>
      <c r="H114">
        <v>100.614</v>
      </c>
      <c r="I114">
        <v>103.129</v>
      </c>
      <c r="J114">
        <v>100.81399999999999</v>
      </c>
      <c r="K114">
        <v>96.772999999999996</v>
      </c>
      <c r="L114">
        <v>93.666700000000006</v>
      </c>
      <c r="M114">
        <v>85.197000000000003</v>
      </c>
      <c r="N114">
        <v>75.424199999999999</v>
      </c>
      <c r="O114">
        <v>65.969700000000003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94.357988153640903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96.695407811896473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98.795548524947975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99.003517319788571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98.471513089915206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99.947880659434702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101.42864457473856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100.03647279442528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97.639717452605666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93.027892978457032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84.97815294396527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76.888841602536814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65.521929575904636</v>
      </c>
      <c r="AE114" s="5"/>
      <c r="AG114" s="5">
        <f t="shared" si="32"/>
        <v>-8.6588153640903442E-2</v>
      </c>
      <c r="AH114" s="5">
        <f t="shared" si="32"/>
        <v>-0.99540781189647021</v>
      </c>
      <c r="AI114" s="5">
        <f t="shared" si="32"/>
        <v>-2.4548524947974215E-2</v>
      </c>
      <c r="AJ114" s="5">
        <f t="shared" si="31"/>
        <v>0.69648268021143167</v>
      </c>
      <c r="AK114" s="5">
        <f t="shared" si="31"/>
        <v>-0.64251308991521228</v>
      </c>
      <c r="AL114" s="5">
        <f t="shared" si="31"/>
        <v>0.66611934056530231</v>
      </c>
      <c r="AM114" s="5">
        <f t="shared" si="31"/>
        <v>1.7003554252614492</v>
      </c>
      <c r="AN114" s="5">
        <f t="shared" si="16"/>
        <v>0.77752720557471378</v>
      </c>
      <c r="AO114" s="5">
        <f t="shared" si="16"/>
        <v>-0.86671745260566979</v>
      </c>
      <c r="AP114" s="5">
        <f t="shared" si="16"/>
        <v>0.63880702154297353</v>
      </c>
      <c r="AQ114" s="5">
        <f t="shared" si="16"/>
        <v>0.21884705603473265</v>
      </c>
      <c r="AR114" s="5">
        <f t="shared" si="16"/>
        <v>-1.4646416025368154</v>
      </c>
      <c r="AS114" s="5">
        <f t="shared" si="16"/>
        <v>0.44777042409536705</v>
      </c>
      <c r="AV114" s="2">
        <f t="shared" si="18"/>
        <v>94.356213900587889</v>
      </c>
      <c r="AW114" s="2">
        <f t="shared" si="19"/>
        <v>96.64227958181209</v>
      </c>
      <c r="AX114" s="2">
        <f t="shared" si="20"/>
        <v>98.758063170448722</v>
      </c>
      <c r="AY114" s="2">
        <f t="shared" si="21"/>
        <v>98.808777791071151</v>
      </c>
      <c r="AZ114" s="2">
        <f t="shared" si="22"/>
        <v>98.235354115349509</v>
      </c>
      <c r="BA114" s="2">
        <f t="shared" si="23"/>
        <v>99.698616940856269</v>
      </c>
      <c r="BB114" s="2">
        <f t="shared" si="24"/>
        <v>101.09263980242928</v>
      </c>
      <c r="BC114" s="2">
        <f t="shared" si="25"/>
        <v>99.67497157664053</v>
      </c>
      <c r="BD114" s="2">
        <f t="shared" si="26"/>
        <v>97.502094024592466</v>
      </c>
      <c r="BE114" s="2">
        <f t="shared" si="27"/>
        <v>92.981338718843006</v>
      </c>
      <c r="BF114" s="2">
        <f t="shared" si="28"/>
        <v>84.937652372591629</v>
      </c>
      <c r="BG114" s="2">
        <f t="shared" si="29"/>
        <v>76.874442350891215</v>
      </c>
      <c r="BH114" s="2">
        <f t="shared" si="30"/>
        <v>65.517036826817431</v>
      </c>
      <c r="BK114" s="2">
        <f>IF(OR($B114&lt;C$229, AND($B114&gt;C$230, $B114&lt;C$231)), C114, "")</f>
        <v>94.2714</v>
      </c>
      <c r="BL114" s="2" t="str">
        <f>IF(OR($B114&lt;D$229, AND($B114&gt;D$230, $B114&lt;D$231)), D114, "")</f>
        <v/>
      </c>
      <c r="BM114" s="2" t="str">
        <f>IF(OR($B114&lt;E$229, AND($B114&gt;E$230, $B114&lt;E$231)), E114, "")</f>
        <v/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>
        <f>IF(OR($B114&lt;L$229, AND($B114&gt;L$230, $B114&lt;L$231)), L114, "")</f>
        <v>93.666700000000006</v>
      </c>
      <c r="BU114" s="2">
        <f>IF(OR($B114&lt;M$229, AND($B114&gt;M$230, $B114&lt;M$231)), M114, "")</f>
        <v>85.197000000000003</v>
      </c>
      <c r="BV114" s="2">
        <f>IF(OR($B114&lt;N$229, AND($B114&gt;N$230, $B114&lt;N$231)), N114, "")</f>
        <v>75.424199999999999</v>
      </c>
      <c r="BW114" s="2">
        <f>IF(OR($B114&lt;O$229, AND($B114&gt;O$230, $B114&lt;O$231)), O114, "")</f>
        <v>65.969700000000003</v>
      </c>
      <c r="BZ114" s="2">
        <f>IF(OR(AND($B114&gt;C$230, $B114&lt;C$231), $B114&gt;C$232), C114, "")</f>
        <v>94.2714</v>
      </c>
      <c r="CA114" s="2" t="str">
        <f>IF(OR(AND($B114&gt;D$230, $B114&lt;D$231), $B114&gt;D$232), D114, "")</f>
        <v/>
      </c>
      <c r="CB114" s="2" t="str">
        <f>IF(OR(AND($B114&gt;E$230, $B114&lt;E$231), $B114&gt;E$232), E114, "")</f>
        <v/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>
        <f>IF(OR(AND($B114&gt;L$230, $B114&lt;L$231), $B114&gt;L$232), L114, "")</f>
        <v>93.666700000000006</v>
      </c>
      <c r="CJ114" s="2">
        <f>IF(OR(AND($B114&gt;M$230, $B114&lt;M$231), $B114&gt;M$232), M114, "")</f>
        <v>85.197000000000003</v>
      </c>
      <c r="CK114" s="2">
        <f>IF(OR(AND($B114&gt;N$230, $B114&lt;N$231), $B114&gt;N$232), N114, "")</f>
        <v>75.424199999999999</v>
      </c>
      <c r="CL114" s="2">
        <f>IF(OR(AND($B114&gt;O$230, $B114&lt;O$231), $B114&gt;O$232), O114, "")</f>
        <v>65.969700000000003</v>
      </c>
      <c r="CO114" s="2">
        <f>BK$207*$B114+BK$209</f>
        <v>95.014451242932793</v>
      </c>
      <c r="CP114" s="2">
        <f>BL$207*$B114+BL$209</f>
        <v>97.479564566977373</v>
      </c>
      <c r="CQ114" s="2">
        <f>BM$207*$B114+BM$209</f>
        <v>99.498726583419639</v>
      </c>
      <c r="CR114" s="2">
        <f>BN$207*$B114+BN$209</f>
        <v>99.668201301005325</v>
      </c>
      <c r="CS114" s="2">
        <f>BO$207*$B114+BO$209</f>
        <v>99.00658615500376</v>
      </c>
      <c r="CT114" s="2">
        <f>BP$207*$B114+BP$209</f>
        <v>100.46346828336613</v>
      </c>
      <c r="CU114" s="2">
        <f>BQ$207*$B114+BQ$209</f>
        <v>101.58081199929181</v>
      </c>
      <c r="CV114" s="2">
        <f>BR$207*$B114+BR$209</f>
        <v>100.30770822492114</v>
      </c>
      <c r="CW114" s="2">
        <f>BS$207*$B114+BS$209</f>
        <v>98.10903289088057</v>
      </c>
      <c r="CX114" s="2">
        <f>BT$207*$B114+BT$209</f>
        <v>93.528929040064256</v>
      </c>
      <c r="CY114" s="2">
        <f>BU$207*$B114+BU$209</f>
        <v>85.295701813627431</v>
      </c>
      <c r="CZ114" s="2">
        <f>BV$207*$B114+BV$209</f>
        <v>77.395183708677664</v>
      </c>
      <c r="DA114" s="2">
        <f>BW$207*$B114+BW$209</f>
        <v>65.757351225820969</v>
      </c>
      <c r="DD114" s="2">
        <f>BZ$207*$B114+BZ$209</f>
        <v>94.065174911672656</v>
      </c>
      <c r="DE114" s="2">
        <f>CA$207*$B114+CA$209</f>
        <v>96.357460116306385</v>
      </c>
      <c r="DF114" s="2">
        <f>CB$207*$B114+CB$209</f>
        <v>98.510453075107336</v>
      </c>
      <c r="DG114" s="2">
        <f>CC$207*$B114+CC$209</f>
        <v>98.543536572213895</v>
      </c>
      <c r="DH114" s="2">
        <f>CD$207*$B114+CD$209</f>
        <v>97.986887916905374</v>
      </c>
      <c r="DI114" s="2">
        <f>CE$207*$B114+CE$209</f>
        <v>99.444070986113132</v>
      </c>
      <c r="DJ114" s="2">
        <f>CF$207*$B114+CF$209</f>
        <v>100.93221795479617</v>
      </c>
      <c r="DK114" s="2">
        <f>CG$207*$B114+CG$209</f>
        <v>99.456815016290889</v>
      </c>
      <c r="DL114" s="2">
        <f>CH$207*$B114+CH$209</f>
        <v>97.261139092414965</v>
      </c>
      <c r="DM114" s="2">
        <f>CI$207*$B114+CI$209</f>
        <v>92.732576225323754</v>
      </c>
      <c r="DN114" s="2">
        <f>CJ$207*$B114+CJ$209</f>
        <v>84.770833578737765</v>
      </c>
      <c r="DO114" s="2">
        <f>CK$207*$B114+CK$209</f>
        <v>76.615677122854635</v>
      </c>
      <c r="DP114" s="2">
        <f>CL$207*$B114+CL$209</f>
        <v>65.383974797905339</v>
      </c>
      <c r="DS114" s="2">
        <f>POWER(10,($B114-C$227)/C$228)/(1+POWER(10,($B114-C$227)/C$228))</f>
        <v>0.69340962232894787</v>
      </c>
      <c r="DT114" s="2">
        <f>POWER(10,($B114-D$227)/D$228)/(1+POWER(10,($B114-D$227)/D$228))</f>
        <v>0.74617383850906382</v>
      </c>
      <c r="DU114" s="2">
        <f>POWER(10,($B114-E$227)/E$228)/(1+POWER(10,($B114-E$227)/E$228))</f>
        <v>0.74945185390608149</v>
      </c>
      <c r="DV114" s="2">
        <f>POWER(10,($B114-F$227)/F$228)/(1+POWER(10,($B114-F$227)/F$228))</f>
        <v>0.76415974283972476</v>
      </c>
      <c r="DW114" s="2">
        <f>POWER(10,($B114-G$227)/G$228)/(1+POWER(10,($B114-G$227)/G$228))</f>
        <v>0.75633360031346353</v>
      </c>
      <c r="DX114" s="2">
        <f>POWER(10,($B114-H$227)/H$228)/(1+POWER(10,($B114-H$227)/H$228))</f>
        <v>0.75029759699277065</v>
      </c>
      <c r="DY114" s="2">
        <f>POWER(10,($B114-I$227)/I$228)/(1+POWER(10,($B114-I$227)/I$228))</f>
        <v>0.75266216365299654</v>
      </c>
      <c r="DZ114" s="2">
        <f>POWER(10,($B114-J$227)/J$228)/(1+POWER(10,($B114-J$227)/J$228))</f>
        <v>0.74361464148853429</v>
      </c>
      <c r="EA114" s="2">
        <f>POWER(10,($B114-K$227)/K$228)/(1+POWER(10,($B114-K$227)/K$228))</f>
        <v>0.71581944270197284</v>
      </c>
      <c r="EB114" s="2">
        <f>POWER(10,($B114-L$227)/L$228)/(1+POWER(10,($B114-L$227)/L$228))</f>
        <v>0.68762276102419284</v>
      </c>
      <c r="EC114" s="2">
        <f>POWER(10,($B114-M$227)/M$228)/(1+POWER(10,($B114-M$227)/M$228))</f>
        <v>0.68217014716288649</v>
      </c>
      <c r="ED114" s="2">
        <f>POWER(10,($B114-N$227)/N$228)/(1+POWER(10,($B114-N$227)/N$228))</f>
        <v>0.66803971545234542</v>
      </c>
      <c r="EE114" s="2">
        <f>POWER(10,($B114-O$227)/O$228)/(1+POWER(10,($B114-O$227)/O$228))</f>
        <v>0.64362498817907099</v>
      </c>
    </row>
    <row r="115" spans="2:135" x14ac:dyDescent="0.25">
      <c r="B115" s="2">
        <v>109</v>
      </c>
      <c r="C115">
        <v>93.985699999999994</v>
      </c>
      <c r="D115">
        <v>96.286000000000001</v>
      </c>
      <c r="E115">
        <v>99</v>
      </c>
      <c r="F115">
        <v>98.513999999999996</v>
      </c>
      <c r="G115">
        <v>97.057000000000002</v>
      </c>
      <c r="H115">
        <v>100.471</v>
      </c>
      <c r="I115">
        <v>102.04300000000001</v>
      </c>
      <c r="J115">
        <v>101.157</v>
      </c>
      <c r="K115">
        <v>97.53</v>
      </c>
      <c r="L115">
        <v>93.015199999999993</v>
      </c>
      <c r="M115">
        <v>84.545500000000004</v>
      </c>
      <c r="N115">
        <v>76</v>
      </c>
      <c r="O115">
        <v>66.7273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94.303083708230702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96.673151344146646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98.759010295143597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99.062609614981724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98.580407687208023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100.08453774169323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101.63100641250821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100.26918405905724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97.72591749931388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93.04234441043954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85.00308823182479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76.88498870037759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65.517016298581055</v>
      </c>
      <c r="AE115" s="5"/>
      <c r="AG115" s="5">
        <f t="shared" si="32"/>
        <v>-0.31738370823070738</v>
      </c>
      <c r="AH115" s="5">
        <f t="shared" si="32"/>
        <v>-0.38715134414664476</v>
      </c>
      <c r="AI115" s="5">
        <f t="shared" si="32"/>
        <v>0.24098970485640336</v>
      </c>
      <c r="AJ115" s="5">
        <f t="shared" si="31"/>
        <v>-0.54860961498172855</v>
      </c>
      <c r="AK115" s="5">
        <f t="shared" si="31"/>
        <v>-1.5234076872080209</v>
      </c>
      <c r="AL115" s="5">
        <f t="shared" si="31"/>
        <v>0.38646225830677849</v>
      </c>
      <c r="AM115" s="5">
        <f t="shared" si="31"/>
        <v>0.41199358749179282</v>
      </c>
      <c r="AN115" s="5">
        <f t="shared" si="16"/>
        <v>0.88781594094275817</v>
      </c>
      <c r="AO115" s="5">
        <f t="shared" si="16"/>
        <v>-0.19591749931387881</v>
      </c>
      <c r="AP115" s="5">
        <f t="shared" ref="AP115:AS178" si="33">L115-AA115</f>
        <v>-2.7144410439547073E-2</v>
      </c>
      <c r="AQ115" s="5">
        <f t="shared" si="33"/>
        <v>-0.45758823182478636</v>
      </c>
      <c r="AR115" s="5">
        <f t="shared" si="33"/>
        <v>-0.88498870037759048</v>
      </c>
      <c r="AS115" s="5">
        <f t="shared" si="33"/>
        <v>1.2102837014189447</v>
      </c>
      <c r="AV115" s="2">
        <f t="shared" si="18"/>
        <v>94.299416606107258</v>
      </c>
      <c r="AW115" s="2">
        <f t="shared" si="19"/>
        <v>96.581853620392337</v>
      </c>
      <c r="AX115" s="2">
        <f t="shared" si="20"/>
        <v>98.695119732197767</v>
      </c>
      <c r="AY115" s="2">
        <f t="shared" si="21"/>
        <v>98.745589006023408</v>
      </c>
      <c r="AZ115" s="2">
        <f t="shared" si="22"/>
        <v>98.190085949749928</v>
      </c>
      <c r="BA115" s="2">
        <f t="shared" si="23"/>
        <v>99.664886357541477</v>
      </c>
      <c r="BB115" s="2">
        <f t="shared" si="24"/>
        <v>101.07325740571464</v>
      </c>
      <c r="BC115" s="2">
        <f t="shared" si="25"/>
        <v>99.644299689664493</v>
      </c>
      <c r="BD115" s="2">
        <f t="shared" si="26"/>
        <v>97.466665613729162</v>
      </c>
      <c r="BE115" s="2">
        <f t="shared" si="27"/>
        <v>92.946621626654192</v>
      </c>
      <c r="BF115" s="2">
        <f t="shared" si="28"/>
        <v>84.91854049915888</v>
      </c>
      <c r="BG115" s="2">
        <f t="shared" si="29"/>
        <v>76.853329324752792</v>
      </c>
      <c r="BH115" s="2">
        <f t="shared" si="30"/>
        <v>65.505468884269476</v>
      </c>
      <c r="BK115" s="2" t="str">
        <f>IF(OR($B115&lt;C$229, AND($B115&gt;C$230, $B115&lt;C$231)), C115, "")</f>
        <v/>
      </c>
      <c r="BL115" s="2" t="str">
        <f>IF(OR($B115&lt;D$229, AND($B115&gt;D$230, $B115&lt;D$231)), D115, "")</f>
        <v/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>
        <f>IF(OR($B115&lt;N$229, AND($B115&gt;N$230, $B115&lt;N$231)), N115, "")</f>
        <v>76</v>
      </c>
      <c r="BW115" s="2">
        <f>IF(OR($B115&lt;O$229, AND($B115&gt;O$230, $B115&lt;O$231)), O115, "")</f>
        <v>66.7273</v>
      </c>
      <c r="BZ115" s="2" t="str">
        <f>IF(OR(AND($B115&gt;C$230, $B115&lt;C$231), $B115&gt;C$232), C115, "")</f>
        <v/>
      </c>
      <c r="CA115" s="2" t="str">
        <f>IF(OR(AND($B115&gt;D$230, $B115&lt;D$231), $B115&gt;D$232), D115, "")</f>
        <v/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>
        <f>IF(OR(AND($B115&gt;N$230, $B115&lt;N$231), $B115&gt;N$232), N115, "")</f>
        <v>76</v>
      </c>
      <c r="CL115" s="2">
        <f>IF(OR(AND($B115&gt;O$230, $B115&lt;O$231), $B115&gt;O$232), O115, "")</f>
        <v>66.7273</v>
      </c>
      <c r="CO115" s="2">
        <f>BK$207*$B115+BK$209</f>
        <v>95.01806252138357</v>
      </c>
      <c r="CP115" s="2">
        <f>BL$207*$B115+BL$209</f>
        <v>97.475284084000521</v>
      </c>
      <c r="CQ115" s="2">
        <f>BM$207*$B115+BM$209</f>
        <v>99.490454938570551</v>
      </c>
      <c r="CR115" s="2">
        <f>BN$207*$B115+BN$209</f>
        <v>99.657659720173385</v>
      </c>
      <c r="CS115" s="2">
        <f>BO$207*$B115+BO$209</f>
        <v>99.009419908821314</v>
      </c>
      <c r="CT115" s="2">
        <f>BP$207*$B115+BP$209</f>
        <v>100.48956332578176</v>
      </c>
      <c r="CU115" s="2">
        <f>BQ$207*$B115+BQ$209</f>
        <v>101.61110020802903</v>
      </c>
      <c r="CV115" s="2">
        <f>BR$207*$B115+BR$209</f>
        <v>100.3362388857674</v>
      </c>
      <c r="CW115" s="2">
        <f>BS$207*$B115+BS$209</f>
        <v>98.131762395902939</v>
      </c>
      <c r="CX115" s="2">
        <f>BT$207*$B115+BT$209</f>
        <v>93.550562257751182</v>
      </c>
      <c r="CY115" s="2">
        <f>BU$207*$B115+BU$209</f>
        <v>85.310756660117889</v>
      </c>
      <c r="CZ115" s="2">
        <f>BV$207*$B115+BV$209</f>
        <v>77.436123507805306</v>
      </c>
      <c r="DA115" s="2">
        <f>BW$207*$B115+BW$209</f>
        <v>65.784725026240821</v>
      </c>
      <c r="DD115" s="2">
        <f>BZ$207*$B115+BZ$209</f>
        <v>94.009626457321701</v>
      </c>
      <c r="DE115" s="2">
        <f>CA$207*$B115+CA$209</f>
        <v>96.304676664625561</v>
      </c>
      <c r="DF115" s="2">
        <f>CB$207*$B115+CB$209</f>
        <v>98.452627594139315</v>
      </c>
      <c r="DG115" s="2">
        <f>CC$207*$B115+CC$209</f>
        <v>98.488867473760678</v>
      </c>
      <c r="DH115" s="2">
        <f>CD$207*$B115+CD$209</f>
        <v>97.949348748383983</v>
      </c>
      <c r="DI115" s="2">
        <f>CE$207*$B115+CE$209</f>
        <v>99.414579336315114</v>
      </c>
      <c r="DJ115" s="2">
        <f>CF$207*$B115+CF$209</f>
        <v>100.91206453350217</v>
      </c>
      <c r="DK115" s="2">
        <f>CG$207*$B115+CG$209</f>
        <v>99.426722571316674</v>
      </c>
      <c r="DL115" s="2">
        <f>CH$207*$B115+CH$209</f>
        <v>97.225854948187532</v>
      </c>
      <c r="DM115" s="2">
        <f>CI$207*$B115+CI$209</f>
        <v>92.696400839151124</v>
      </c>
      <c r="DN115" s="2">
        <f>CJ$207*$B115+CJ$209</f>
        <v>84.751882002025766</v>
      </c>
      <c r="DO115" s="2">
        <f>CK$207*$B115+CK$209</f>
        <v>76.589210683632245</v>
      </c>
      <c r="DP115" s="2">
        <f>CL$207*$B115+CL$209</f>
        <v>65.36445006253949</v>
      </c>
      <c r="DS115" s="2">
        <f>POWER(10,($B115-C$227)/C$228)/(1+POWER(10,($B115-C$227)/C$228))</f>
        <v>0.71263408845343423</v>
      </c>
      <c r="DT115" s="2">
        <f>POWER(10,($B115-D$227)/D$228)/(1+POWER(10,($B115-D$227)/D$228))</f>
        <v>0.76321954638321909</v>
      </c>
      <c r="DU115" s="2">
        <f>POWER(10,($B115-E$227)/E$228)/(1+POWER(10,($B115-E$227)/E$228))</f>
        <v>0.76634635870829948</v>
      </c>
      <c r="DV115" s="2">
        <f>POWER(10,($B115-F$227)/F$228)/(1+POWER(10,($B115-F$227)/F$228))</f>
        <v>0.78035315253787463</v>
      </c>
      <c r="DW115" s="2">
        <f>POWER(10,($B115-G$227)/G$228)/(1+POWER(10,($B115-G$227)/G$228))</f>
        <v>0.77290467814761699</v>
      </c>
      <c r="DX115" s="2">
        <f>POWER(10,($B115-H$227)/H$228)/(1+POWER(10,($B115-H$227)/H$228))</f>
        <v>0.7671527914098959</v>
      </c>
      <c r="DY115" s="2">
        <f>POWER(10,($B115-I$227)/I$228)/(1+POWER(10,($B115-I$227)/I$228))</f>
        <v>0.76940680127437977</v>
      </c>
      <c r="DZ115" s="2">
        <f>POWER(10,($B115-J$227)/J$228)/(1+POWER(10,($B115-J$227)/J$228))</f>
        <v>0.76077711318546226</v>
      </c>
      <c r="EA115" s="2">
        <f>POWER(10,($B115-K$227)/K$228)/(1+POWER(10,($B115-K$227)/K$228))</f>
        <v>0.73417740835565826</v>
      </c>
      <c r="EB115" s="2">
        <f>POWER(10,($B115-L$227)/L$228)/(1+POWER(10,($B115-L$227)/L$228))</f>
        <v>0.70705679037438562</v>
      </c>
      <c r="EC115" s="2">
        <f>POWER(10,($B115-M$227)/M$228)/(1+POWER(10,($B115-M$227)/M$228))</f>
        <v>0.70179628881000078</v>
      </c>
      <c r="ED115" s="2">
        <f>POWER(10,($B115-N$227)/N$228)/(1+POWER(10,($B115-N$227)/N$228))</f>
        <v>0.68813951851722333</v>
      </c>
      <c r="EE115" s="2">
        <f>POWER(10,($B115-O$227)/O$228)/(1+POWER(10,($B115-O$227)/O$228))</f>
        <v>0.66446057008003356</v>
      </c>
    </row>
    <row r="116" spans="2:135" x14ac:dyDescent="0.25">
      <c r="B116" s="2">
        <v>110</v>
      </c>
      <c r="C116">
        <v>93.542900000000003</v>
      </c>
      <c r="D116">
        <v>95.742999999999995</v>
      </c>
      <c r="E116">
        <v>99.414000000000001</v>
      </c>
      <c r="F116">
        <v>100.2</v>
      </c>
      <c r="G116">
        <v>98.643000000000001</v>
      </c>
      <c r="H116">
        <v>99.885999999999996</v>
      </c>
      <c r="I116">
        <v>102.771</v>
      </c>
      <c r="J116">
        <v>101.414</v>
      </c>
      <c r="K116">
        <v>97.438999999999993</v>
      </c>
      <c r="L116">
        <v>92.621200000000002</v>
      </c>
      <c r="M116">
        <v>84.2273</v>
      </c>
      <c r="N116">
        <v>76.666700000000006</v>
      </c>
      <c r="O116">
        <v>67.242400000000004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94.248307657515298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96.668931742475394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98.73424937010202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99.16960591967171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98.753409798177799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100.2970890589999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101.92627895044095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100.63234616487355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97.890922386983448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93.09620633166567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85.065201506792164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76.895966051072051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65.518032045808582</v>
      </c>
      <c r="AE116" s="5"/>
      <c r="AG116" s="5">
        <f t="shared" si="32"/>
        <v>-0.70540765751529477</v>
      </c>
      <c r="AH116" s="5">
        <f t="shared" si="32"/>
        <v>-0.92593174247539878</v>
      </c>
      <c r="AI116" s="5">
        <f t="shared" si="32"/>
        <v>0.67975062989798118</v>
      </c>
      <c r="AJ116" s="5">
        <f t="shared" si="31"/>
        <v>1.0303940803282927</v>
      </c>
      <c r="AK116" s="5">
        <f t="shared" si="31"/>
        <v>-0.11040979817779828</v>
      </c>
      <c r="AL116" s="5">
        <f t="shared" si="31"/>
        <v>-0.41108905899990589</v>
      </c>
      <c r="AM116" s="5">
        <f t="shared" si="31"/>
        <v>0.84472104955905536</v>
      </c>
      <c r="AN116" s="5">
        <f t="shared" si="31"/>
        <v>0.78165383512644837</v>
      </c>
      <c r="AO116" s="5">
        <f t="shared" si="31"/>
        <v>-0.45192238698345477</v>
      </c>
      <c r="AP116" s="5">
        <f t="shared" si="33"/>
        <v>-0.47500633166566786</v>
      </c>
      <c r="AQ116" s="5">
        <f t="shared" si="33"/>
        <v>-0.83790150679216424</v>
      </c>
      <c r="AR116" s="5">
        <f t="shared" si="33"/>
        <v>-0.22926605107204523</v>
      </c>
      <c r="AS116" s="5">
        <f t="shared" si="33"/>
        <v>1.7243679541914219</v>
      </c>
      <c r="AV116" s="2">
        <f t="shared" si="18"/>
        <v>94.241132591216967</v>
      </c>
      <c r="AW116" s="2">
        <f t="shared" si="19"/>
        <v>96.520757182019395</v>
      </c>
      <c r="AX116" s="2">
        <f t="shared" si="20"/>
        <v>98.63138105260164</v>
      </c>
      <c r="AY116" s="2">
        <f t="shared" si="21"/>
        <v>98.681959193034402</v>
      </c>
      <c r="AZ116" s="2">
        <f t="shared" si="22"/>
        <v>98.144373362429491</v>
      </c>
      <c r="BA116" s="2">
        <f t="shared" si="23"/>
        <v>99.630196545072593</v>
      </c>
      <c r="BB116" s="2">
        <f t="shared" si="24"/>
        <v>101.05279305678222</v>
      </c>
      <c r="BC116" s="2">
        <f t="shared" si="25"/>
        <v>99.612394474594595</v>
      </c>
      <c r="BD116" s="2">
        <f t="shared" si="26"/>
        <v>97.429853882290331</v>
      </c>
      <c r="BE116" s="2">
        <f t="shared" si="27"/>
        <v>92.910320503583051</v>
      </c>
      <c r="BF116" s="2">
        <f t="shared" si="28"/>
        <v>84.898518144158388</v>
      </c>
      <c r="BG116" s="2">
        <f t="shared" si="29"/>
        <v>76.830132217119868</v>
      </c>
      <c r="BH116" s="2">
        <f t="shared" si="30"/>
        <v>65.49223690703046</v>
      </c>
      <c r="BK116" s="2" t="str">
        <f>IF(OR($B116&lt;C$229, AND($B116&gt;C$230, $B116&lt;C$231)), C116, "")</f>
        <v/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>
        <f>IF(OR($B116&lt;O$229, AND($B116&gt;O$230, $B116&lt;O$231)), O116, "")</f>
        <v>67.242400000000004</v>
      </c>
      <c r="BZ116" s="2" t="str">
        <f>IF(OR(AND($B116&gt;C$230, $B116&lt;C$231), $B116&gt;C$232), C116, "")</f>
        <v/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>
        <f>IF(OR(AND($B116&gt;O$230, $B116&lt;O$231), $B116&gt;O$232), O116, "")</f>
        <v>67.242400000000004</v>
      </c>
      <c r="CO116" s="2">
        <f>BK$207*$B116+BK$209</f>
        <v>95.021673799834346</v>
      </c>
      <c r="CP116" s="2">
        <f>BL$207*$B116+BL$209</f>
        <v>97.471003601023682</v>
      </c>
      <c r="CQ116" s="2">
        <f>BM$207*$B116+BM$209</f>
        <v>99.482183293721462</v>
      </c>
      <c r="CR116" s="2">
        <f>BN$207*$B116+BN$209</f>
        <v>99.647118139341444</v>
      </c>
      <c r="CS116" s="2">
        <f>BO$207*$B116+BO$209</f>
        <v>99.012253662638869</v>
      </c>
      <c r="CT116" s="2">
        <f>BP$207*$B116+BP$209</f>
        <v>100.51565836819738</v>
      </c>
      <c r="CU116" s="2">
        <f>BQ$207*$B116+BQ$209</f>
        <v>101.64138841676625</v>
      </c>
      <c r="CV116" s="2">
        <f>BR$207*$B116+BR$209</f>
        <v>100.36476954661367</v>
      </c>
      <c r="CW116" s="2">
        <f>BS$207*$B116+BS$209</f>
        <v>98.154491900925294</v>
      </c>
      <c r="CX116" s="2">
        <f>BT$207*$B116+BT$209</f>
        <v>93.572195475438093</v>
      </c>
      <c r="CY116" s="2">
        <f>BU$207*$B116+BU$209</f>
        <v>85.325811506608332</v>
      </c>
      <c r="CZ116" s="2">
        <f>BV$207*$B116+BV$209</f>
        <v>77.477063306932948</v>
      </c>
      <c r="DA116" s="2">
        <f>BW$207*$B116+BW$209</f>
        <v>65.812098826660673</v>
      </c>
      <c r="DD116" s="2">
        <f>BZ$207*$B116+BZ$209</f>
        <v>93.954078002970732</v>
      </c>
      <c r="DE116" s="2">
        <f>CA$207*$B116+CA$209</f>
        <v>96.251893212944736</v>
      </c>
      <c r="DF116" s="2">
        <f>CB$207*$B116+CB$209</f>
        <v>98.394802113171281</v>
      </c>
      <c r="DG116" s="2">
        <f>CC$207*$B116+CC$209</f>
        <v>98.43419837530746</v>
      </c>
      <c r="DH116" s="2">
        <f>CD$207*$B116+CD$209</f>
        <v>97.911809579862606</v>
      </c>
      <c r="DI116" s="2">
        <f>CE$207*$B116+CE$209</f>
        <v>99.385087686517082</v>
      </c>
      <c r="DJ116" s="2">
        <f>CF$207*$B116+CF$209</f>
        <v>100.89191111220818</v>
      </c>
      <c r="DK116" s="2">
        <f>CG$207*$B116+CG$209</f>
        <v>99.396630126342458</v>
      </c>
      <c r="DL116" s="2">
        <f>CH$207*$B116+CH$209</f>
        <v>97.1905708039601</v>
      </c>
      <c r="DM116" s="2">
        <f>CI$207*$B116+CI$209</f>
        <v>92.660225452978494</v>
      </c>
      <c r="DN116" s="2">
        <f>CJ$207*$B116+CJ$209</f>
        <v>84.732930425313768</v>
      </c>
      <c r="DO116" s="2">
        <f>CK$207*$B116+CK$209</f>
        <v>76.562744244409856</v>
      </c>
      <c r="DP116" s="2">
        <f>CL$207*$B116+CL$209</f>
        <v>65.344925327173641</v>
      </c>
      <c r="DS116" s="2">
        <f>POWER(10,($B116-C$227)/C$228)/(1+POWER(10,($B116-C$227)/C$228))</f>
        <v>0.73112053354879381</v>
      </c>
      <c r="DT116" s="2">
        <f>POWER(10,($B116-D$227)/D$228)/(1+POWER(10,($B116-D$227)/D$228))</f>
        <v>0.77945888107940098</v>
      </c>
      <c r="DU116" s="2">
        <f>POWER(10,($B116-E$227)/E$228)/(1+POWER(10,($B116-E$227)/E$228))</f>
        <v>0.78243237637177987</v>
      </c>
      <c r="DV116" s="2">
        <f>POWER(10,($B116-F$227)/F$228)/(1+POWER(10,($B116-F$227)/F$228))</f>
        <v>0.79573189828903024</v>
      </c>
      <c r="DW116" s="2">
        <f>POWER(10,($B116-G$227)/G$228)/(1+POWER(10,($B116-G$227)/G$228))</f>
        <v>0.78866369840423933</v>
      </c>
      <c r="DX116" s="2">
        <f>POWER(10,($B116-H$227)/H$228)/(1+POWER(10,($B116-H$227)/H$228))</f>
        <v>0.78319899628811807</v>
      </c>
      <c r="DY116" s="2">
        <f>POWER(10,($B116-I$227)/I$228)/(1+POWER(10,($B116-I$227)/I$228))</f>
        <v>0.78534113895695012</v>
      </c>
      <c r="DZ116" s="2">
        <f>POWER(10,($B116-J$227)/J$228)/(1+POWER(10,($B116-J$227)/J$228))</f>
        <v>0.77713504508297993</v>
      </c>
      <c r="EA116" s="2">
        <f>POWER(10,($B116-K$227)/K$228)/(1+POWER(10,($B116-K$227)/K$228))</f>
        <v>0.75176072078556955</v>
      </c>
      <c r="EB116" s="2">
        <f>POWER(10,($B116-L$227)/L$228)/(1+POWER(10,($B116-L$227)/L$228))</f>
        <v>0.72576395665939819</v>
      </c>
      <c r="EC116" s="2">
        <f>POWER(10,($B116-M$227)/M$228)/(1+POWER(10,($B116-M$227)/M$228))</f>
        <v>0.72070669132661158</v>
      </c>
      <c r="ED116" s="2">
        <f>POWER(10,($B116-N$227)/N$228)/(1+POWER(10,($B116-N$227)/N$228))</f>
        <v>0.70755507167033183</v>
      </c>
      <c r="EE116" s="2">
        <f>POWER(10,($B116-O$227)/O$228)/(1+POWER(10,($B116-O$227)/O$228))</f>
        <v>0.6846747942283381</v>
      </c>
    </row>
    <row r="117" spans="2:135" x14ac:dyDescent="0.25">
      <c r="B117" s="2">
        <v>111</v>
      </c>
      <c r="C117">
        <v>93.7714</v>
      </c>
      <c r="D117">
        <v>95.585999999999999</v>
      </c>
      <c r="E117">
        <v>98.757000000000005</v>
      </c>
      <c r="F117">
        <v>99.5</v>
      </c>
      <c r="G117">
        <v>97.956999999999994</v>
      </c>
      <c r="H117">
        <v>99.7</v>
      </c>
      <c r="I117">
        <v>101.914</v>
      </c>
      <c r="J117">
        <v>101.843</v>
      </c>
      <c r="K117">
        <v>98.5</v>
      </c>
      <c r="L117">
        <v>92.863600000000005</v>
      </c>
      <c r="M117">
        <v>85.909099999999995</v>
      </c>
      <c r="N117">
        <v>76.530299999999997</v>
      </c>
      <c r="O117">
        <v>66.030299999999997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94.194818964056978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96.686243603899669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98.723432353998632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99.32677027151918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98.995470941409735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100.59505973278348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102.32198857960385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101.1513961624528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98.165962061130628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93.213514952379526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85.188017554522446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76.934505541683095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65.531995746944688</v>
      </c>
      <c r="AE117" s="5"/>
      <c r="AG117" s="5">
        <f t="shared" si="32"/>
        <v>-0.4234189640569781</v>
      </c>
      <c r="AH117" s="5">
        <f t="shared" si="32"/>
        <v>-1.1002436038996706</v>
      </c>
      <c r="AI117" s="5">
        <f t="shared" si="32"/>
        <v>3.3567646001372964E-2</v>
      </c>
      <c r="AJ117" s="5">
        <f t="shared" si="31"/>
        <v>0.17322972848081974</v>
      </c>
      <c r="AK117" s="5">
        <f t="shared" si="31"/>
        <v>-1.0384709414097415</v>
      </c>
      <c r="AL117" s="5">
        <f t="shared" si="31"/>
        <v>-0.89505973278347994</v>
      </c>
      <c r="AM117" s="5">
        <f t="shared" si="31"/>
        <v>-0.40798857960385249</v>
      </c>
      <c r="AN117" s="5">
        <f t="shared" si="31"/>
        <v>0.69160383754720556</v>
      </c>
      <c r="AO117" s="5">
        <f t="shared" si="31"/>
        <v>0.33403793886937194</v>
      </c>
      <c r="AP117" s="5">
        <f t="shared" si="33"/>
        <v>-0.34991495237952108</v>
      </c>
      <c r="AQ117" s="5">
        <f t="shared" si="33"/>
        <v>0.72108244547754907</v>
      </c>
      <c r="AR117" s="5">
        <f t="shared" si="33"/>
        <v>-0.40420554168309764</v>
      </c>
      <c r="AS117" s="5">
        <f t="shared" si="33"/>
        <v>0.49830425305530923</v>
      </c>
      <c r="AV117" s="2">
        <f t="shared" si="18"/>
        <v>94.181528988900254</v>
      </c>
      <c r="AW117" s="2">
        <f t="shared" si="19"/>
        <v>96.459117818821142</v>
      </c>
      <c r="AX117" s="2">
        <f t="shared" si="20"/>
        <v>98.566974853487224</v>
      </c>
      <c r="AY117" s="2">
        <f t="shared" si="21"/>
        <v>98.617996615671984</v>
      </c>
      <c r="AZ117" s="2">
        <f t="shared" si="22"/>
        <v>98.098318868341565</v>
      </c>
      <c r="BA117" s="2">
        <f t="shared" si="23"/>
        <v>99.594689830056836</v>
      </c>
      <c r="BB117" s="2">
        <f t="shared" si="24"/>
        <v>101.03137355614591</v>
      </c>
      <c r="BC117" s="2">
        <f t="shared" si="25"/>
        <v>99.579406860836315</v>
      </c>
      <c r="BD117" s="2">
        <f t="shared" si="26"/>
        <v>97.391815889941981</v>
      </c>
      <c r="BE117" s="2">
        <f t="shared" si="27"/>
        <v>92.872595098333434</v>
      </c>
      <c r="BF117" s="2">
        <f t="shared" si="28"/>
        <v>84.877681670461754</v>
      </c>
      <c r="BG117" s="2">
        <f t="shared" si="29"/>
        <v>76.805032235566756</v>
      </c>
      <c r="BH117" s="2">
        <f t="shared" si="30"/>
        <v>65.477456245123705</v>
      </c>
      <c r="BK117" s="2" t="str">
        <f>IF(OR($B117&lt;C$229, AND($B117&gt;C$230, $B117&lt;C$231)), C117, "")</f>
        <v/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>
        <f>IF(OR($B117&lt;O$229, AND($B117&gt;O$230, $B117&lt;O$231)), O117, "")</f>
        <v>66.030299999999997</v>
      </c>
      <c r="BZ117" s="2" t="str">
        <f>IF(OR(AND($B117&gt;C$230, $B117&lt;C$231), $B117&gt;C$232), C117, "")</f>
        <v/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>
        <f>IF(OR(AND($B117&gt;O$230, $B117&lt;O$231), $B117&gt;O$232), O117, "")</f>
        <v>66.030299999999997</v>
      </c>
      <c r="CO117" s="2">
        <f>BK$207*$B117+BK$209</f>
        <v>95.025285078285123</v>
      </c>
      <c r="CP117" s="2">
        <f>BL$207*$B117+BL$209</f>
        <v>97.466723118046829</v>
      </c>
      <c r="CQ117" s="2">
        <f>BM$207*$B117+BM$209</f>
        <v>99.473911648872374</v>
      </c>
      <c r="CR117" s="2">
        <f>BN$207*$B117+BN$209</f>
        <v>99.636576558509503</v>
      </c>
      <c r="CS117" s="2">
        <f>BO$207*$B117+BO$209</f>
        <v>99.015087416456424</v>
      </c>
      <c r="CT117" s="2">
        <f>BP$207*$B117+BP$209</f>
        <v>100.541753410613</v>
      </c>
      <c r="CU117" s="2">
        <f>BQ$207*$B117+BQ$209</f>
        <v>101.67167662550347</v>
      </c>
      <c r="CV117" s="2">
        <f>BR$207*$B117+BR$209</f>
        <v>100.39330020745993</v>
      </c>
      <c r="CW117" s="2">
        <f>BS$207*$B117+BS$209</f>
        <v>98.177221405947662</v>
      </c>
      <c r="CX117" s="2">
        <f>BT$207*$B117+BT$209</f>
        <v>93.593828693125005</v>
      </c>
      <c r="CY117" s="2">
        <f>BU$207*$B117+BU$209</f>
        <v>85.340866353098775</v>
      </c>
      <c r="CZ117" s="2">
        <f>BV$207*$B117+BV$209</f>
        <v>77.518003106060576</v>
      </c>
      <c r="DA117" s="2">
        <f>BW$207*$B117+BW$209</f>
        <v>65.839472627080525</v>
      </c>
      <c r="DD117" s="2">
        <f>BZ$207*$B117+BZ$209</f>
        <v>93.898529548619777</v>
      </c>
      <c r="DE117" s="2">
        <f>CA$207*$B117+CA$209</f>
        <v>96.199109761263912</v>
      </c>
      <c r="DF117" s="2">
        <f>CB$207*$B117+CB$209</f>
        <v>98.33697663220326</v>
      </c>
      <c r="DG117" s="2">
        <f>CC$207*$B117+CC$209</f>
        <v>98.379529276854242</v>
      </c>
      <c r="DH117" s="2">
        <f>CD$207*$B117+CD$209</f>
        <v>97.874270411341229</v>
      </c>
      <c r="DI117" s="2">
        <f>CE$207*$B117+CE$209</f>
        <v>99.355596036719064</v>
      </c>
      <c r="DJ117" s="2">
        <f>CF$207*$B117+CF$209</f>
        <v>100.87175769091418</v>
      </c>
      <c r="DK117" s="2">
        <f>CG$207*$B117+CG$209</f>
        <v>99.366537681368243</v>
      </c>
      <c r="DL117" s="2">
        <f>CH$207*$B117+CH$209</f>
        <v>97.155286659732653</v>
      </c>
      <c r="DM117" s="2">
        <f>CI$207*$B117+CI$209</f>
        <v>92.624050066805864</v>
      </c>
      <c r="DN117" s="2">
        <f>CJ$207*$B117+CJ$209</f>
        <v>84.713978848601755</v>
      </c>
      <c r="DO117" s="2">
        <f>CK$207*$B117+CK$209</f>
        <v>76.536277805187481</v>
      </c>
      <c r="DP117" s="2">
        <f>CL$207*$B117+CL$209</f>
        <v>65.325400591807792</v>
      </c>
      <c r="DS117" s="2">
        <f>POWER(10,($B117-C$227)/C$228)/(1+POWER(10,($B117-C$227)/C$228))</f>
        <v>0.74883687469940274</v>
      </c>
      <c r="DT117" s="2">
        <f>POWER(10,($B117-D$227)/D$228)/(1+POWER(10,($B117-D$227)/D$228))</f>
        <v>0.79488378205708676</v>
      </c>
      <c r="DU117" s="2">
        <f>POWER(10,($B117-E$227)/E$228)/(1+POWER(10,($B117-E$227)/E$228))</f>
        <v>0.79770328302686111</v>
      </c>
      <c r="DV117" s="2">
        <f>POWER(10,($B117-F$227)/F$228)/(1+POWER(10,($B117-F$227)/F$228))</f>
        <v>0.81029564894031814</v>
      </c>
      <c r="DW117" s="2">
        <f>POWER(10,($B117-G$227)/G$228)/(1+POWER(10,($B117-G$227)/G$228))</f>
        <v>0.8036070149763328</v>
      </c>
      <c r="DX117" s="2">
        <f>POWER(10,($B117-H$227)/H$228)/(1+POWER(10,($B117-H$227)/H$228))</f>
        <v>0.79842995659769445</v>
      </c>
      <c r="DY117" s="2">
        <f>POWER(10,($B117-I$227)/I$228)/(1+POWER(10,($B117-I$227)/I$228))</f>
        <v>0.80045994871507731</v>
      </c>
      <c r="DZ117" s="2">
        <f>POWER(10,($B117-J$227)/J$228)/(1+POWER(10,($B117-J$227)/J$228))</f>
        <v>0.79267924757797126</v>
      </c>
      <c r="EA117" s="2">
        <f>POWER(10,($B117-K$227)/K$228)/(1+POWER(10,($B117-K$227)/K$228))</f>
        <v>0.76854761902814495</v>
      </c>
      <c r="EB117" s="2">
        <f>POWER(10,($B117-L$227)/L$228)/(1+POWER(10,($B117-L$227)/L$228))</f>
        <v>0.74370951804645768</v>
      </c>
      <c r="EC117" s="2">
        <f>POWER(10,($B117-M$227)/M$228)/(1+POWER(10,($B117-M$227)/M$228))</f>
        <v>0.73886411726879064</v>
      </c>
      <c r="ED117" s="2">
        <f>POWER(10,($B117-N$227)/N$228)/(1+POWER(10,($B117-N$227)/N$228))</f>
        <v>0.72624273802431705</v>
      </c>
      <c r="EE117" s="2">
        <f>POWER(10,($B117-O$227)/O$228)/(1+POWER(10,($B117-O$227)/O$228))</f>
        <v>0.7042133341580441</v>
      </c>
    </row>
    <row r="118" spans="2:135" x14ac:dyDescent="0.25">
      <c r="B118" s="2">
        <v>112</v>
      </c>
      <c r="C118">
        <v>94.557100000000005</v>
      </c>
      <c r="D118">
        <v>95.971000000000004</v>
      </c>
      <c r="E118">
        <v>97.914000000000001</v>
      </c>
      <c r="F118">
        <v>98.8</v>
      </c>
      <c r="G118">
        <v>99.156999999999996</v>
      </c>
      <c r="H118">
        <v>100.129</v>
      </c>
      <c r="I118">
        <v>102.357</v>
      </c>
      <c r="J118">
        <v>102.614</v>
      </c>
      <c r="K118">
        <v>97.924000000000007</v>
      </c>
      <c r="L118">
        <v>93.166700000000006</v>
      </c>
      <c r="M118">
        <v>85.2727</v>
      </c>
      <c r="N118">
        <v>76.878799999999998</v>
      </c>
      <c r="O118">
        <v>67.090900000000005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94.144073336579694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96.725859930529481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98.726813683059007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99.527207582999765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99.299662625066404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100.97495668662189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102.80824545039083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101.83323739145241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98.579845711492467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93.424122295660979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85.40178538103369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77.019034466581189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65.570392513469429</v>
      </c>
      <c r="AE118" s="5"/>
      <c r="AG118" s="5">
        <f t="shared" si="32"/>
        <v>0.41302666342031102</v>
      </c>
      <c r="AH118" s="5">
        <f t="shared" si="32"/>
        <v>-0.7548599305294772</v>
      </c>
      <c r="AI118" s="5">
        <f t="shared" si="32"/>
        <v>-0.81281368305900514</v>
      </c>
      <c r="AJ118" s="5">
        <f t="shared" si="31"/>
        <v>-0.72720758299976751</v>
      </c>
      <c r="AK118" s="5">
        <f t="shared" si="31"/>
        <v>-0.14266262506640714</v>
      </c>
      <c r="AL118" s="5">
        <f t="shared" si="31"/>
        <v>-0.84595668662188928</v>
      </c>
      <c r="AM118" s="5">
        <f t="shared" si="31"/>
        <v>-0.45124545039082875</v>
      </c>
      <c r="AN118" s="5">
        <f t="shared" si="31"/>
        <v>0.78076260854759028</v>
      </c>
      <c r="AO118" s="5">
        <f t="shared" si="31"/>
        <v>-0.65584571149246074</v>
      </c>
      <c r="AP118" s="5">
        <f t="shared" si="33"/>
        <v>-0.25742229566097308</v>
      </c>
      <c r="AQ118" s="5">
        <f t="shared" si="33"/>
        <v>-0.12908538103368983</v>
      </c>
      <c r="AR118" s="5">
        <f t="shared" si="33"/>
        <v>-0.14023446658119099</v>
      </c>
      <c r="AS118" s="5">
        <f t="shared" si="33"/>
        <v>1.5205074865305761</v>
      </c>
      <c r="AV118" s="2">
        <f t="shared" si="18"/>
        <v>94.120770019543613</v>
      </c>
      <c r="AW118" s="2">
        <f t="shared" si="19"/>
        <v>96.397054992361163</v>
      </c>
      <c r="AX118" s="2">
        <f t="shared" si="20"/>
        <v>98.50202162238746</v>
      </c>
      <c r="AY118" s="2">
        <f t="shared" si="21"/>
        <v>98.553801049260088</v>
      </c>
      <c r="AZ118" s="2">
        <f t="shared" si="22"/>
        <v>98.05201740302229</v>
      </c>
      <c r="BA118" s="2">
        <f t="shared" si="23"/>
        <v>99.558501027549596</v>
      </c>
      <c r="BB118" s="2">
        <f t="shared" si="24"/>
        <v>101.0091207460881</v>
      </c>
      <c r="BC118" s="2">
        <f t="shared" si="25"/>
        <v>99.545481862111458</v>
      </c>
      <c r="BD118" s="2">
        <f t="shared" si="26"/>
        <v>97.352704719479561</v>
      </c>
      <c r="BE118" s="2">
        <f t="shared" si="27"/>
        <v>92.833603997888531</v>
      </c>
      <c r="BF118" s="2">
        <f t="shared" si="28"/>
        <v>84.856126545789209</v>
      </c>
      <c r="BG118" s="2">
        <f t="shared" si="29"/>
        <v>76.778212772470809</v>
      </c>
      <c r="BH118" s="2">
        <f t="shared" si="30"/>
        <v>65.461247341172609</v>
      </c>
      <c r="BK118" s="2" t="str">
        <f>IF(OR($B118&lt;C$229, AND($B118&gt;C$230, $B118&lt;C$231)), C118, "")</f>
        <v/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95.028896356735885</v>
      </c>
      <c r="CP118" s="2">
        <f>BL$207*$B118+BL$209</f>
        <v>97.462442635069991</v>
      </c>
      <c r="CQ118" s="2">
        <f>BM$207*$B118+BM$209</f>
        <v>99.465640004023285</v>
      </c>
      <c r="CR118" s="2">
        <f>BN$207*$B118+BN$209</f>
        <v>99.626034977677563</v>
      </c>
      <c r="CS118" s="2">
        <f>BO$207*$B118+BO$209</f>
        <v>99.017921170273979</v>
      </c>
      <c r="CT118" s="2">
        <f>BP$207*$B118+BP$209</f>
        <v>100.56784845302863</v>
      </c>
      <c r="CU118" s="2">
        <f>BQ$207*$B118+BQ$209</f>
        <v>101.70196483424068</v>
      </c>
      <c r="CV118" s="2">
        <f>BR$207*$B118+BR$209</f>
        <v>100.4218308683062</v>
      </c>
      <c r="CW118" s="2">
        <f>BS$207*$B118+BS$209</f>
        <v>98.199950910970031</v>
      </c>
      <c r="CX118" s="2">
        <f>BT$207*$B118+BT$209</f>
        <v>93.615461910811931</v>
      </c>
      <c r="CY118" s="2">
        <f>BU$207*$B118+BU$209</f>
        <v>85.355921199589218</v>
      </c>
      <c r="CZ118" s="2">
        <f>BV$207*$B118+BV$209</f>
        <v>77.558942905188218</v>
      </c>
      <c r="DA118" s="2">
        <f>BW$207*$B118+BW$209</f>
        <v>65.866846427500377</v>
      </c>
      <c r="DD118" s="2">
        <f>BZ$207*$B118+BZ$209</f>
        <v>93.842981094268822</v>
      </c>
      <c r="DE118" s="2">
        <f>CA$207*$B118+CA$209</f>
        <v>96.146326309583088</v>
      </c>
      <c r="DF118" s="2">
        <f>CB$207*$B118+CB$209</f>
        <v>98.279151151235226</v>
      </c>
      <c r="DG118" s="2">
        <f>CC$207*$B118+CC$209</f>
        <v>98.324860178401039</v>
      </c>
      <c r="DH118" s="2">
        <f>CD$207*$B118+CD$209</f>
        <v>97.836731242819837</v>
      </c>
      <c r="DI118" s="2">
        <f>CE$207*$B118+CE$209</f>
        <v>99.326104386921031</v>
      </c>
      <c r="DJ118" s="2">
        <f>CF$207*$B118+CF$209</f>
        <v>100.85160426962018</v>
      </c>
      <c r="DK118" s="2">
        <f>CG$207*$B118+CG$209</f>
        <v>99.336445236394042</v>
      </c>
      <c r="DL118" s="2">
        <f>CH$207*$B118+CH$209</f>
        <v>97.12000251550522</v>
      </c>
      <c r="DM118" s="2">
        <f>CI$207*$B118+CI$209</f>
        <v>92.587874680633234</v>
      </c>
      <c r="DN118" s="2">
        <f>CJ$207*$B118+CJ$209</f>
        <v>84.695027271889757</v>
      </c>
      <c r="DO118" s="2">
        <f>CK$207*$B118+CK$209</f>
        <v>76.509811365965092</v>
      </c>
      <c r="DP118" s="2">
        <f>CL$207*$B118+CL$209</f>
        <v>65.305875856441943</v>
      </c>
      <c r="DS118" s="2">
        <f>POWER(10,($B118-C$227)/C$228)/(1+POWER(10,($B118-C$227)/C$228))</f>
        <v>0.76575988684309615</v>
      </c>
      <c r="DT118" s="2">
        <f>POWER(10,($B118-D$227)/D$228)/(1+POWER(10,($B118-D$227)/D$228))</f>
        <v>0.8094935243012682</v>
      </c>
      <c r="DU118" s="2">
        <f>POWER(10,($B118-E$227)/E$228)/(1+POWER(10,($B118-E$227)/E$228))</f>
        <v>0.81215965861919048</v>
      </c>
      <c r="DV118" s="2">
        <f>POWER(10,($B118-F$227)/F$228)/(1+POWER(10,($B118-F$227)/F$228))</f>
        <v>0.82405064178437193</v>
      </c>
      <c r="DW118" s="2">
        <f>POWER(10,($B118-G$227)/G$228)/(1+POWER(10,($B118-G$227)/G$228))</f>
        <v>0.81773789701503286</v>
      </c>
      <c r="DX118" s="2">
        <f>POWER(10,($B118-H$227)/H$228)/(1+POWER(10,($B118-H$227)/H$228))</f>
        <v>0.81284658652967601</v>
      </c>
      <c r="DY118" s="2">
        <f>POWER(10,($B118-I$227)/I$228)/(1+POWER(10,($B118-I$227)/I$228))</f>
        <v>0.81476507375642604</v>
      </c>
      <c r="DZ118" s="2">
        <f>POWER(10,($B118-J$227)/J$228)/(1+POWER(10,($B118-J$227)/J$228))</f>
        <v>0.80740796674343396</v>
      </c>
      <c r="EA118" s="2">
        <f>POWER(10,($B118-K$227)/K$228)/(1+POWER(10,($B118-K$227)/K$228))</f>
        <v>0.78452470048423906</v>
      </c>
      <c r="EB118" s="2">
        <f>POWER(10,($B118-L$227)/L$228)/(1+POWER(10,($B118-L$227)/L$228))</f>
        <v>0.76086768107019209</v>
      </c>
      <c r="EC118" s="2">
        <f>POWER(10,($B118-M$227)/M$228)/(1+POWER(10,($B118-M$227)/M$228))</f>
        <v>0.75624034788724559</v>
      </c>
      <c r="ED118" s="2">
        <f>POWER(10,($B118-N$227)/N$228)/(1+POWER(10,($B118-N$227)/N$228))</f>
        <v>0.74416801280755684</v>
      </c>
      <c r="EE118" s="2">
        <f>POWER(10,($B118-O$227)/O$228)/(1+POWER(10,($B118-O$227)/O$228))</f>
        <v>0.72303095251946681</v>
      </c>
    </row>
    <row r="119" spans="2:135" x14ac:dyDescent="0.25">
      <c r="B119" s="2">
        <v>113</v>
      </c>
      <c r="C119">
        <v>95.457099999999997</v>
      </c>
      <c r="D119">
        <v>96.186000000000007</v>
      </c>
      <c r="E119">
        <v>98.671000000000006</v>
      </c>
      <c r="F119">
        <v>99.570999999999998</v>
      </c>
      <c r="G119">
        <v>100.67100000000001</v>
      </c>
      <c r="H119">
        <v>100.843</v>
      </c>
      <c r="I119">
        <v>103.943</v>
      </c>
      <c r="J119">
        <v>102.68600000000001</v>
      </c>
      <c r="K119">
        <v>100.788</v>
      </c>
      <c r="L119">
        <v>93.348500000000001</v>
      </c>
      <c r="M119">
        <v>85.5</v>
      </c>
      <c r="N119">
        <v>76.424199999999999</v>
      </c>
      <c r="O119">
        <v>67.015199999999993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94.09769668381432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96.784240996144106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98.741728939339652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99.752643785953921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99.643572845171988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101.41489732670105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103.35234003670379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102.65459178254653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99.149121211507008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93.759529909960591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85.740012045662027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77.173494877883229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65.650470441570036</v>
      </c>
      <c r="AE119" s="5"/>
      <c r="AG119" s="5">
        <f t="shared" si="32"/>
        <v>1.3594033161856771</v>
      </c>
      <c r="AH119" s="5">
        <f t="shared" si="32"/>
        <v>-0.59824099614409931</v>
      </c>
      <c r="AI119" s="5">
        <f t="shared" si="32"/>
        <v>-7.0728939339645081E-2</v>
      </c>
      <c r="AJ119" s="5">
        <f t="shared" si="31"/>
        <v>-0.1816437859539235</v>
      </c>
      <c r="AK119" s="5">
        <f t="shared" si="31"/>
        <v>1.0274271548280183</v>
      </c>
      <c r="AL119" s="5">
        <f t="shared" si="31"/>
        <v>-0.57189732670104831</v>
      </c>
      <c r="AM119" s="5">
        <f t="shared" si="31"/>
        <v>0.59065996329620418</v>
      </c>
      <c r="AN119" s="5">
        <f t="shared" si="31"/>
        <v>3.1408217453474663E-2</v>
      </c>
      <c r="AO119" s="5">
        <f t="shared" si="31"/>
        <v>1.6388787884929883</v>
      </c>
      <c r="AP119" s="5">
        <f t="shared" si="33"/>
        <v>-0.41102990996058963</v>
      </c>
      <c r="AQ119" s="5">
        <f t="shared" si="33"/>
        <v>-0.24001204566202716</v>
      </c>
      <c r="AR119" s="5">
        <f t="shared" si="33"/>
        <v>-0.74929487788323001</v>
      </c>
      <c r="AS119" s="5">
        <f t="shared" si="33"/>
        <v>1.364729558429957</v>
      </c>
      <c r="AV119" s="2">
        <f t="shared" si="18"/>
        <v>94.059014886874252</v>
      </c>
      <c r="AW119" s="2">
        <f t="shared" si="19"/>
        <v>96.334679283221263</v>
      </c>
      <c r="AX119" s="2">
        <f t="shared" si="20"/>
        <v>98.436633736886108</v>
      </c>
      <c r="AY119" s="2">
        <f t="shared" si="21"/>
        <v>98.489463371851187</v>
      </c>
      <c r="AZ119" s="2">
        <f t="shared" si="22"/>
        <v>98.005555849857998</v>
      </c>
      <c r="BA119" s="2">
        <f t="shared" si="23"/>
        <v>99.521756406328279</v>
      </c>
      <c r="BB119" s="2">
        <f t="shared" si="24"/>
        <v>100.98615039885138</v>
      </c>
      <c r="BC119" s="2">
        <f t="shared" si="25"/>
        <v>99.510757214906505</v>
      </c>
      <c r="BD119" s="2">
        <f t="shared" si="26"/>
        <v>97.312667706151146</v>
      </c>
      <c r="BE119" s="2">
        <f t="shared" si="27"/>
        <v>92.793502439554501</v>
      </c>
      <c r="BF119" s="2">
        <f t="shared" si="28"/>
        <v>84.83394603195741</v>
      </c>
      <c r="BG119" s="2">
        <f t="shared" si="29"/>
        <v>76.749856540652942</v>
      </c>
      <c r="BH119" s="2">
        <f t="shared" si="30"/>
        <v>65.443733565181773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95.032507635186661</v>
      </c>
      <c r="CP119" s="2">
        <f>BL$207*$B119+BL$209</f>
        <v>97.458162152093138</v>
      </c>
      <c r="CQ119" s="2">
        <f>BM$207*$B119+BM$209</f>
        <v>99.457368359174183</v>
      </c>
      <c r="CR119" s="2">
        <f>BN$207*$B119+BN$209</f>
        <v>99.615493396845622</v>
      </c>
      <c r="CS119" s="2">
        <f>BO$207*$B119+BO$209</f>
        <v>99.020754924091534</v>
      </c>
      <c r="CT119" s="2">
        <f>BP$207*$B119+BP$209</f>
        <v>100.59394349544425</v>
      </c>
      <c r="CU119" s="2">
        <f>BQ$207*$B119+BQ$209</f>
        <v>101.73225304297792</v>
      </c>
      <c r="CV119" s="2">
        <f>BR$207*$B119+BR$209</f>
        <v>100.45036152915246</v>
      </c>
      <c r="CW119" s="2">
        <f>BS$207*$B119+BS$209</f>
        <v>98.2226804159924</v>
      </c>
      <c r="CX119" s="2">
        <f>BT$207*$B119+BT$209</f>
        <v>93.637095128498842</v>
      </c>
      <c r="CY119" s="2">
        <f>BU$207*$B119+BU$209</f>
        <v>85.370976046079662</v>
      </c>
      <c r="CZ119" s="2">
        <f>BV$207*$B119+BV$209</f>
        <v>77.59988270431586</v>
      </c>
      <c r="DA119" s="2">
        <f>BW$207*$B119+BW$209</f>
        <v>65.894220227920229</v>
      </c>
      <c r="DD119" s="2">
        <f>BZ$207*$B119+BZ$209</f>
        <v>93.787432639917867</v>
      </c>
      <c r="DE119" s="2">
        <f>CA$207*$B119+CA$209</f>
        <v>96.09354285790225</v>
      </c>
      <c r="DF119" s="2">
        <f>CB$207*$B119+CB$209</f>
        <v>98.221325670267206</v>
      </c>
      <c r="DG119" s="2">
        <f>CC$207*$B119+CC$209</f>
        <v>98.270191079947821</v>
      </c>
      <c r="DH119" s="2">
        <f>CD$207*$B119+CD$209</f>
        <v>97.79919207429846</v>
      </c>
      <c r="DI119" s="2">
        <f>CE$207*$B119+CE$209</f>
        <v>99.296612737123013</v>
      </c>
      <c r="DJ119" s="2">
        <f>CF$207*$B119+CF$209</f>
        <v>100.83145084832618</v>
      </c>
      <c r="DK119" s="2">
        <f>CG$207*$B119+CG$209</f>
        <v>99.306352791419826</v>
      </c>
      <c r="DL119" s="2">
        <f>CH$207*$B119+CH$209</f>
        <v>97.084718371277788</v>
      </c>
      <c r="DM119" s="2">
        <f>CI$207*$B119+CI$209</f>
        <v>92.551699294460605</v>
      </c>
      <c r="DN119" s="2">
        <f>CJ$207*$B119+CJ$209</f>
        <v>84.676075695177758</v>
      </c>
      <c r="DO119" s="2">
        <f>CK$207*$B119+CK$209</f>
        <v>76.483344926742703</v>
      </c>
      <c r="DP119" s="2">
        <f>CL$207*$B119+CL$209</f>
        <v>65.286351121076095</v>
      </c>
      <c r="DS119" s="2">
        <f>POWER(10,($B119-C$227)/C$228)/(1+POWER(10,($B119-C$227)/C$228))</f>
        <v>0.7818747882751097</v>
      </c>
      <c r="DT119" s="2">
        <f>POWER(10,($B119-D$227)/D$228)/(1+POWER(10,($B119-D$227)/D$228))</f>
        <v>0.82329399390326863</v>
      </c>
      <c r="DU119" s="2">
        <f>POWER(10,($B119-E$227)/E$228)/(1+POWER(10,($B119-E$227)/E$228))</f>
        <v>0.82580855131363251</v>
      </c>
      <c r="DV119" s="2">
        <f>POWER(10,($B119-F$227)/F$228)/(1+POWER(10,($B119-F$227)/F$228))</f>
        <v>0.83700890933646133</v>
      </c>
      <c r="DW119" s="2">
        <f>POWER(10,($B119-G$227)/G$228)/(1+POWER(10,($B119-G$227)/G$228))</f>
        <v>0.83106577316549624</v>
      </c>
      <c r="DX119" s="2">
        <f>POWER(10,($B119-H$227)/H$228)/(1+POWER(10,($B119-H$227)/H$228))</f>
        <v>0.82645623117992917</v>
      </c>
      <c r="DY119" s="2">
        <f>POWER(10,($B119-I$227)/I$228)/(1+POWER(10,($B119-I$227)/I$228))</f>
        <v>0.82826468291965893</v>
      </c>
      <c r="DZ119" s="2">
        <f>POWER(10,($B119-J$227)/J$228)/(1+POWER(10,($B119-J$227)/J$228))</f>
        <v>0.82132616933346159</v>
      </c>
      <c r="EA119" s="2">
        <f>POWER(10,($B119-K$227)/K$228)/(1+POWER(10,($B119-K$227)/K$228))</f>
        <v>0.79968634636621316</v>
      </c>
      <c r="EB119" s="2">
        <f>POWER(10,($B119-L$227)/L$228)/(1+POWER(10,($B119-L$227)/L$228))</f>
        <v>0.77722123347915706</v>
      </c>
      <c r="EC119" s="2">
        <f>POWER(10,($B119-M$227)/M$228)/(1+POWER(10,($B119-M$227)/M$228))</f>
        <v>0.77281586262727775</v>
      </c>
      <c r="ED119" s="2">
        <f>POWER(10,($B119-N$227)/N$228)/(1+POWER(10,($B119-N$227)/N$228))</f>
        <v>0.76130533219439245</v>
      </c>
      <c r="EE119" s="2">
        <f>POWER(10,($B119-O$227)/O$228)/(1+POWER(10,($B119-O$227)/O$228))</f>
        <v>0.7410915568274844</v>
      </c>
    </row>
    <row r="120" spans="2:135" x14ac:dyDescent="0.25">
      <c r="B120" s="2">
        <v>114</v>
      </c>
      <c r="C120">
        <v>95.8429</v>
      </c>
      <c r="D120">
        <v>95.513999999999996</v>
      </c>
      <c r="E120">
        <v>99.013999999999996</v>
      </c>
      <c r="F120">
        <v>100.029</v>
      </c>
      <c r="G120">
        <v>99.757000000000005</v>
      </c>
      <c r="H120">
        <v>100.643</v>
      </c>
      <c r="I120">
        <v>101.914</v>
      </c>
      <c r="J120">
        <v>103.029</v>
      </c>
      <c r="K120">
        <v>100.56100000000001</v>
      </c>
      <c r="L120">
        <v>93.636399999999995</v>
      </c>
      <c r="M120">
        <v>85.848500000000001</v>
      </c>
      <c r="N120">
        <v>76.7727</v>
      </c>
      <c r="O120">
        <v>66.939400000000006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94.057200224939649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96.852614835484772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98.76207952691739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99.97395670314603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99.989255462841783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101.87293683206133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103.89860860356607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103.55479528223691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99.866498623440961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94.244962091373836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86.232079108205426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77.424964560056125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65.795678435845304</v>
      </c>
      <c r="AE120" s="5"/>
      <c r="AG120" s="5">
        <f t="shared" si="32"/>
        <v>1.7856997750603512</v>
      </c>
      <c r="AH120" s="5">
        <f t="shared" si="32"/>
        <v>-1.3386148354847762</v>
      </c>
      <c r="AI120" s="5">
        <f t="shared" si="32"/>
        <v>0.25192047308260612</v>
      </c>
      <c r="AJ120" s="5">
        <f t="shared" si="31"/>
        <v>5.5043296853966694E-2</v>
      </c>
      <c r="AK120" s="5">
        <f t="shared" si="31"/>
        <v>-0.23225546284177767</v>
      </c>
      <c r="AL120" s="5">
        <f t="shared" si="31"/>
        <v>-1.2299368320613269</v>
      </c>
      <c r="AM120" s="5">
        <f t="shared" si="31"/>
        <v>-1.9846086035660733</v>
      </c>
      <c r="AN120" s="5">
        <f t="shared" si="31"/>
        <v>-0.52579528223691341</v>
      </c>
      <c r="AO120" s="5">
        <f t="shared" si="31"/>
        <v>0.69450137655904598</v>
      </c>
      <c r="AP120" s="5">
        <f t="shared" si="33"/>
        <v>-0.60856209137384099</v>
      </c>
      <c r="AQ120" s="5">
        <f t="shared" si="33"/>
        <v>-0.38357910820542429</v>
      </c>
      <c r="AR120" s="5">
        <f t="shared" si="33"/>
        <v>-0.65226456005612476</v>
      </c>
      <c r="AS120" s="5">
        <f t="shared" si="33"/>
        <v>1.1437215641547027</v>
      </c>
      <c r="AV120" s="2">
        <f t="shared" si="18"/>
        <v>93.996416003237442</v>
      </c>
      <c r="AW120" s="2">
        <f t="shared" si="19"/>
        <v>96.2720918778422</v>
      </c>
      <c r="AX120" s="2">
        <f t="shared" si="20"/>
        <v>98.370914860969123</v>
      </c>
      <c r="AY120" s="2">
        <f t="shared" si="21"/>
        <v>98.425065384229384</v>
      </c>
      <c r="AZ120" s="2">
        <f t="shared" si="22"/>
        <v>97.959012788318915</v>
      </c>
      <c r="BA120" s="2">
        <f t="shared" si="23"/>
        <v>99.484572954571945</v>
      </c>
      <c r="BB120" s="2">
        <f t="shared" si="24"/>
        <v>100.96257136479669</v>
      </c>
      <c r="BC120" s="2">
        <f t="shared" si="25"/>
        <v>99.47536233022781</v>
      </c>
      <c r="BD120" s="2">
        <f t="shared" si="26"/>
        <v>97.27184498713072</v>
      </c>
      <c r="BE120" s="2">
        <f t="shared" si="27"/>
        <v>92.752440421196766</v>
      </c>
      <c r="BF120" s="2">
        <f t="shared" si="28"/>
        <v>84.811230054974303</v>
      </c>
      <c r="BG120" s="2">
        <f t="shared" si="29"/>
        <v>76.720142999804011</v>
      </c>
      <c r="BH120" s="2">
        <f t="shared" si="30"/>
        <v>65.425039172708537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95.036118913637438</v>
      </c>
      <c r="CP120" s="2">
        <f>BL$207*$B120+BL$209</f>
        <v>97.453881669116285</v>
      </c>
      <c r="CQ120" s="2">
        <f>BM$207*$B120+BM$209</f>
        <v>99.449096714325094</v>
      </c>
      <c r="CR120" s="2">
        <f>BN$207*$B120+BN$209</f>
        <v>99.604951816013681</v>
      </c>
      <c r="CS120" s="2">
        <f>BO$207*$B120+BO$209</f>
        <v>99.023588677909089</v>
      </c>
      <c r="CT120" s="2">
        <f>BP$207*$B120+BP$209</f>
        <v>100.62003853785987</v>
      </c>
      <c r="CU120" s="2">
        <f>BQ$207*$B120+BQ$209</f>
        <v>101.76254125171513</v>
      </c>
      <c r="CV120" s="2">
        <f>BR$207*$B120+BR$209</f>
        <v>100.47889218999872</v>
      </c>
      <c r="CW120" s="2">
        <f>BS$207*$B120+BS$209</f>
        <v>98.245409921014755</v>
      </c>
      <c r="CX120" s="2">
        <f>BT$207*$B120+BT$209</f>
        <v>93.658728346185768</v>
      </c>
      <c r="CY120" s="2">
        <f>BU$207*$B120+BU$209</f>
        <v>85.386030892570105</v>
      </c>
      <c r="CZ120" s="2">
        <f>BV$207*$B120+BV$209</f>
        <v>77.640822503443502</v>
      </c>
      <c r="DA120" s="2">
        <f>BW$207*$B120+BW$209</f>
        <v>65.921594028340081</v>
      </c>
      <c r="DD120" s="2">
        <f>BZ$207*$B120+BZ$209</f>
        <v>93.731884185566912</v>
      </c>
      <c r="DE120" s="2">
        <f>CA$207*$B120+CA$209</f>
        <v>96.040759406221426</v>
      </c>
      <c r="DF120" s="2">
        <f>CB$207*$B120+CB$209</f>
        <v>98.163500189299171</v>
      </c>
      <c r="DG120" s="2">
        <f>CC$207*$B120+CC$209</f>
        <v>98.215521981494604</v>
      </c>
      <c r="DH120" s="2">
        <f>CD$207*$B120+CD$209</f>
        <v>97.761652905777069</v>
      </c>
      <c r="DI120" s="2">
        <f>CE$207*$B120+CE$209</f>
        <v>99.267121087324995</v>
      </c>
      <c r="DJ120" s="2">
        <f>CF$207*$B120+CF$209</f>
        <v>100.81129742703217</v>
      </c>
      <c r="DK120" s="2">
        <f>CG$207*$B120+CG$209</f>
        <v>99.276260346445611</v>
      </c>
      <c r="DL120" s="2">
        <f>CH$207*$B120+CH$209</f>
        <v>97.049434227050355</v>
      </c>
      <c r="DM120" s="2">
        <f>CI$207*$B120+CI$209</f>
        <v>92.51552390828796</v>
      </c>
      <c r="DN120" s="2">
        <f>CJ$207*$B120+CJ$209</f>
        <v>84.657124118465759</v>
      </c>
      <c r="DO120" s="2">
        <f>CK$207*$B120+CK$209</f>
        <v>76.456878487520328</v>
      </c>
      <c r="DP120" s="2">
        <f>CL$207*$B120+CL$209</f>
        <v>65.26682638571026</v>
      </c>
      <c r="DS120" s="2">
        <f>POWER(10,($B120-C$227)/C$228)/(1+POWER(10,($B120-C$227)/C$228))</f>
        <v>0.79717468644475897</v>
      </c>
      <c r="DT120" s="2">
        <f>POWER(10,($B120-D$227)/D$228)/(1+POWER(10,($B120-D$227)/D$228))</f>
        <v>0.83629691662569139</v>
      </c>
      <c r="DU120" s="2">
        <f>POWER(10,($B120-E$227)/E$228)/(1+POWER(10,($B120-E$227)/E$228))</f>
        <v>0.83866270044112468</v>
      </c>
      <c r="DV120" s="2">
        <f>POWER(10,($B120-F$227)/F$228)/(1+POWER(10,($B120-F$227)/F$228))</f>
        <v>0.84918748861664084</v>
      </c>
      <c r="DW120" s="2">
        <f>POWER(10,($B120-G$227)/G$228)/(1+POWER(10,($B120-G$227)/G$228))</f>
        <v>0.84360544577605923</v>
      </c>
      <c r="DX120" s="2">
        <f>POWER(10,($B120-H$227)/H$228)/(1+POWER(10,($B120-H$227)/H$228))</f>
        <v>0.83927188819910148</v>
      </c>
      <c r="DY120" s="2">
        <f>POWER(10,($B120-I$227)/I$228)/(1+POWER(10,($B120-I$227)/I$228))</f>
        <v>0.84097248903041655</v>
      </c>
      <c r="DZ120" s="2">
        <f>POWER(10,($B120-J$227)/J$228)/(1+POWER(10,($B120-J$227)/J$228))</f>
        <v>0.83444477638812242</v>
      </c>
      <c r="EA120" s="2">
        <f>POWER(10,($B120-K$227)/K$228)/(1+POWER(10,($B120-K$227)/K$228))</f>
        <v>0.81403404667604029</v>
      </c>
      <c r="EB120" s="2">
        <f>POWER(10,($B120-L$227)/L$228)/(1+POWER(10,($B120-L$227)/L$228))</f>
        <v>0.79276102763871625</v>
      </c>
      <c r="EC120" s="2">
        <f>POWER(10,($B120-M$227)/M$228)/(1+POWER(10,($B120-M$227)/M$228))</f>
        <v>0.78857936023724295</v>
      </c>
      <c r="ED120" s="2">
        <f>POWER(10,($B120-N$227)/N$228)/(1+POWER(10,($B120-N$227)/N$228))</f>
        <v>0.77763770183135494</v>
      </c>
      <c r="EE120" s="2">
        <f>POWER(10,($B120-O$227)/O$228)/(1+POWER(10,($B120-O$227)/O$228))</f>
        <v>0.75836804280244152</v>
      </c>
    </row>
    <row r="121" spans="2:135" x14ac:dyDescent="0.25">
      <c r="B121" s="2">
        <v>115</v>
      </c>
      <c r="C121">
        <v>94.528599999999997</v>
      </c>
      <c r="D121">
        <v>96.828999999999994</v>
      </c>
      <c r="E121">
        <v>98.914000000000001</v>
      </c>
      <c r="F121">
        <v>100.18600000000001</v>
      </c>
      <c r="G121">
        <v>99.228999999999999</v>
      </c>
      <c r="H121">
        <v>101.74299999999999</v>
      </c>
      <c r="I121">
        <v>101.971</v>
      </c>
      <c r="J121">
        <v>103.771</v>
      </c>
      <c r="K121">
        <v>100.167</v>
      </c>
      <c r="L121">
        <v>94.181799999999996</v>
      </c>
      <c r="M121">
        <v>86.984800000000007</v>
      </c>
      <c r="N121">
        <v>77.697000000000003</v>
      </c>
      <c r="O121">
        <v>67.075800000000001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94.023538784557644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96.917376677349765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98.778714460468962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100.15525206575964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100.28809364969347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102.29122848867512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104.37562559479386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104.43780546013531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100.69129845314343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94.888405624078658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86.89225690742343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77.798286563995092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66.034221260995992</v>
      </c>
      <c r="AE121" s="5"/>
      <c r="AG121" s="5">
        <f t="shared" si="32"/>
        <v>0.50506121544235327</v>
      </c>
      <c r="AH121" s="5">
        <f t="shared" si="32"/>
        <v>-8.8376677349771171E-2</v>
      </c>
      <c r="AI121" s="5">
        <f t="shared" si="32"/>
        <v>0.13528553953103994</v>
      </c>
      <c r="AJ121" s="5">
        <f t="shared" si="31"/>
        <v>3.0747934240366703E-2</v>
      </c>
      <c r="AK121" s="5">
        <f t="shared" si="31"/>
        <v>-1.059093649693466</v>
      </c>
      <c r="AL121" s="5">
        <f t="shared" si="31"/>
        <v>-0.54822848867512164</v>
      </c>
      <c r="AM121" s="5">
        <f t="shared" si="31"/>
        <v>-2.4046255947938562</v>
      </c>
      <c r="AN121" s="5">
        <f t="shared" si="31"/>
        <v>-0.66680546013530773</v>
      </c>
      <c r="AO121" s="5">
        <f t="shared" si="31"/>
        <v>-0.52429845314343027</v>
      </c>
      <c r="AP121" s="5">
        <f t="shared" si="33"/>
        <v>-0.70660562407866223</v>
      </c>
      <c r="AQ121" s="5">
        <f t="shared" si="33"/>
        <v>9.2543092576576669E-2</v>
      </c>
      <c r="AR121" s="5">
        <f t="shared" si="33"/>
        <v>-0.10128656399508884</v>
      </c>
      <c r="AS121" s="5">
        <f t="shared" si="33"/>
        <v>1.0415787390040094</v>
      </c>
      <c r="AV121" s="2">
        <f t="shared" si="18"/>
        <v>93.93311755629928</v>
      </c>
      <c r="AW121" s="2">
        <f t="shared" si="19"/>
        <v>96.209384307594263</v>
      </c>
      <c r="AX121" s="2">
        <f t="shared" si="20"/>
        <v>98.304959591231096</v>
      </c>
      <c r="AY121" s="2">
        <f t="shared" si="21"/>
        <v>98.360679830013723</v>
      </c>
      <c r="AZ121" s="2">
        <f t="shared" si="22"/>
        <v>97.912458438003952</v>
      </c>
      <c r="BA121" s="2">
        <f t="shared" si="23"/>
        <v>99.447057923240308</v>
      </c>
      <c r="BB121" s="2">
        <f t="shared" si="24"/>
        <v>100.93848496656014</v>
      </c>
      <c r="BC121" s="2">
        <f t="shared" si="25"/>
        <v>99.439417543740475</v>
      </c>
      <c r="BD121" s="2">
        <f t="shared" si="26"/>
        <v>97.230368371025222</v>
      </c>
      <c r="BE121" s="2">
        <f t="shared" si="27"/>
        <v>92.710561129992669</v>
      </c>
      <c r="BF121" s="2">
        <f t="shared" si="28"/>
        <v>84.788064268397363</v>
      </c>
      <c r="BG121" s="2">
        <f t="shared" si="29"/>
        <v>76.689246119079456</v>
      </c>
      <c r="BH121" s="2">
        <f t="shared" si="30"/>
        <v>65.405287437283249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95.039730192088214</v>
      </c>
      <c r="CP121" s="2">
        <f>BL$207*$B121+BL$209</f>
        <v>97.449601186139446</v>
      </c>
      <c r="CQ121" s="2">
        <f>BM$207*$B121+BM$209</f>
        <v>99.440825069476006</v>
      </c>
      <c r="CR121" s="2">
        <f>BN$207*$B121+BN$209</f>
        <v>99.594410235181741</v>
      </c>
      <c r="CS121" s="2">
        <f>BO$207*$B121+BO$209</f>
        <v>99.026422431726644</v>
      </c>
      <c r="CT121" s="2">
        <f>BP$207*$B121+BP$209</f>
        <v>100.6461335802755</v>
      </c>
      <c r="CU121" s="2">
        <f>BQ$207*$B121+BQ$209</f>
        <v>101.79282946045235</v>
      </c>
      <c r="CV121" s="2">
        <f>BR$207*$B121+BR$209</f>
        <v>100.50742285084499</v>
      </c>
      <c r="CW121" s="2">
        <f>BS$207*$B121+BS$209</f>
        <v>98.268139426037123</v>
      </c>
      <c r="CX121" s="2">
        <f>BT$207*$B121+BT$209</f>
        <v>93.68036156387268</v>
      </c>
      <c r="CY121" s="2">
        <f>BU$207*$B121+BU$209</f>
        <v>85.401085739060548</v>
      </c>
      <c r="CZ121" s="2">
        <f>BV$207*$B121+BV$209</f>
        <v>77.681762302571144</v>
      </c>
      <c r="DA121" s="2">
        <f>BW$207*$B121+BW$209</f>
        <v>65.948967828759933</v>
      </c>
      <c r="DD121" s="2">
        <f>BZ$207*$B121+BZ$209</f>
        <v>93.676335731215957</v>
      </c>
      <c r="DE121" s="2">
        <f>CA$207*$B121+CA$209</f>
        <v>95.987975954540602</v>
      </c>
      <c r="DF121" s="2">
        <f>CB$207*$B121+CB$209</f>
        <v>98.105674708331151</v>
      </c>
      <c r="DG121" s="2">
        <f>CC$207*$B121+CC$209</f>
        <v>98.160852883041386</v>
      </c>
      <c r="DH121" s="2">
        <f>CD$207*$B121+CD$209</f>
        <v>97.724113737255692</v>
      </c>
      <c r="DI121" s="2">
        <f>CE$207*$B121+CE$209</f>
        <v>99.237629437526962</v>
      </c>
      <c r="DJ121" s="2">
        <f>CF$207*$B121+CF$209</f>
        <v>100.79114400573818</v>
      </c>
      <c r="DK121" s="2">
        <f>CG$207*$B121+CG$209</f>
        <v>99.246167901471409</v>
      </c>
      <c r="DL121" s="2">
        <f>CH$207*$B121+CH$209</f>
        <v>97.014150082822908</v>
      </c>
      <c r="DM121" s="2">
        <f>CI$207*$B121+CI$209</f>
        <v>92.47934852211533</v>
      </c>
      <c r="DN121" s="2">
        <f>CJ$207*$B121+CJ$209</f>
        <v>84.638172541753747</v>
      </c>
      <c r="DO121" s="2">
        <f>CK$207*$B121+CK$209</f>
        <v>76.430412048297939</v>
      </c>
      <c r="DP121" s="2">
        <f>CL$207*$B121+CL$209</f>
        <v>65.247301650344411</v>
      </c>
      <c r="DS121" s="2">
        <f>POWER(10,($B121-C$227)/C$228)/(1+POWER(10,($B121-C$227)/C$228))</f>
        <v>0.8116599176154411</v>
      </c>
      <c r="DT121" s="2">
        <f>POWER(10,($B121-D$227)/D$228)/(1+POWER(10,($B121-D$227)/D$228))</f>
        <v>0.84851906749621486</v>
      </c>
      <c r="DU121" s="2">
        <f>POWER(10,($B121-E$227)/E$228)/(1+POWER(10,($B121-E$227)/E$228))</f>
        <v>0.85073974535043129</v>
      </c>
      <c r="DV121" s="2">
        <f>POWER(10,($B121-F$227)/F$228)/(1+POWER(10,($B121-F$227)/F$228))</f>
        <v>0.86060763688736408</v>
      </c>
      <c r="DW121" s="2">
        <f>POWER(10,($B121-G$227)/G$228)/(1+POWER(10,($B121-G$227)/G$228))</f>
        <v>0.85537630091245997</v>
      </c>
      <c r="DX121" s="2">
        <f>POWER(10,($B121-H$227)/H$228)/(1+POWER(10,($B121-H$227)/H$228))</f>
        <v>0.85131141658931797</v>
      </c>
      <c r="DY121" s="2">
        <f>POWER(10,($B121-I$227)/I$228)/(1+POWER(10,($B121-I$227)/I$228))</f>
        <v>0.85290695783936632</v>
      </c>
      <c r="DZ121" s="2">
        <f>POWER(10,($B121-J$227)/J$228)/(1+POWER(10,($B121-J$227)/J$228))</f>
        <v>0.84677987399372245</v>
      </c>
      <c r="EA121" s="2">
        <f>POWER(10,($B121-K$227)/K$228)/(1+POWER(10,($B121-K$227)/K$228))</f>
        <v>0.82757565734322003</v>
      </c>
      <c r="EB121" s="2">
        <f>POWER(10,($B121-L$227)/L$228)/(1+POWER(10,($B121-L$227)/L$228))</f>
        <v>0.80748534792009707</v>
      </c>
      <c r="EC121" s="2">
        <f>POWER(10,($B121-M$227)/M$228)/(1+POWER(10,($B121-M$227)/M$228))</f>
        <v>0.80352715463205937</v>
      </c>
      <c r="ED121" s="2">
        <f>POWER(10,($B121-N$227)/N$228)/(1+POWER(10,($B121-N$227)/N$228))</f>
        <v>0.79315617677973871</v>
      </c>
      <c r="EE121" s="2">
        <f>POWER(10,($B121-O$227)/O$228)/(1+POWER(10,($B121-O$227)/O$228))</f>
        <v>0.77484195220068752</v>
      </c>
    </row>
    <row r="122" spans="2:135" x14ac:dyDescent="0.25">
      <c r="B122" s="2">
        <v>116</v>
      </c>
      <c r="C122">
        <v>95.6143</v>
      </c>
      <c r="D122">
        <v>96.429000000000002</v>
      </c>
      <c r="E122">
        <v>98.171000000000006</v>
      </c>
      <c r="F122">
        <v>100.843</v>
      </c>
      <c r="G122">
        <v>100.714</v>
      </c>
      <c r="H122">
        <v>102.4</v>
      </c>
      <c r="I122">
        <v>104.586</v>
      </c>
      <c r="J122">
        <v>104.4</v>
      </c>
      <c r="K122">
        <v>101.06100000000001</v>
      </c>
      <c r="L122">
        <v>94.666700000000006</v>
      </c>
      <c r="M122">
        <v>86.742400000000004</v>
      </c>
      <c r="N122">
        <v>78.515199999999993</v>
      </c>
      <c r="O122">
        <v>66.7727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93.996588673601082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96.962125051361525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98.780876162186289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100.26102142980356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100.49025675203517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102.60635085009405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104.7102518263589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105.18599326155554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101.5466918151596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95.669290924046862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87.70740898280367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78.307772980403769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66.394731934052274</v>
      </c>
      <c r="AE122" s="5"/>
      <c r="AG122" s="5">
        <f t="shared" si="32"/>
        <v>1.6177113263989185</v>
      </c>
      <c r="AH122" s="5">
        <f t="shared" si="32"/>
        <v>-0.53312505136152311</v>
      </c>
      <c r="AI122" s="5">
        <f t="shared" si="32"/>
        <v>-0.60987616218628204</v>
      </c>
      <c r="AJ122" s="5">
        <f t="shared" si="31"/>
        <v>0.58197857019644061</v>
      </c>
      <c r="AK122" s="5">
        <f t="shared" si="31"/>
        <v>0.22374324796483336</v>
      </c>
      <c r="AL122" s="5">
        <f t="shared" si="31"/>
        <v>-0.20635085009404008</v>
      </c>
      <c r="AM122" s="5">
        <f t="shared" si="31"/>
        <v>-0.12425182635890053</v>
      </c>
      <c r="AN122" s="5">
        <f t="shared" si="31"/>
        <v>-0.78599326155553229</v>
      </c>
      <c r="AO122" s="5">
        <f t="shared" si="31"/>
        <v>-0.4856918151595977</v>
      </c>
      <c r="AP122" s="5">
        <f t="shared" si="33"/>
        <v>-1.0025909240468565</v>
      </c>
      <c r="AQ122" s="5">
        <f t="shared" si="33"/>
        <v>-0.96500898280366698</v>
      </c>
      <c r="AR122" s="5">
        <f t="shared" si="33"/>
        <v>0.20742701959622423</v>
      </c>
      <c r="AS122" s="5">
        <f t="shared" si="33"/>
        <v>0.37796806594772647</v>
      </c>
      <c r="AV122" s="2">
        <f t="shared" si="18"/>
        <v>93.869254414324715</v>
      </c>
      <c r="AW122" s="2">
        <f t="shared" si="19"/>
        <v>96.146638409998829</v>
      </c>
      <c r="AX122" s="2">
        <f t="shared" si="20"/>
        <v>98.238853325421687</v>
      </c>
      <c r="AY122" s="2">
        <f t="shared" si="21"/>
        <v>98.296370584769932</v>
      </c>
      <c r="AZ122" s="2">
        <f t="shared" si="22"/>
        <v>97.86595477054415</v>
      </c>
      <c r="BA122" s="2">
        <f t="shared" si="23"/>
        <v>99.409308618191801</v>
      </c>
      <c r="BB122" s="2">
        <f t="shared" si="24"/>
        <v>100.91398461873655</v>
      </c>
      <c r="BC122" s="2">
        <f t="shared" si="25"/>
        <v>99.403033640958057</v>
      </c>
      <c r="BD122" s="2">
        <f t="shared" si="26"/>
        <v>97.188360515268428</v>
      </c>
      <c r="BE122" s="2">
        <f t="shared" si="27"/>
        <v>92.667999694766863</v>
      </c>
      <c r="BF122" s="2">
        <f t="shared" si="28"/>
        <v>84.764529313081297</v>
      </c>
      <c r="BG122" s="2">
        <f t="shared" si="29"/>
        <v>76.657332501858988</v>
      </c>
      <c r="BH122" s="2">
        <f t="shared" si="30"/>
        <v>65.38459899462498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95.043341470538991</v>
      </c>
      <c r="CP122" s="2">
        <f>BL$207*$B122+BL$209</f>
        <v>97.445320703162594</v>
      </c>
      <c r="CQ122" s="2">
        <f>BM$207*$B122+BM$209</f>
        <v>99.432553424626917</v>
      </c>
      <c r="CR122" s="2">
        <f>BN$207*$B122+BN$209</f>
        <v>99.5838686543498</v>
      </c>
      <c r="CS122" s="2">
        <f>BO$207*$B122+BO$209</f>
        <v>99.029256185544199</v>
      </c>
      <c r="CT122" s="2">
        <f>BP$207*$B122+BP$209</f>
        <v>100.67222862269112</v>
      </c>
      <c r="CU122" s="2">
        <f>BQ$207*$B122+BQ$209</f>
        <v>101.82311766918957</v>
      </c>
      <c r="CV122" s="2">
        <f>BR$207*$B122+BR$209</f>
        <v>100.53595351169125</v>
      </c>
      <c r="CW122" s="2">
        <f>BS$207*$B122+BS$209</f>
        <v>98.290868931059492</v>
      </c>
      <c r="CX122" s="2">
        <f>BT$207*$B122+BT$209</f>
        <v>93.701994781559605</v>
      </c>
      <c r="CY122" s="2">
        <f>BU$207*$B122+BU$209</f>
        <v>85.416140585550991</v>
      </c>
      <c r="CZ122" s="2">
        <f>BV$207*$B122+BV$209</f>
        <v>77.722702101698786</v>
      </c>
      <c r="DA122" s="2">
        <f>BW$207*$B122+BW$209</f>
        <v>65.976341629179785</v>
      </c>
      <c r="DD122" s="2">
        <f>BZ$207*$B122+BZ$209</f>
        <v>93.620787276865002</v>
      </c>
      <c r="DE122" s="2">
        <f>CA$207*$B122+CA$209</f>
        <v>95.935192502859778</v>
      </c>
      <c r="DF122" s="2">
        <f>CB$207*$B122+CB$209</f>
        <v>98.047849227363116</v>
      </c>
      <c r="DG122" s="2">
        <f>CC$207*$B122+CC$209</f>
        <v>98.106183784588168</v>
      </c>
      <c r="DH122" s="2">
        <f>CD$207*$B122+CD$209</f>
        <v>97.686574568734315</v>
      </c>
      <c r="DI122" s="2">
        <f>CE$207*$B122+CE$209</f>
        <v>99.208137787728944</v>
      </c>
      <c r="DJ122" s="2">
        <f>CF$207*$B122+CF$209</f>
        <v>100.77099058444418</v>
      </c>
      <c r="DK122" s="2">
        <f>CG$207*$B122+CG$209</f>
        <v>99.216075456497194</v>
      </c>
      <c r="DL122" s="2">
        <f>CH$207*$B122+CH$209</f>
        <v>96.978865938595476</v>
      </c>
      <c r="DM122" s="2">
        <f>CI$207*$B122+CI$209</f>
        <v>92.4431731359427</v>
      </c>
      <c r="DN122" s="2">
        <f>CJ$207*$B122+CJ$209</f>
        <v>84.619220965041748</v>
      </c>
      <c r="DO122" s="2">
        <f>CK$207*$B122+CK$209</f>
        <v>76.403945609075549</v>
      </c>
      <c r="DP122" s="2">
        <f>CL$207*$B122+CL$209</f>
        <v>65.227776914978563</v>
      </c>
      <c r="DS122" s="2">
        <f>POWER(10,($B122-C$227)/C$228)/(1+POWER(10,($B122-C$227)/C$228))</f>
        <v>0.82533731328856741</v>
      </c>
      <c r="DT122" s="2">
        <f>POWER(10,($B122-D$227)/D$228)/(1+POWER(10,($B122-D$227)/D$228))</f>
        <v>0.85998148561383347</v>
      </c>
      <c r="DU122" s="2">
        <f>POWER(10,($B122-E$227)/E$228)/(1+POWER(10,($B122-E$227)/E$228))</f>
        <v>0.86206144356607439</v>
      </c>
      <c r="DV122" s="2">
        <f>POWER(10,($B122-F$227)/F$228)/(1+POWER(10,($B122-F$227)/F$228))</f>
        <v>0.87129407353785959</v>
      </c>
      <c r="DW122" s="2">
        <f>POWER(10,($B122-G$227)/G$228)/(1+POWER(10,($B122-G$227)/G$228))</f>
        <v>0.86640153587859414</v>
      </c>
      <c r="DX122" s="2">
        <f>POWER(10,($B122-H$227)/H$228)/(1+POWER(10,($B122-H$227)/H$228))</f>
        <v>0.86259675584400408</v>
      </c>
      <c r="DY122" s="2">
        <f>POWER(10,($B122-I$227)/I$228)/(1+POWER(10,($B122-I$227)/I$228))</f>
        <v>0.86409053015968917</v>
      </c>
      <c r="DZ122" s="2">
        <f>POWER(10,($B122-J$227)/J$228)/(1+POWER(10,($B122-J$227)/J$228))</f>
        <v>0.85835192597897292</v>
      </c>
      <c r="EA122" s="2">
        <f>POWER(10,($B122-K$227)/K$228)/(1+POWER(10,($B122-K$227)/K$228))</f>
        <v>0.84032461977887296</v>
      </c>
      <c r="EB122" s="2">
        <f>POWER(10,($B122-L$227)/L$228)/(1+POWER(10,($B122-L$227)/L$228))</f>
        <v>0.82139919534511607</v>
      </c>
      <c r="EC122" s="2">
        <f>POWER(10,($B122-M$227)/M$228)/(1+POWER(10,($B122-M$227)/M$228))</f>
        <v>0.81766247900046007</v>
      </c>
      <c r="ED122" s="2">
        <f>POWER(10,($B122-N$227)/N$228)/(1+POWER(10,($B122-N$227)/N$228))</f>
        <v>0.80785922632357088</v>
      </c>
      <c r="EE122" s="2">
        <f>POWER(10,($B122-O$227)/O$228)/(1+POWER(10,($B122-O$227)/O$228))</f>
        <v>0.79050297633417232</v>
      </c>
    </row>
    <row r="123" spans="2:135" x14ac:dyDescent="0.25">
      <c r="B123" s="2">
        <v>117</v>
      </c>
      <c r="C123">
        <v>95.914299999999997</v>
      </c>
      <c r="D123">
        <v>97.271000000000001</v>
      </c>
      <c r="E123">
        <v>99.129000000000005</v>
      </c>
      <c r="F123">
        <v>101.586</v>
      </c>
      <c r="G123">
        <v>101.029</v>
      </c>
      <c r="H123">
        <v>103.81399999999999</v>
      </c>
      <c r="I123">
        <v>104.643</v>
      </c>
      <c r="J123">
        <v>104.557</v>
      </c>
      <c r="K123">
        <v>101.667</v>
      </c>
      <c r="L123">
        <v>94.560599999999994</v>
      </c>
      <c r="M123">
        <v>88.166700000000006</v>
      </c>
      <c r="N123">
        <v>78.954499999999996</v>
      </c>
      <c r="O123">
        <v>67.7273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93.974703570983792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96.971050259664779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98.758474946362412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100.26452308862568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100.55640021789537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102.76359093852652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104.84500711143549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105.68403208237245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102.32750755484787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96.531172090568347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88.627650370628302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78.947492576823038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66.898669440032791</v>
      </c>
      <c r="AE123" s="5"/>
      <c r="AG123" s="5">
        <f t="shared" si="32"/>
        <v>1.9395964290162055</v>
      </c>
      <c r="AH123" s="5">
        <f t="shared" si="32"/>
        <v>0.29994974033522226</v>
      </c>
      <c r="AI123" s="5">
        <f t="shared" si="32"/>
        <v>0.3705250536375928</v>
      </c>
      <c r="AJ123" s="5">
        <f t="shared" si="31"/>
        <v>1.3214769113743188</v>
      </c>
      <c r="AK123" s="5">
        <f t="shared" si="31"/>
        <v>0.4725997821046235</v>
      </c>
      <c r="AL123" s="5">
        <f t="shared" si="31"/>
        <v>1.0504090614734736</v>
      </c>
      <c r="AM123" s="5">
        <f t="shared" si="31"/>
        <v>-0.20200711143549199</v>
      </c>
      <c r="AN123" s="5">
        <f t="shared" si="31"/>
        <v>-1.1270320823724518</v>
      </c>
      <c r="AO123" s="5">
        <f t="shared" si="31"/>
        <v>-0.66050755484786805</v>
      </c>
      <c r="AP123" s="5">
        <f t="shared" si="33"/>
        <v>-1.9705720905683535</v>
      </c>
      <c r="AQ123" s="5">
        <f t="shared" si="33"/>
        <v>-0.46095037062829647</v>
      </c>
      <c r="AR123" s="5">
        <f t="shared" si="33"/>
        <v>7.0074231769581274E-3</v>
      </c>
      <c r="AS123" s="5">
        <f t="shared" si="33"/>
        <v>0.82863055996720902</v>
      </c>
      <c r="AV123" s="2">
        <f t="shared" si="18"/>
        <v>93.804951354809802</v>
      </c>
      <c r="AW123" s="2">
        <f t="shared" si="19"/>
        <v>96.08392647925757</v>
      </c>
      <c r="AX123" s="2">
        <f t="shared" si="20"/>
        <v>98.172672322684178</v>
      </c>
      <c r="AY123" s="2">
        <f t="shared" si="21"/>
        <v>98.232192982657182</v>
      </c>
      <c r="AZ123" s="2">
        <f t="shared" si="22"/>
        <v>97.819555760383366</v>
      </c>
      <c r="BA123" s="2">
        <f t="shared" si="23"/>
        <v>99.371412408285209</v>
      </c>
      <c r="BB123" s="2">
        <f t="shared" si="24"/>
        <v>100.88915564824272</v>
      </c>
      <c r="BC123" s="2">
        <f t="shared" si="25"/>
        <v>99.366311628334927</v>
      </c>
      <c r="BD123" s="2">
        <f t="shared" si="26"/>
        <v>97.145934389862077</v>
      </c>
      <c r="BE123" s="2">
        <f t="shared" si="27"/>
        <v>92.624882253908737</v>
      </c>
      <c r="BF123" s="2">
        <f t="shared" si="28"/>
        <v>84.740700268461168</v>
      </c>
      <c r="BG123" s="2">
        <f t="shared" si="29"/>
        <v>76.624559880918113</v>
      </c>
      <c r="BH123" s="2">
        <f t="shared" si="30"/>
        <v>65.363090422825948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95.046952748989753</v>
      </c>
      <c r="CP123" s="2">
        <f>BL$207*$B123+BL$209</f>
        <v>97.441040220185755</v>
      </c>
      <c r="CQ123" s="2">
        <f>BM$207*$B123+BM$209</f>
        <v>99.424281779777829</v>
      </c>
      <c r="CR123" s="2">
        <f>BN$207*$B123+BN$209</f>
        <v>99.573327073517859</v>
      </c>
      <c r="CS123" s="2">
        <f>BO$207*$B123+BO$209</f>
        <v>99.032089939361754</v>
      </c>
      <c r="CT123" s="2">
        <f>BP$207*$B123+BP$209</f>
        <v>100.69832366510674</v>
      </c>
      <c r="CU123" s="2">
        <f>BQ$207*$B123+BQ$209</f>
        <v>101.85340587792679</v>
      </c>
      <c r="CV123" s="2">
        <f>BR$207*$B123+BR$209</f>
        <v>100.56448417253752</v>
      </c>
      <c r="CW123" s="2">
        <f>BS$207*$B123+BS$209</f>
        <v>98.313598436081861</v>
      </c>
      <c r="CX123" s="2">
        <f>BT$207*$B123+BT$209</f>
        <v>93.723627999246517</v>
      </c>
      <c r="CY123" s="2">
        <f>BU$207*$B123+BU$209</f>
        <v>85.431195432041434</v>
      </c>
      <c r="CZ123" s="2">
        <f>BV$207*$B123+BV$209</f>
        <v>77.763641900826428</v>
      </c>
      <c r="DA123" s="2">
        <f>BW$207*$B123+BW$209</f>
        <v>66.003715429599637</v>
      </c>
      <c r="DD123" s="2">
        <f>BZ$207*$B123+BZ$209</f>
        <v>93.565238822514047</v>
      </c>
      <c r="DE123" s="2">
        <f>CA$207*$B123+CA$209</f>
        <v>95.882409051178954</v>
      </c>
      <c r="DF123" s="2">
        <f>CB$207*$B123+CB$209</f>
        <v>97.990023746395096</v>
      </c>
      <c r="DG123" s="2">
        <f>CC$207*$B123+CC$209</f>
        <v>98.051514686134951</v>
      </c>
      <c r="DH123" s="2">
        <f>CD$207*$B123+CD$209</f>
        <v>97.649035400212924</v>
      </c>
      <c r="DI123" s="2">
        <f>CE$207*$B123+CE$209</f>
        <v>99.178646137930912</v>
      </c>
      <c r="DJ123" s="2">
        <f>CF$207*$B123+CF$209</f>
        <v>100.75083716315018</v>
      </c>
      <c r="DK123" s="2">
        <f>CG$207*$B123+CG$209</f>
        <v>99.185983011522978</v>
      </c>
      <c r="DL123" s="2">
        <f>CH$207*$B123+CH$209</f>
        <v>96.943581794368043</v>
      </c>
      <c r="DM123" s="2">
        <f>CI$207*$B123+CI$209</f>
        <v>92.406997749770071</v>
      </c>
      <c r="DN123" s="2">
        <f>CJ$207*$B123+CJ$209</f>
        <v>84.60026938832975</v>
      </c>
      <c r="DO123" s="2">
        <f>CK$207*$B123+CK$209</f>
        <v>76.377479169853174</v>
      </c>
      <c r="DP123" s="2">
        <f>CL$207*$B123+CL$209</f>
        <v>65.208252179612714</v>
      </c>
      <c r="DS123" s="2">
        <f>POWER(10,($B123-C$227)/C$228)/(1+POWER(10,($B123-C$227)/C$228))</f>
        <v>0.8382194241327483</v>
      </c>
      <c r="DT123" s="2">
        <f>POWER(10,($B123-D$227)/D$228)/(1+POWER(10,($B123-D$227)/D$228))</f>
        <v>0.8707087141039147</v>
      </c>
      <c r="DU123" s="2">
        <f>POWER(10,($B123-E$227)/E$228)/(1+POWER(10,($B123-E$227)/E$228))</f>
        <v>0.8726529173705978</v>
      </c>
      <c r="DV123" s="2">
        <f>POWER(10,($B123-F$227)/F$228)/(1+POWER(10,($B123-F$227)/F$228))</f>
        <v>0.88127426348989923</v>
      </c>
      <c r="DW123" s="2">
        <f>POWER(10,($B123-G$227)/G$228)/(1+POWER(10,($B123-G$227)/G$228))</f>
        <v>0.87670742162099302</v>
      </c>
      <c r="DX123" s="2">
        <f>POWER(10,($B123-H$227)/H$228)/(1+POWER(10,($B123-H$227)/H$228))</f>
        <v>0.87315317433657169</v>
      </c>
      <c r="DY123" s="2">
        <f>POWER(10,($B123-I$227)/I$228)/(1+POWER(10,($B123-I$227)/I$228))</f>
        <v>0.87454887551334748</v>
      </c>
      <c r="DZ123" s="2">
        <f>POWER(10,($B123-J$227)/J$228)/(1+POWER(10,($B123-J$227)/J$228))</f>
        <v>0.86918500911581587</v>
      </c>
      <c r="EA123" s="2">
        <f>POWER(10,($B123-K$227)/K$228)/(1+POWER(10,($B123-K$227)/K$228))</f>
        <v>0.85229916970869923</v>
      </c>
      <c r="EB123" s="2">
        <f>POWER(10,($B123-L$227)/L$228)/(1+POWER(10,($B123-L$227)/L$228))</f>
        <v>0.83451352099398213</v>
      </c>
      <c r="EC123" s="2">
        <f>POWER(10,($B123-M$227)/M$228)/(1+POWER(10,($B123-M$227)/M$228))</f>
        <v>0.83099473028415183</v>
      </c>
      <c r="ED123" s="2">
        <f>POWER(10,($B123-N$227)/N$228)/(1+POWER(10,($B123-N$227)/N$228))</f>
        <v>0.82175201688516164</v>
      </c>
      <c r="EE123" s="2">
        <f>POWER(10,($B123-O$227)/O$228)/(1+POWER(10,($B123-O$227)/O$228))</f>
        <v>0.80534833857405808</v>
      </c>
    </row>
    <row r="124" spans="2:135" x14ac:dyDescent="0.25">
      <c r="B124" s="2">
        <v>118</v>
      </c>
      <c r="C124">
        <v>94.642899999999997</v>
      </c>
      <c r="D124">
        <v>97.385999999999996</v>
      </c>
      <c r="E124">
        <v>98.870999999999995</v>
      </c>
      <c r="F124">
        <v>100.014</v>
      </c>
      <c r="G124">
        <v>99.813999999999993</v>
      </c>
      <c r="H124">
        <v>102.4</v>
      </c>
      <c r="I124">
        <v>105.443</v>
      </c>
      <c r="J124">
        <v>105.929</v>
      </c>
      <c r="K124">
        <v>101.864</v>
      </c>
      <c r="L124">
        <v>95.878799999999998</v>
      </c>
      <c r="M124">
        <v>89.393900000000002</v>
      </c>
      <c r="N124">
        <v>79.833299999999994</v>
      </c>
      <c r="O124">
        <v>68.166700000000006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93.954552924174251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96.932757034962989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98.704557850685703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100.15468962547467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100.46787282250627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102.73084643728242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104.75315557977972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105.8465374012345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102.91909406032553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97.383034357270276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89.565006503983412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79.683205414173372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67.550331622850194</v>
      </c>
      <c r="AE124" s="5"/>
      <c r="AG124" s="5">
        <f t="shared" si="32"/>
        <v>0.68834707582574595</v>
      </c>
      <c r="AH124" s="5">
        <f t="shared" si="32"/>
        <v>0.45324296503700623</v>
      </c>
      <c r="AI124" s="5">
        <f t="shared" si="32"/>
        <v>0.16644214931429246</v>
      </c>
      <c r="AJ124" s="5">
        <f t="shared" si="31"/>
        <v>-0.14068962547467834</v>
      </c>
      <c r="AK124" s="5">
        <f t="shared" si="31"/>
        <v>-0.65387282250627266</v>
      </c>
      <c r="AL124" s="5">
        <f t="shared" si="31"/>
        <v>-0.33084643728241758</v>
      </c>
      <c r="AM124" s="5">
        <f t="shared" si="31"/>
        <v>0.68984442022028247</v>
      </c>
      <c r="AN124" s="5">
        <f t="shared" si="31"/>
        <v>8.2462598765502548E-2</v>
      </c>
      <c r="AO124" s="5">
        <f t="shared" si="31"/>
        <v>-1.0550940603255299</v>
      </c>
      <c r="AP124" s="5">
        <f t="shared" si="33"/>
        <v>-1.5042343572702777</v>
      </c>
      <c r="AQ124" s="5">
        <f t="shared" si="33"/>
        <v>-0.17110650398340965</v>
      </c>
      <c r="AR124" s="5">
        <f t="shared" si="33"/>
        <v>0.15009458582662205</v>
      </c>
      <c r="AS124" s="5">
        <f t="shared" si="33"/>
        <v>0.61636837714981141</v>
      </c>
      <c r="AV124" s="2">
        <f t="shared" si="18"/>
        <v>93.74032259170356</v>
      </c>
      <c r="AW124" s="2">
        <f t="shared" si="19"/>
        <v>96.02131157245384</v>
      </c>
      <c r="AX124" s="2">
        <f t="shared" si="20"/>
        <v>98.106483923645285</v>
      </c>
      <c r="AY124" s="2">
        <f t="shared" si="21"/>
        <v>98.168194250177066</v>
      </c>
      <c r="AZ124" s="2">
        <f t="shared" si="22"/>
        <v>97.773307745882889</v>
      </c>
      <c r="BA124" s="2">
        <f t="shared" si="23"/>
        <v>99.333446915075029</v>
      </c>
      <c r="BB124" s="2">
        <f t="shared" si="24"/>
        <v>100.86407528805901</v>
      </c>
      <c r="BC124" s="2">
        <f t="shared" si="25"/>
        <v>99.329342717684384</v>
      </c>
      <c r="BD124" s="2">
        <f t="shared" si="26"/>
        <v>97.103192999203117</v>
      </c>
      <c r="BE124" s="2">
        <f t="shared" si="27"/>
        <v>92.581325320383542</v>
      </c>
      <c r="BF124" s="2">
        <f t="shared" si="28"/>
        <v>84.716646284093954</v>
      </c>
      <c r="BG124" s="2">
        <f t="shared" si="29"/>
        <v>76.591075976946328</v>
      </c>
      <c r="BH124" s="2">
        <f t="shared" si="30"/>
        <v>65.340873070095412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95.050564027440529</v>
      </c>
      <c r="CP124" s="2">
        <f>BL$207*$B124+BL$209</f>
        <v>97.436759737208902</v>
      </c>
      <c r="CQ124" s="2">
        <f>BM$207*$B124+BM$209</f>
        <v>99.41601013492874</v>
      </c>
      <c r="CR124" s="2">
        <f>BN$207*$B124+BN$209</f>
        <v>99.562785492685904</v>
      </c>
      <c r="CS124" s="2">
        <f>BO$207*$B124+BO$209</f>
        <v>99.034923693179309</v>
      </c>
      <c r="CT124" s="2">
        <f>BP$207*$B124+BP$209</f>
        <v>100.72441870752237</v>
      </c>
      <c r="CU124" s="2">
        <f>BQ$207*$B124+BQ$209</f>
        <v>101.88369408666401</v>
      </c>
      <c r="CV124" s="2">
        <f>BR$207*$B124+BR$209</f>
        <v>100.59301483338378</v>
      </c>
      <c r="CW124" s="2">
        <f>BS$207*$B124+BS$209</f>
        <v>98.33632794110423</v>
      </c>
      <c r="CX124" s="2">
        <f>BT$207*$B124+BT$209</f>
        <v>93.745261216933443</v>
      </c>
      <c r="CY124" s="2">
        <f>BU$207*$B124+BU$209</f>
        <v>85.446250278531892</v>
      </c>
      <c r="CZ124" s="2">
        <f>BV$207*$B124+BV$209</f>
        <v>77.804581699954056</v>
      </c>
      <c r="DA124" s="2">
        <f>BW$207*$B124+BW$209</f>
        <v>66.031089230019489</v>
      </c>
      <c r="DD124" s="2">
        <f>BZ$207*$B124+BZ$209</f>
        <v>93.509690368163092</v>
      </c>
      <c r="DE124" s="2">
        <f>CA$207*$B124+CA$209</f>
        <v>95.829625599498115</v>
      </c>
      <c r="DF124" s="2">
        <f>CB$207*$B124+CB$209</f>
        <v>97.932198265427076</v>
      </c>
      <c r="DG124" s="2">
        <f>CC$207*$B124+CC$209</f>
        <v>97.996845587681733</v>
      </c>
      <c r="DH124" s="2">
        <f>CD$207*$B124+CD$209</f>
        <v>97.611496231691547</v>
      </c>
      <c r="DI124" s="2">
        <f>CE$207*$B124+CE$209</f>
        <v>99.149154488132893</v>
      </c>
      <c r="DJ124" s="2">
        <f>CF$207*$B124+CF$209</f>
        <v>100.73068374185618</v>
      </c>
      <c r="DK124" s="2">
        <f>CG$207*$B124+CG$209</f>
        <v>99.155890566548763</v>
      </c>
      <c r="DL124" s="2">
        <f>CH$207*$B124+CH$209</f>
        <v>96.908297650140611</v>
      </c>
      <c r="DM124" s="2">
        <f>CI$207*$B124+CI$209</f>
        <v>92.370822363597441</v>
      </c>
      <c r="DN124" s="2">
        <f>CJ$207*$B124+CJ$209</f>
        <v>84.581317811617737</v>
      </c>
      <c r="DO124" s="2">
        <f>CK$207*$B124+CK$209</f>
        <v>76.351012730630785</v>
      </c>
      <c r="DP124" s="2">
        <f>CL$207*$B124+CL$209</f>
        <v>65.188727444246865</v>
      </c>
      <c r="DS124" s="2">
        <f>POWER(10,($B124-C$227)/C$228)/(1+POWER(10,($B124-C$227)/C$228))</f>
        <v>0.85032372891063746</v>
      </c>
      <c r="DT124" s="2">
        <f>POWER(10,($B124-D$227)/D$228)/(1+POWER(10,($B124-D$227)/D$228))</f>
        <v>0.88072808083788134</v>
      </c>
      <c r="DU124" s="2">
        <f>POWER(10,($B124-E$227)/E$228)/(1+POWER(10,($B124-E$227)/E$228))</f>
        <v>0.88254194362473404</v>
      </c>
      <c r="DV124" s="2">
        <f>POWER(10,($B124-F$227)/F$228)/(1+POWER(10,($B124-F$227)/F$228))</f>
        <v>0.89057775336858647</v>
      </c>
      <c r="DW124" s="2">
        <f>POWER(10,($B124-G$227)/G$228)/(1+POWER(10,($B124-G$227)/G$228))</f>
        <v>0.88632261315078065</v>
      </c>
      <c r="DX124" s="2">
        <f>POWER(10,($B124-H$227)/H$228)/(1+POWER(10,($B124-H$227)/H$228))</f>
        <v>0.88300856156463692</v>
      </c>
      <c r="DY124" s="2">
        <f>POWER(10,($B124-I$227)/I$228)/(1+POWER(10,($B124-I$227)/I$228))</f>
        <v>0.88431019131484767</v>
      </c>
      <c r="DZ124" s="2">
        <f>POWER(10,($B124-J$227)/J$228)/(1+POWER(10,($B124-J$227)/J$228))</f>
        <v>0.87930608706677071</v>
      </c>
      <c r="EA124" s="2">
        <f>POWER(10,($B124-K$227)/K$228)/(1+POWER(10,($B124-K$227)/K$228))</f>
        <v>0.86352155812396492</v>
      </c>
      <c r="EB124" s="2">
        <f>POWER(10,($B124-L$227)/L$228)/(1+POWER(10,($B124-L$227)/L$228))</f>
        <v>0.84684443671308796</v>
      </c>
      <c r="EC124" s="2">
        <f>POWER(10,($B124-M$227)/M$228)/(1+POWER(10,($B124-M$227)/M$228))</f>
        <v>0.84353868347775018</v>
      </c>
      <c r="ED124" s="2">
        <f>POWER(10,($B124-N$227)/N$228)/(1+POWER(10,($B124-N$227)/N$228))</f>
        <v>0.83484564449163101</v>
      </c>
      <c r="EE124" s="2">
        <f>POWER(10,($B124-O$227)/O$228)/(1+POWER(10,($B124-O$227)/O$228))</f>
        <v>0.81938208924210498</v>
      </c>
    </row>
    <row r="125" spans="2:135" x14ac:dyDescent="0.25">
      <c r="B125" s="2">
        <v>119</v>
      </c>
      <c r="C125">
        <v>94.542900000000003</v>
      </c>
      <c r="D125">
        <v>97.313999999999993</v>
      </c>
      <c r="E125">
        <v>99.271000000000001</v>
      </c>
      <c r="F125">
        <v>98.843000000000004</v>
      </c>
      <c r="G125">
        <v>101.371</v>
      </c>
      <c r="H125">
        <v>102.386</v>
      </c>
      <c r="I125">
        <v>105.029</v>
      </c>
      <c r="J125">
        <v>105.7</v>
      </c>
      <c r="K125">
        <v>103.03</v>
      </c>
      <c r="L125">
        <v>97.302999999999997</v>
      </c>
      <c r="M125">
        <v>88.787899999999993</v>
      </c>
      <c r="N125">
        <v>79.318200000000004</v>
      </c>
      <c r="O125">
        <v>69.181799999999996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93.931413707519908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96.843263243042799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98.617150891440289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99.939115040731082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100.23179863477345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102.5073072754919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104.44607388636999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105.64041473171839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103.22314698445334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98.111888549546904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90.40366820991251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80.449825681442107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68.327034222655072</v>
      </c>
      <c r="AE125" s="5"/>
      <c r="AG125" s="5">
        <f t="shared" si="32"/>
        <v>0.61148629248009456</v>
      </c>
      <c r="AH125" s="5">
        <f t="shared" si="32"/>
        <v>0.4707367569571943</v>
      </c>
      <c r="AI125" s="5">
        <f t="shared" si="32"/>
        <v>0.65384910855971157</v>
      </c>
      <c r="AJ125" s="5">
        <f t="shared" si="31"/>
        <v>-1.0961150407310782</v>
      </c>
      <c r="AK125" s="5">
        <f t="shared" si="31"/>
        <v>1.1392013652265405</v>
      </c>
      <c r="AL125" s="5">
        <f t="shared" si="31"/>
        <v>-0.12130727549190112</v>
      </c>
      <c r="AM125" s="5">
        <f t="shared" si="31"/>
        <v>0.58292611363000901</v>
      </c>
      <c r="AN125" s="5">
        <f t="shared" si="31"/>
        <v>5.9585268281608705E-2</v>
      </c>
      <c r="AO125" s="5">
        <f t="shared" si="31"/>
        <v>-0.19314698445333534</v>
      </c>
      <c r="AP125" s="5">
        <f t="shared" si="33"/>
        <v>-0.80888854954690714</v>
      </c>
      <c r="AQ125" s="5">
        <f t="shared" si="33"/>
        <v>-1.6157682099125168</v>
      </c>
      <c r="AR125" s="5">
        <f t="shared" si="33"/>
        <v>-1.1316256814421024</v>
      </c>
      <c r="AS125" s="5">
        <f t="shared" si="33"/>
        <v>0.85476577734492309</v>
      </c>
      <c r="AV125" s="2">
        <f t="shared" si="18"/>
        <v>93.675471569751906</v>
      </c>
      <c r="AW125" s="2">
        <f t="shared" si="19"/>
        <v>95.958847938597856</v>
      </c>
      <c r="AX125" s="2">
        <f t="shared" si="20"/>
        <v>98.040346898918287</v>
      </c>
      <c r="AY125" s="2">
        <f t="shared" si="21"/>
        <v>98.104414018693873</v>
      </c>
      <c r="AZ125" s="2">
        <f t="shared" si="22"/>
        <v>97.727249873745478</v>
      </c>
      <c r="BA125" s="2">
        <f t="shared" si="23"/>
        <v>99.295480349862757</v>
      </c>
      <c r="BB125" s="2">
        <f t="shared" si="24"/>
        <v>100.83881281624019</v>
      </c>
      <c r="BC125" s="2">
        <f t="shared" si="25"/>
        <v>99.292208489988369</v>
      </c>
      <c r="BD125" s="2">
        <f t="shared" si="26"/>
        <v>97.060229329528752</v>
      </c>
      <c r="BE125" s="2">
        <f t="shared" si="27"/>
        <v>92.537435417562151</v>
      </c>
      <c r="BF125" s="2">
        <f t="shared" si="28"/>
        <v>84.692430375401955</v>
      </c>
      <c r="BG125" s="2">
        <f t="shared" si="29"/>
        <v>76.5570177009498</v>
      </c>
      <c r="BH125" s="2">
        <f t="shared" si="30"/>
        <v>65.31805213049698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95.054175305891306</v>
      </c>
      <c r="CP125" s="2">
        <f>BL$207*$B125+BL$209</f>
        <v>97.432479254232064</v>
      </c>
      <c r="CQ125" s="2">
        <f>BM$207*$B125+BM$209</f>
        <v>99.407738490079652</v>
      </c>
      <c r="CR125" s="2">
        <f>BN$207*$B125+BN$209</f>
        <v>99.552243911853964</v>
      </c>
      <c r="CS125" s="2">
        <f>BO$207*$B125+BO$209</f>
        <v>99.037757446996849</v>
      </c>
      <c r="CT125" s="2">
        <f>BP$207*$B125+BP$209</f>
        <v>100.75051374993799</v>
      </c>
      <c r="CU125" s="2">
        <f>BQ$207*$B125+BQ$209</f>
        <v>101.91398229540123</v>
      </c>
      <c r="CV125" s="2">
        <f>BR$207*$B125+BR$209</f>
        <v>100.62154549423003</v>
      </c>
      <c r="CW125" s="2">
        <f>BS$207*$B125+BS$209</f>
        <v>98.359057446126585</v>
      </c>
      <c r="CX125" s="2">
        <f>BT$207*$B125+BT$209</f>
        <v>93.766894434620355</v>
      </c>
      <c r="CY125" s="2">
        <f>BU$207*$B125+BU$209</f>
        <v>85.461305125022335</v>
      </c>
      <c r="CZ125" s="2">
        <f>BV$207*$B125+BV$209</f>
        <v>77.845521499081698</v>
      </c>
      <c r="DA125" s="2">
        <f>BW$207*$B125+BW$209</f>
        <v>66.058463030439341</v>
      </c>
      <c r="DD125" s="2">
        <f>BZ$207*$B125+BZ$209</f>
        <v>93.454141913812137</v>
      </c>
      <c r="DE125" s="2">
        <f>CA$207*$B125+CA$209</f>
        <v>95.776842147817291</v>
      </c>
      <c r="DF125" s="2">
        <f>CB$207*$B125+CB$209</f>
        <v>97.874372784459041</v>
      </c>
      <c r="DG125" s="2">
        <f>CC$207*$B125+CC$209</f>
        <v>97.94217648922853</v>
      </c>
      <c r="DH125" s="2">
        <f>CD$207*$B125+CD$209</f>
        <v>97.573957063170155</v>
      </c>
      <c r="DI125" s="2">
        <f>CE$207*$B125+CE$209</f>
        <v>99.119662838334875</v>
      </c>
      <c r="DJ125" s="2">
        <f>CF$207*$B125+CF$209</f>
        <v>100.71053032056219</v>
      </c>
      <c r="DK125" s="2">
        <f>CG$207*$B125+CG$209</f>
        <v>99.125798121574562</v>
      </c>
      <c r="DL125" s="2">
        <f>CH$207*$B125+CH$209</f>
        <v>96.873013505913178</v>
      </c>
      <c r="DM125" s="2">
        <f>CI$207*$B125+CI$209</f>
        <v>92.334646977424811</v>
      </c>
      <c r="DN125" s="2">
        <f>CJ$207*$B125+CJ$209</f>
        <v>84.562366234905738</v>
      </c>
      <c r="DO125" s="2">
        <f>CK$207*$B125+CK$209</f>
        <v>76.324546291408396</v>
      </c>
      <c r="DP125" s="2">
        <f>CL$207*$B125+CL$209</f>
        <v>65.169202708881016</v>
      </c>
      <c r="DS125" s="2">
        <f>POWER(10,($B125-C$227)/C$228)/(1+POWER(10,($B125-C$227)/C$228))</f>
        <v>0.86167185195293516</v>
      </c>
      <c r="DT125" s="2">
        <f>POWER(10,($B125-D$227)/D$228)/(1+POWER(10,($B125-D$227)/D$228))</f>
        <v>0.8900690313865407</v>
      </c>
      <c r="DU125" s="2">
        <f>POWER(10,($B125-E$227)/E$228)/(1+POWER(10,($B125-E$227)/E$228))</f>
        <v>0.89175829754711333</v>
      </c>
      <c r="DV125" s="2">
        <f>POWER(10,($B125-F$227)/F$228)/(1+POWER(10,($B125-F$227)/F$228))</f>
        <v>0.8992355679113182</v>
      </c>
      <c r="DW125" s="2">
        <f>POWER(10,($B125-G$227)/G$228)/(1+POWER(10,($B125-G$227)/G$228))</f>
        <v>0.89527751716078685</v>
      </c>
      <c r="DX125" s="2">
        <f>POWER(10,($B125-H$227)/H$228)/(1+POWER(10,($B125-H$227)/H$228))</f>
        <v>0.89219277477973047</v>
      </c>
      <c r="DY125" s="2">
        <f>POWER(10,($B125-I$227)/I$228)/(1+POWER(10,($B125-I$227)/I$228))</f>
        <v>0.89340455758928539</v>
      </c>
      <c r="DZ125" s="2">
        <f>POWER(10,($B125-J$227)/J$228)/(1+POWER(10,($B125-J$227)/J$228))</f>
        <v>0.88874433513569906</v>
      </c>
      <c r="EA125" s="2">
        <f>POWER(10,($B125-K$227)/K$228)/(1+POWER(10,($B125-K$227)/K$228))</f>
        <v>0.87401730288763191</v>
      </c>
      <c r="EB125" s="2">
        <f>POWER(10,($B125-L$227)/L$228)/(1+POWER(10,($B125-L$227)/L$228))</f>
        <v>0.85841242788141126</v>
      </c>
      <c r="EC125" s="2">
        <f>POWER(10,($B125-M$227)/M$228)/(1+POWER(10,($B125-M$227)/M$228))</f>
        <v>0.85531370160284248</v>
      </c>
      <c r="ED125" s="2">
        <f>POWER(10,($B125-N$227)/N$228)/(1+POWER(10,($B125-N$227)/N$228))</f>
        <v>0.84715634523916028</v>
      </c>
      <c r="EE125" s="2">
        <f>POWER(10,($B125-O$227)/O$228)/(1+POWER(10,($B125-O$227)/O$228))</f>
        <v>0.8326143447453962</v>
      </c>
    </row>
    <row r="126" spans="2:135" x14ac:dyDescent="0.25">
      <c r="B126" s="2">
        <v>120</v>
      </c>
      <c r="C126">
        <v>94.357100000000003</v>
      </c>
      <c r="D126">
        <v>97.156999999999996</v>
      </c>
      <c r="E126">
        <v>98.471000000000004</v>
      </c>
      <c r="F126">
        <v>99.942999999999998</v>
      </c>
      <c r="G126">
        <v>102.17100000000001</v>
      </c>
      <c r="H126">
        <v>102.229</v>
      </c>
      <c r="I126">
        <v>105.071</v>
      </c>
      <c r="J126">
        <v>106.386</v>
      </c>
      <c r="K126">
        <v>104.455</v>
      </c>
      <c r="L126">
        <v>99.590900000000005</v>
      </c>
      <c r="M126">
        <v>90.848500000000001</v>
      </c>
      <c r="N126">
        <v>80.560599999999994</v>
      </c>
      <c r="O126">
        <v>69.621200000000002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93.899957248334971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96.707096261055597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98.499810395399763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99.642018175927078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99.879135624423981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102.12369772764636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103.97012012369431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105.09388616286144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103.18264634274108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98.605314626227141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91.021639083421078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81.157540962932842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69.173311741330778</v>
      </c>
      <c r="AE126" s="5"/>
      <c r="AG126" s="5">
        <f t="shared" si="32"/>
        <v>0.45714275166503171</v>
      </c>
      <c r="AH126" s="5">
        <f t="shared" si="32"/>
        <v>0.44990373894439983</v>
      </c>
      <c r="AI126" s="5">
        <f t="shared" si="32"/>
        <v>-2.8810395399759159E-2</v>
      </c>
      <c r="AJ126" s="5">
        <f t="shared" si="31"/>
        <v>0.30098182407292029</v>
      </c>
      <c r="AK126" s="5">
        <f t="shared" si="31"/>
        <v>2.2918643755760257</v>
      </c>
      <c r="AL126" s="5">
        <f t="shared" si="31"/>
        <v>0.10530227235364009</v>
      </c>
      <c r="AM126" s="5">
        <f t="shared" si="31"/>
        <v>1.1008798763056831</v>
      </c>
      <c r="AN126" s="5">
        <f t="shared" si="31"/>
        <v>1.2921138371385581</v>
      </c>
      <c r="AO126" s="5">
        <f t="shared" si="31"/>
        <v>1.2723536572589182</v>
      </c>
      <c r="AP126" s="5">
        <f t="shared" si="33"/>
        <v>0.9855853737728637</v>
      </c>
      <c r="AQ126" s="5">
        <f t="shared" si="33"/>
        <v>-0.17313908342107709</v>
      </c>
      <c r="AR126" s="5">
        <f t="shared" si="33"/>
        <v>-0.59694096293284815</v>
      </c>
      <c r="AS126" s="5">
        <f t="shared" si="33"/>
        <v>0.44788825866922366</v>
      </c>
      <c r="AV126" s="2">
        <f t="shared" si="18"/>
        <v>93.610490990448227</v>
      </c>
      <c r="AW126" s="2">
        <f t="shared" si="19"/>
        <v>95.896581539701856</v>
      </c>
      <c r="AX126" s="2">
        <f t="shared" si="20"/>
        <v>97.974311896208036</v>
      </c>
      <c r="AY126" s="2">
        <f t="shared" si="21"/>
        <v>98.040884890214301</v>
      </c>
      <c r="AZ126" s="2">
        <f t="shared" si="22"/>
        <v>97.681414602098215</v>
      </c>
      <c r="BA126" s="2">
        <f t="shared" si="23"/>
        <v>99.257571965410278</v>
      </c>
      <c r="BB126" s="2">
        <f t="shared" si="24"/>
        <v>100.81342981260265</v>
      </c>
      <c r="BC126" s="2">
        <f t="shared" si="25"/>
        <v>99.254981205001783</v>
      </c>
      <c r="BD126" s="2">
        <f t="shared" si="26"/>
        <v>97.017126487529538</v>
      </c>
      <c r="BE126" s="2">
        <f t="shared" si="27"/>
        <v>92.493308954423071</v>
      </c>
      <c r="BF126" s="2">
        <f t="shared" si="28"/>
        <v>84.668109364379291</v>
      </c>
      <c r="BG126" s="2">
        <f t="shared" si="29"/>
        <v>76.522510671762021</v>
      </c>
      <c r="BH126" s="2">
        <f t="shared" si="30"/>
        <v>65.294725958798736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95.057786584342082</v>
      </c>
      <c r="CP126" s="2">
        <f>BL$207*$B126+BL$209</f>
        <v>97.428198771255211</v>
      </c>
      <c r="CQ126" s="2">
        <f>BM$207*$B126+BM$209</f>
        <v>99.399466845230563</v>
      </c>
      <c r="CR126" s="2">
        <f>BN$207*$B126+BN$209</f>
        <v>99.541702331022023</v>
      </c>
      <c r="CS126" s="2">
        <f>BO$207*$B126+BO$209</f>
        <v>99.040591200814404</v>
      </c>
      <c r="CT126" s="2">
        <f>BP$207*$B126+BP$209</f>
        <v>100.77660879235361</v>
      </c>
      <c r="CU126" s="2">
        <f>BQ$207*$B126+BQ$209</f>
        <v>101.94427050413844</v>
      </c>
      <c r="CV126" s="2">
        <f>BR$207*$B126+BR$209</f>
        <v>100.65007615507631</v>
      </c>
      <c r="CW126" s="2">
        <f>BS$207*$B126+BS$209</f>
        <v>98.381786951148953</v>
      </c>
      <c r="CX126" s="2">
        <f>BT$207*$B126+BT$209</f>
        <v>93.788527652307266</v>
      </c>
      <c r="CY126" s="2">
        <f>BU$207*$B126+BU$209</f>
        <v>85.476359971512778</v>
      </c>
      <c r="CZ126" s="2">
        <f>BV$207*$B126+BV$209</f>
        <v>77.88646129820934</v>
      </c>
      <c r="DA126" s="2">
        <f>BW$207*$B126+BW$209</f>
        <v>66.085836830859208</v>
      </c>
      <c r="DD126" s="2">
        <f>BZ$207*$B126+BZ$209</f>
        <v>93.398593459461182</v>
      </c>
      <c r="DE126" s="2">
        <f>CA$207*$B126+CA$209</f>
        <v>95.724058696136467</v>
      </c>
      <c r="DF126" s="2">
        <f>CB$207*$B126+CB$209</f>
        <v>97.816547303491021</v>
      </c>
      <c r="DG126" s="2">
        <f>CC$207*$B126+CC$209</f>
        <v>97.887507390775312</v>
      </c>
      <c r="DH126" s="2">
        <f>CD$207*$B126+CD$209</f>
        <v>97.536417894648778</v>
      </c>
      <c r="DI126" s="2">
        <f>CE$207*$B126+CE$209</f>
        <v>99.090171188536843</v>
      </c>
      <c r="DJ126" s="2">
        <f>CF$207*$B126+CF$209</f>
        <v>100.69037689926819</v>
      </c>
      <c r="DK126" s="2">
        <f>CG$207*$B126+CG$209</f>
        <v>99.095705676600346</v>
      </c>
      <c r="DL126" s="2">
        <f>CH$207*$B126+CH$209</f>
        <v>96.837729361685732</v>
      </c>
      <c r="DM126" s="2">
        <f>CI$207*$B126+CI$209</f>
        <v>92.298471591252181</v>
      </c>
      <c r="DN126" s="2">
        <f>CJ$207*$B126+CJ$209</f>
        <v>84.54341465819374</v>
      </c>
      <c r="DO126" s="2">
        <f>CK$207*$B126+CK$209</f>
        <v>76.298079852186021</v>
      </c>
      <c r="DP126" s="2">
        <f>CL$207*$B126+CL$209</f>
        <v>65.149677973515168</v>
      </c>
      <c r="DS126" s="2">
        <f>POWER(10,($B126-C$227)/C$228)/(1+POWER(10,($B126-C$227)/C$228))</f>
        <v>0.87228880845184653</v>
      </c>
      <c r="DT126" s="2">
        <f>POWER(10,($B126-D$227)/D$228)/(1+POWER(10,($B126-D$227)/D$228))</f>
        <v>0.89876252188167682</v>
      </c>
      <c r="DU126" s="2">
        <f>POWER(10,($B126-E$227)/E$228)/(1+POWER(10,($B126-E$227)/E$228))</f>
        <v>0.90033315746191056</v>
      </c>
      <c r="DV126" s="2">
        <f>POWER(10,($B126-F$227)/F$228)/(1+POWER(10,($B126-F$227)/F$228))</f>
        <v>0.90727967078890992</v>
      </c>
      <c r="DW126" s="2">
        <f>POWER(10,($B126-G$227)/G$228)/(1+POWER(10,($B126-G$227)/G$228))</f>
        <v>0.9036037224865735</v>
      </c>
      <c r="DX126" s="2">
        <f>POWER(10,($B126-H$227)/H$228)/(1+POWER(10,($B126-H$227)/H$228))</f>
        <v>0.9007370468408763</v>
      </c>
      <c r="DY126" s="2">
        <f>POWER(10,($B126-I$227)/I$228)/(1+POWER(10,($B126-I$227)/I$228))</f>
        <v>0.90186335359194625</v>
      </c>
      <c r="DZ126" s="2">
        <f>POWER(10,($B126-J$227)/J$228)/(1+POWER(10,($B126-J$227)/J$228))</f>
        <v>0.89753052402436218</v>
      </c>
      <c r="EA126" s="2">
        <f>POWER(10,($B126-K$227)/K$228)/(1+POWER(10,($B126-K$227)/K$228))</f>
        <v>0.88381448524457495</v>
      </c>
      <c r="EB126" s="2">
        <f>POWER(10,($B126-L$227)/L$228)/(1+POWER(10,($B126-L$227)/L$228))</f>
        <v>0.86924158878094326</v>
      </c>
      <c r="EC126" s="2">
        <f>POWER(10,($B126-M$227)/M$228)/(1+POWER(10,($B126-M$227)/M$228))</f>
        <v>0.86634296308114578</v>
      </c>
      <c r="ED126" s="2">
        <f>POWER(10,($B126-N$227)/N$228)/(1+POWER(10,($B126-N$227)/N$228))</f>
        <v>0.85870470840749435</v>
      </c>
      <c r="EE126" s="2">
        <f>POWER(10,($B126-O$227)/O$228)/(1+POWER(10,($B126-O$227)/O$228))</f>
        <v>0.84506049999346822</v>
      </c>
    </row>
    <row r="127" spans="2:135" x14ac:dyDescent="0.25">
      <c r="B127" s="2">
        <v>121</v>
      </c>
      <c r="C127">
        <v>93.757099999999994</v>
      </c>
      <c r="D127">
        <v>97.286000000000001</v>
      </c>
      <c r="E127">
        <v>98.713999999999999</v>
      </c>
      <c r="F127">
        <v>98.429000000000002</v>
      </c>
      <c r="G127">
        <v>98.129000000000005</v>
      </c>
      <c r="H127">
        <v>101.214</v>
      </c>
      <c r="I127">
        <v>103.486</v>
      </c>
      <c r="J127">
        <v>104.4</v>
      </c>
      <c r="K127">
        <v>103.697</v>
      </c>
      <c r="L127">
        <v>98.939400000000006</v>
      </c>
      <c r="M127">
        <v>90.878799999999998</v>
      </c>
      <c r="N127">
        <v>82.166700000000006</v>
      </c>
      <c r="O127">
        <v>70.302999999999997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93.855382903489087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96.536078073433998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98.360678180294784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99.29793756861946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99.456442332144064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101.63398764812837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103.39419488111474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104.28882024854489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102.79722920993403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98.778107867746613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91.318704256560892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81.707139542100933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70.003013037383482</v>
      </c>
      <c r="AE127" s="5"/>
      <c r="AG127" s="5">
        <f t="shared" si="32"/>
        <v>-9.8282903489092632E-2</v>
      </c>
      <c r="AH127" s="5">
        <f t="shared" si="32"/>
        <v>0.74992192656600309</v>
      </c>
      <c r="AI127" s="5">
        <f t="shared" si="32"/>
        <v>0.35332181970521503</v>
      </c>
      <c r="AJ127" s="5">
        <f t="shared" si="31"/>
        <v>-0.86893756861945803</v>
      </c>
      <c r="AK127" s="5">
        <f t="shared" si="31"/>
        <v>-1.3274423321440594</v>
      </c>
      <c r="AL127" s="5">
        <f t="shared" si="31"/>
        <v>-0.41998764812836953</v>
      </c>
      <c r="AM127" s="5">
        <f t="shared" si="31"/>
        <v>9.180511888526155E-2</v>
      </c>
      <c r="AN127" s="5">
        <f t="shared" si="31"/>
        <v>0.11117975145511139</v>
      </c>
      <c r="AO127" s="5">
        <f t="shared" si="31"/>
        <v>0.89977079006597194</v>
      </c>
      <c r="AP127" s="5">
        <f t="shared" si="33"/>
        <v>0.16129213225339356</v>
      </c>
      <c r="AQ127" s="5">
        <f t="shared" si="33"/>
        <v>-0.43990425656089371</v>
      </c>
      <c r="AR127" s="5">
        <f t="shared" si="33"/>
        <v>0.45956045789907307</v>
      </c>
      <c r="AS127" s="5">
        <f t="shared" si="33"/>
        <v>0.29998696261651503</v>
      </c>
      <c r="AV127" s="2">
        <f t="shared" si="18"/>
        <v>93.545463032355926</v>
      </c>
      <c r="AW127" s="2">
        <f t="shared" si="19"/>
        <v>95.8345506359274</v>
      </c>
      <c r="AX127" s="2">
        <f t="shared" si="20"/>
        <v>97.908421958704295</v>
      </c>
      <c r="AY127" s="2">
        <f t="shared" si="21"/>
        <v>97.977633034150315</v>
      </c>
      <c r="AZ127" s="2">
        <f t="shared" si="22"/>
        <v>97.635828240416075</v>
      </c>
      <c r="BA127" s="2">
        <f t="shared" si="23"/>
        <v>99.21977259216564</v>
      </c>
      <c r="BB127" s="2">
        <f t="shared" si="24"/>
        <v>100.78798050701513</v>
      </c>
      <c r="BC127" s="2">
        <f t="shared" si="25"/>
        <v>99.21772422469239</v>
      </c>
      <c r="BD127" s="2">
        <f t="shared" si="26"/>
        <v>96.973957995554386</v>
      </c>
      <c r="BE127" s="2">
        <f t="shared" si="27"/>
        <v>92.449032305874923</v>
      </c>
      <c r="BF127" s="2">
        <f t="shared" si="28"/>
        <v>84.643733944294368</v>
      </c>
      <c r="BG127" s="2">
        <f t="shared" si="29"/>
        <v>76.487669013580174</v>
      </c>
      <c r="BH127" s="2">
        <f t="shared" si="30"/>
        <v>65.270985608280483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95.061397862792859</v>
      </c>
      <c r="CP127" s="2">
        <f>BL$207*$B127+BL$209</f>
        <v>97.423918288278372</v>
      </c>
      <c r="CQ127" s="2">
        <f>BM$207*$B127+BM$209</f>
        <v>99.391195200381475</v>
      </c>
      <c r="CR127" s="2">
        <f>BN$207*$B127+BN$209</f>
        <v>99.531160750190082</v>
      </c>
      <c r="CS127" s="2">
        <f>BO$207*$B127+BO$209</f>
        <v>99.043424954631959</v>
      </c>
      <c r="CT127" s="2">
        <f>BP$207*$B127+BP$209</f>
        <v>100.80270383476923</v>
      </c>
      <c r="CU127" s="2">
        <f>BQ$207*$B127+BQ$209</f>
        <v>101.97455871287566</v>
      </c>
      <c r="CV127" s="2">
        <f>BR$207*$B127+BR$209</f>
        <v>100.67860681592256</v>
      </c>
      <c r="CW127" s="2">
        <f>BS$207*$B127+BS$209</f>
        <v>98.404516456171322</v>
      </c>
      <c r="CX127" s="2">
        <f>BT$207*$B127+BT$209</f>
        <v>93.810160869994192</v>
      </c>
      <c r="CY127" s="2">
        <f>BU$207*$B127+BU$209</f>
        <v>85.491414818003221</v>
      </c>
      <c r="CZ127" s="2">
        <f>BV$207*$B127+BV$209</f>
        <v>77.927401097336983</v>
      </c>
      <c r="DA127" s="2">
        <f>BW$207*$B127+BW$209</f>
        <v>66.11321063127906</v>
      </c>
      <c r="DD127" s="2">
        <f>BZ$207*$B127+BZ$209</f>
        <v>93.343045005110213</v>
      </c>
      <c r="DE127" s="2">
        <f>CA$207*$B127+CA$209</f>
        <v>95.671275244455643</v>
      </c>
      <c r="DF127" s="2">
        <f>CB$207*$B127+CB$209</f>
        <v>97.758721822522986</v>
      </c>
      <c r="DG127" s="2">
        <f>CC$207*$B127+CC$209</f>
        <v>97.832838292322094</v>
      </c>
      <c r="DH127" s="2">
        <f>CD$207*$B127+CD$209</f>
        <v>97.498878726127401</v>
      </c>
      <c r="DI127" s="2">
        <f>CE$207*$B127+CE$209</f>
        <v>99.060679538738825</v>
      </c>
      <c r="DJ127" s="2">
        <f>CF$207*$B127+CF$209</f>
        <v>100.67022347797419</v>
      </c>
      <c r="DK127" s="2">
        <f>CG$207*$B127+CG$209</f>
        <v>99.065613231626131</v>
      </c>
      <c r="DL127" s="2">
        <f>CH$207*$B127+CH$209</f>
        <v>96.802445217458299</v>
      </c>
      <c r="DM127" s="2">
        <f>CI$207*$B127+CI$209</f>
        <v>92.262296205079551</v>
      </c>
      <c r="DN127" s="2">
        <f>CJ$207*$B127+CJ$209</f>
        <v>84.524463081481727</v>
      </c>
      <c r="DO127" s="2">
        <f>CK$207*$B127+CK$209</f>
        <v>76.271613412963632</v>
      </c>
      <c r="DP127" s="2">
        <f>CL$207*$B127+CL$209</f>
        <v>65.130153238149319</v>
      </c>
      <c r="DS127" s="2">
        <f>POWER(10,($B127-C$227)/C$228)/(1+POWER(10,($B127-C$227)/C$228))</f>
        <v>0.88220229253804161</v>
      </c>
      <c r="DT127" s="2">
        <f>POWER(10,($B127-D$227)/D$228)/(1+POWER(10,($B127-D$227)/D$228))</f>
        <v>0.90684047613275409</v>
      </c>
      <c r="DU127" s="2">
        <f>POWER(10,($B127-E$227)/E$228)/(1+POWER(10,($B127-E$227)/E$228))</f>
        <v>0.90829857429118532</v>
      </c>
      <c r="DV127" s="2">
        <f>POWER(10,($B127-F$227)/F$228)/(1+POWER(10,($B127-F$227)/F$228))</f>
        <v>0.91474249124044482</v>
      </c>
      <c r="DW127" s="2">
        <f>POWER(10,($B127-G$227)/G$228)/(1+POWER(10,($B127-G$227)/G$228))</f>
        <v>0.91133349603834146</v>
      </c>
      <c r="DX127" s="2">
        <f>POWER(10,($B127-H$227)/H$228)/(1+POWER(10,($B127-H$227)/H$228))</f>
        <v>0.90867345892399831</v>
      </c>
      <c r="DY127" s="2">
        <f>POWER(10,($B127-I$227)/I$228)/(1+POWER(10,($B127-I$227)/I$228))</f>
        <v>0.9097187395617321</v>
      </c>
      <c r="DZ127" s="2">
        <f>POWER(10,($B127-J$227)/J$228)/(1+POWER(10,($B127-J$227)/J$228))</f>
        <v>0.9056964673962935</v>
      </c>
      <c r="EA127" s="2">
        <f>POWER(10,($B127-K$227)/K$228)/(1+POWER(10,($B127-K$227)/K$228))</f>
        <v>0.89294310143544053</v>
      </c>
      <c r="EB127" s="2">
        <f>POWER(10,($B127-L$227)/L$228)/(1+POWER(10,($B127-L$227)/L$228))</f>
        <v>0.87935889678981094</v>
      </c>
      <c r="EC127" s="2">
        <f>POWER(10,($B127-M$227)/M$228)/(1+POWER(10,($B127-M$227)/M$228))</f>
        <v>0.87665272390770532</v>
      </c>
      <c r="ED127" s="2">
        <f>POWER(10,($B127-N$227)/N$228)/(1+POWER(10,($B127-N$227)/N$228))</f>
        <v>0.86951491265722824</v>
      </c>
      <c r="EE127" s="2">
        <f>POWER(10,($B127-O$227)/O$228)/(1+POWER(10,($B127-O$227)/O$228))</f>
        <v>0.85674043945409439</v>
      </c>
    </row>
    <row r="128" spans="2:135" x14ac:dyDescent="0.25">
      <c r="B128" s="2">
        <v>122</v>
      </c>
      <c r="C128">
        <v>94.128600000000006</v>
      </c>
      <c r="D128">
        <v>97.114000000000004</v>
      </c>
      <c r="E128">
        <v>99.271000000000001</v>
      </c>
      <c r="F128">
        <v>99.570999999999998</v>
      </c>
      <c r="G128">
        <v>97.8</v>
      </c>
      <c r="H128">
        <v>102.18600000000001</v>
      </c>
      <c r="I128">
        <v>104.24299999999999</v>
      </c>
      <c r="J128">
        <v>104.357</v>
      </c>
      <c r="K128">
        <v>102.288</v>
      </c>
      <c r="L128">
        <v>100.43940000000001</v>
      </c>
      <c r="M128">
        <v>91.090900000000005</v>
      </c>
      <c r="N128">
        <v>83.7727</v>
      </c>
      <c r="O128">
        <v>70.7727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93.794580186195972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96.346252195320048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98.210390985974271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98.943417824300809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99.014365781178881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101.10165256094251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102.79258739584316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103.33923788489659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102.12330988528697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98.594414339450111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91.242018072092833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82.011440859911673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70.711297923138389</v>
      </c>
      <c r="AE128" s="5"/>
      <c r="AG128" s="5">
        <f t="shared" si="32"/>
        <v>0.33401981380403356</v>
      </c>
      <c r="AH128" s="5">
        <f t="shared" si="32"/>
        <v>0.7677478046799564</v>
      </c>
      <c r="AI128" s="5">
        <f t="shared" si="32"/>
        <v>1.0606090140257294</v>
      </c>
      <c r="AJ128" s="5">
        <f t="shared" si="31"/>
        <v>0.62758217569918884</v>
      </c>
      <c r="AK128" s="5">
        <f t="shared" si="31"/>
        <v>-1.2143657811788842</v>
      </c>
      <c r="AL128" s="5">
        <f t="shared" si="31"/>
        <v>1.0843474390574954</v>
      </c>
      <c r="AM128" s="5">
        <f t="shared" si="31"/>
        <v>1.4504126041568384</v>
      </c>
      <c r="AN128" s="5">
        <f t="shared" si="31"/>
        <v>1.0177621151034089</v>
      </c>
      <c r="AO128" s="5">
        <f t="shared" si="31"/>
        <v>0.16469011471302508</v>
      </c>
      <c r="AP128" s="5">
        <f t="shared" si="33"/>
        <v>1.8449856605498951</v>
      </c>
      <c r="AQ128" s="5">
        <f t="shared" si="33"/>
        <v>-0.15111807209282802</v>
      </c>
      <c r="AR128" s="5">
        <f t="shared" si="33"/>
        <v>1.7612591400883275</v>
      </c>
      <c r="AS128" s="5">
        <f t="shared" si="33"/>
        <v>6.1402076861611476E-2</v>
      </c>
      <c r="AV128" s="2">
        <f t="shared" si="18"/>
        <v>93.480459728779962</v>
      </c>
      <c r="AW128" s="2">
        <f t="shared" si="19"/>
        <v>95.772786410207473</v>
      </c>
      <c r="AX128" s="2">
        <f t="shared" si="20"/>
        <v>97.842713090495764</v>
      </c>
      <c r="AY128" s="2">
        <f t="shared" si="21"/>
        <v>97.914678796187232</v>
      </c>
      <c r="AZ128" s="2">
        <f t="shared" si="22"/>
        <v>97.590511507558006</v>
      </c>
      <c r="BA128" s="2">
        <f t="shared" si="23"/>
        <v>99.182125232044299</v>
      </c>
      <c r="BB128" s="2">
        <f t="shared" si="24"/>
        <v>100.7625121954392</v>
      </c>
      <c r="BC128" s="2">
        <f t="shared" si="25"/>
        <v>99.180492521123071</v>
      </c>
      <c r="BD128" s="2">
        <f t="shared" si="26"/>
        <v>96.930788210163357</v>
      </c>
      <c r="BE128" s="2">
        <f t="shared" si="27"/>
        <v>92.404682063165481</v>
      </c>
      <c r="BF128" s="2">
        <f t="shared" si="28"/>
        <v>84.619348846934898</v>
      </c>
      <c r="BG128" s="2">
        <f t="shared" si="29"/>
        <v>76.452595394881442</v>
      </c>
      <c r="BH128" s="2">
        <f t="shared" si="30"/>
        <v>65.246914570124559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95.065009141243621</v>
      </c>
      <c r="CP128" s="2">
        <f>BL$207*$B128+BL$209</f>
        <v>97.41963780530152</v>
      </c>
      <c r="CQ128" s="2">
        <f>BM$207*$B128+BM$209</f>
        <v>99.382923555532386</v>
      </c>
      <c r="CR128" s="2">
        <f>BN$207*$B128+BN$209</f>
        <v>99.520619169358142</v>
      </c>
      <c r="CS128" s="2">
        <f>BO$207*$B128+BO$209</f>
        <v>99.046258708449514</v>
      </c>
      <c r="CT128" s="2">
        <f>BP$207*$B128+BP$209</f>
        <v>100.82879887718487</v>
      </c>
      <c r="CU128" s="2">
        <f>BQ$207*$B128+BQ$209</f>
        <v>102.00484692161288</v>
      </c>
      <c r="CV128" s="2">
        <f>BR$207*$B128+BR$209</f>
        <v>100.70713747676884</v>
      </c>
      <c r="CW128" s="2">
        <f>BS$207*$B128+BS$209</f>
        <v>98.427245961193691</v>
      </c>
      <c r="CX128" s="2">
        <f>BT$207*$B128+BT$209</f>
        <v>93.831794087681104</v>
      </c>
      <c r="CY128" s="2">
        <f>BU$207*$B128+BU$209</f>
        <v>85.506469664493665</v>
      </c>
      <c r="CZ128" s="2">
        <f>BV$207*$B128+BV$209</f>
        <v>77.968340896464625</v>
      </c>
      <c r="DA128" s="2">
        <f>BW$207*$B128+BW$209</f>
        <v>66.140584431698912</v>
      </c>
      <c r="DD128" s="2">
        <f>BZ$207*$B128+BZ$209</f>
        <v>93.287496550759258</v>
      </c>
      <c r="DE128" s="2">
        <f>CA$207*$B128+CA$209</f>
        <v>95.618491792774819</v>
      </c>
      <c r="DF128" s="2">
        <f>CB$207*$B128+CB$209</f>
        <v>97.700896341554966</v>
      </c>
      <c r="DG128" s="2">
        <f>CC$207*$B128+CC$209</f>
        <v>97.778169193868877</v>
      </c>
      <c r="DH128" s="2">
        <f>CD$207*$B128+CD$209</f>
        <v>97.46133955760601</v>
      </c>
      <c r="DI128" s="2">
        <f>CE$207*$B128+CE$209</f>
        <v>99.031187888940806</v>
      </c>
      <c r="DJ128" s="2">
        <f>CF$207*$B128+CF$209</f>
        <v>100.65007005668018</v>
      </c>
      <c r="DK128" s="2">
        <f>CG$207*$B128+CG$209</f>
        <v>99.035520786651915</v>
      </c>
      <c r="DL128" s="2">
        <f>CH$207*$B128+CH$209</f>
        <v>96.767161073230866</v>
      </c>
      <c r="DM128" s="2">
        <f>CI$207*$B128+CI$209</f>
        <v>92.226120818906921</v>
      </c>
      <c r="DN128" s="2">
        <f>CJ$207*$B128+CJ$209</f>
        <v>84.505511504769729</v>
      </c>
      <c r="DO128" s="2">
        <f>CK$207*$B128+CK$209</f>
        <v>76.245146973741242</v>
      </c>
      <c r="DP128" s="2">
        <f>CL$207*$B128+CL$209</f>
        <v>65.11062850278347</v>
      </c>
      <c r="DS128" s="2">
        <f>POWER(10,($B128-C$227)/C$228)/(1+POWER(10,($B128-C$227)/C$228))</f>
        <v>0.89144201900245157</v>
      </c>
      <c r="DT128" s="2">
        <f>POWER(10,($B128-D$227)/D$228)/(1+POWER(10,($B128-D$227)/D$228))</f>
        <v>0.91433530854270062</v>
      </c>
      <c r="DU128" s="2">
        <f>POWER(10,($B128-E$227)/E$228)/(1+POWER(10,($B128-E$227)/E$228))</f>
        <v>0.91568700686747884</v>
      </c>
      <c r="DV128" s="2">
        <f>POWER(10,($B128-F$227)/F$228)/(1+POWER(10,($B128-F$227)/F$228))</f>
        <v>0.92165651568848117</v>
      </c>
      <c r="DW128" s="2">
        <f>POWER(10,($B128-G$227)/G$228)/(1+POWER(10,($B128-G$227)/G$228))</f>
        <v>0.91849934434620739</v>
      </c>
      <c r="DX128" s="2">
        <f>POWER(10,($B128-H$227)/H$228)/(1+POWER(10,($B128-H$227)/H$228))</f>
        <v>0.91603447904435631</v>
      </c>
      <c r="DY128" s="2">
        <f>POWER(10,($B128-I$227)/I$228)/(1+POWER(10,($B128-I$227)/I$228))</f>
        <v>0.91700320424012804</v>
      </c>
      <c r="DZ128" s="2">
        <f>POWER(10,($B128-J$227)/J$228)/(1+POWER(10,($B128-J$227)/J$228))</f>
        <v>0.91327453516809998</v>
      </c>
      <c r="EA128" s="2">
        <f>POWER(10,($B128-K$227)/K$228)/(1+POWER(10,($B128-K$227)/K$228))</f>
        <v>0.90143447596027315</v>
      </c>
      <c r="EB128" s="2">
        <f>POWER(10,($B128-L$227)/L$228)/(1+POWER(10,($B128-L$227)/L$228))</f>
        <v>0.88879353743313483</v>
      </c>
      <c r="EC128" s="2">
        <f>POWER(10,($B128-M$227)/M$228)/(1+POWER(10,($B128-M$227)/M$228))</f>
        <v>0.88627162778057089</v>
      </c>
      <c r="ED128" s="2">
        <f>POWER(10,($B128-N$227)/N$228)/(1+POWER(10,($B128-N$227)/N$228))</f>
        <v>0.87961400141643031</v>
      </c>
      <c r="EE128" s="2">
        <f>POWER(10,($B128-O$227)/O$228)/(1+POWER(10,($B128-O$227)/O$228))</f>
        <v>0.86767776803363306</v>
      </c>
    </row>
    <row r="129" spans="2:135" x14ac:dyDescent="0.25">
      <c r="B129" s="2">
        <v>123</v>
      </c>
      <c r="C129">
        <v>94.557100000000005</v>
      </c>
      <c r="D129">
        <v>96.742999999999995</v>
      </c>
      <c r="E129">
        <v>97.870999999999995</v>
      </c>
      <c r="F129">
        <v>98.143000000000001</v>
      </c>
      <c r="G129">
        <v>98.585999999999999</v>
      </c>
      <c r="H129">
        <v>102.9</v>
      </c>
      <c r="I129">
        <v>103.32899999999999</v>
      </c>
      <c r="J129">
        <v>102.4</v>
      </c>
      <c r="K129">
        <v>101.045</v>
      </c>
      <c r="L129">
        <v>98.742400000000004</v>
      </c>
      <c r="M129">
        <v>91.954499999999996</v>
      </c>
      <c r="N129">
        <v>83.045500000000004</v>
      </c>
      <c r="O129">
        <v>71.090900000000005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93.716940062715878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96.154054321852499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98.059586181897075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98.609429629510686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98.59675343150613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100.58528889100354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102.22896068229196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102.36375656266061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101.25890237175001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98.077461141576492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90.800342547160071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82.016594804163063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71.195074408672738</v>
      </c>
      <c r="AE129" s="5"/>
      <c r="AG129" s="5">
        <f t="shared" si="32"/>
        <v>0.84015993728412752</v>
      </c>
      <c r="AH129" s="5">
        <f t="shared" si="32"/>
        <v>0.58894567814749621</v>
      </c>
      <c r="AI129" s="5">
        <f t="shared" si="32"/>
        <v>-0.18858618189707954</v>
      </c>
      <c r="AJ129" s="5">
        <f t="shared" si="31"/>
        <v>-0.46642962951068512</v>
      </c>
      <c r="AK129" s="5">
        <f t="shared" si="31"/>
        <v>-1.0753431506131506E-2</v>
      </c>
      <c r="AL129" s="5">
        <f t="shared" si="31"/>
        <v>2.3147111089964625</v>
      </c>
      <c r="AM129" s="5">
        <f t="shared" si="31"/>
        <v>1.1000393177080383</v>
      </c>
      <c r="AN129" s="5">
        <f t="shared" si="31"/>
        <v>3.6243437339393836E-2</v>
      </c>
      <c r="AO129" s="5">
        <f t="shared" si="31"/>
        <v>-0.21390237175000948</v>
      </c>
      <c r="AP129" s="5">
        <f t="shared" si="33"/>
        <v>0.66493885842351119</v>
      </c>
      <c r="AQ129" s="5">
        <f t="shared" si="33"/>
        <v>1.1541574528399252</v>
      </c>
      <c r="AR129" s="5">
        <f t="shared" si="33"/>
        <v>1.0289051958369413</v>
      </c>
      <c r="AS129" s="5">
        <f t="shared" si="33"/>
        <v>-0.10417440867273342</v>
      </c>
      <c r="AV129" s="2">
        <f t="shared" si="18"/>
        <v>93.415543467471352</v>
      </c>
      <c r="AW129" s="2">
        <f t="shared" si="19"/>
        <v>95.71131361133699</v>
      </c>
      <c r="AX129" s="2">
        <f t="shared" si="20"/>
        <v>97.777214848059529</v>
      </c>
      <c r="AY129" s="2">
        <f t="shared" si="21"/>
        <v>97.852037303747139</v>
      </c>
      <c r="AZ129" s="2">
        <f t="shared" si="22"/>
        <v>97.545480092319067</v>
      </c>
      <c r="BA129" s="2">
        <f t="shared" si="23"/>
        <v>99.144665686348816</v>
      </c>
      <c r="BB129" s="2">
        <f t="shared" si="24"/>
        <v>100.73706570251504</v>
      </c>
      <c r="BC129" s="2">
        <f t="shared" si="25"/>
        <v>99.143333242535491</v>
      </c>
      <c r="BD129" s="2">
        <f t="shared" si="26"/>
        <v>96.887672833178598</v>
      </c>
      <c r="BE129" s="2">
        <f t="shared" si="27"/>
        <v>92.36032542018512</v>
      </c>
      <c r="BF129" s="2">
        <f t="shared" si="28"/>
        <v>84.594993091459742</v>
      </c>
      <c r="BG129" s="2">
        <f t="shared" si="29"/>
        <v>76.417381268866251</v>
      </c>
      <c r="BH129" s="2">
        <f t="shared" si="30"/>
        <v>65.22258868972817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95.068620419694398</v>
      </c>
      <c r="CP129" s="2">
        <f>BL$207*$B129+BL$209</f>
        <v>97.415357322324681</v>
      </c>
      <c r="CQ129" s="2">
        <f>BM$207*$B129+BM$209</f>
        <v>99.374651910683284</v>
      </c>
      <c r="CR129" s="2">
        <f>BN$207*$B129+BN$209</f>
        <v>99.510077588526201</v>
      </c>
      <c r="CS129" s="2">
        <f>BO$207*$B129+BO$209</f>
        <v>99.049092462267069</v>
      </c>
      <c r="CT129" s="2">
        <f>BP$207*$B129+BP$209</f>
        <v>100.85489391960049</v>
      </c>
      <c r="CU129" s="2">
        <f>BQ$207*$B129+BQ$209</f>
        <v>102.0351351303501</v>
      </c>
      <c r="CV129" s="2">
        <f>BR$207*$B129+BR$209</f>
        <v>100.73566813761509</v>
      </c>
      <c r="CW129" s="2">
        <f>BS$207*$B129+BS$209</f>
        <v>98.44997546621606</v>
      </c>
      <c r="CX129" s="2">
        <f>BT$207*$B129+BT$209</f>
        <v>93.853427305368029</v>
      </c>
      <c r="CY129" s="2">
        <f>BU$207*$B129+BU$209</f>
        <v>85.521524510984108</v>
      </c>
      <c r="CZ129" s="2">
        <f>BV$207*$B129+BV$209</f>
        <v>78.009280695592267</v>
      </c>
      <c r="DA129" s="2">
        <f>BW$207*$B129+BW$209</f>
        <v>66.167958232118764</v>
      </c>
      <c r="DD129" s="2">
        <f>BZ$207*$B129+BZ$209</f>
        <v>93.231948096408303</v>
      </c>
      <c r="DE129" s="2">
        <f>CA$207*$B129+CA$209</f>
        <v>95.565708341093995</v>
      </c>
      <c r="DF129" s="2">
        <f>CB$207*$B129+CB$209</f>
        <v>97.643070860586931</v>
      </c>
      <c r="DG129" s="2">
        <f>CC$207*$B129+CC$209</f>
        <v>97.723500095415659</v>
      </c>
      <c r="DH129" s="2">
        <f>CD$207*$B129+CD$209</f>
        <v>97.423800389084633</v>
      </c>
      <c r="DI129" s="2">
        <f>CE$207*$B129+CE$209</f>
        <v>99.001696239142774</v>
      </c>
      <c r="DJ129" s="2">
        <f>CF$207*$B129+CF$209</f>
        <v>100.62991663538618</v>
      </c>
      <c r="DK129" s="2">
        <f>CG$207*$B129+CG$209</f>
        <v>99.005428341677714</v>
      </c>
      <c r="DL129" s="2">
        <f>CH$207*$B129+CH$209</f>
        <v>96.731876929003434</v>
      </c>
      <c r="DM129" s="2">
        <f>CI$207*$B129+CI$209</f>
        <v>92.189945432734291</v>
      </c>
      <c r="DN129" s="2">
        <f>CJ$207*$B129+CJ$209</f>
        <v>84.48655992805773</v>
      </c>
      <c r="DO129" s="2">
        <f>CK$207*$B129+CK$209</f>
        <v>76.218680534518853</v>
      </c>
      <c r="DP129" s="2">
        <f>CL$207*$B129+CL$209</f>
        <v>65.091103767417621</v>
      </c>
      <c r="DS129" s="2">
        <f>POWER(10,($B129-C$227)/C$228)/(1+POWER(10,($B129-C$227)/C$228))</f>
        <v>0.90003912579541179</v>
      </c>
      <c r="DT129" s="2">
        <f>POWER(10,($B129-D$227)/D$228)/(1+POWER(10,($B129-D$227)/D$228))</f>
        <v>0.92127951210174752</v>
      </c>
      <c r="DU129" s="2">
        <f>POWER(10,($B129-E$227)/E$228)/(1+POWER(10,($B129-E$227)/E$228))</f>
        <v>0.92253092197726605</v>
      </c>
      <c r="DV129" s="2">
        <f>POWER(10,($B129-F$227)/F$228)/(1+POWER(10,($B129-F$227)/F$228))</f>
        <v>0.9280539417813346</v>
      </c>
      <c r="DW129" s="2">
        <f>POWER(10,($B129-G$227)/G$228)/(1+POWER(10,($B129-G$227)/G$228))</f>
        <v>0.92513363890579303</v>
      </c>
      <c r="DX129" s="2">
        <f>POWER(10,($B129-H$227)/H$228)/(1+POWER(10,($B129-H$227)/H$228))</f>
        <v>0.92285256521002634</v>
      </c>
      <c r="DY129" s="2">
        <f>POWER(10,($B129-I$227)/I$228)/(1+POWER(10,($B129-I$227)/I$228))</f>
        <v>0.92374917672030277</v>
      </c>
      <c r="DZ129" s="2">
        <f>POWER(10,($B129-J$227)/J$228)/(1+POWER(10,($B129-J$227)/J$228))</f>
        <v>0.92029723210529224</v>
      </c>
      <c r="EA129" s="2">
        <f>POWER(10,($B129-K$227)/K$228)/(1+POWER(10,($B129-K$227)/K$228))</f>
        <v>0.90932073987565287</v>
      </c>
      <c r="EB129" s="2">
        <f>POWER(10,($B129-L$227)/L$228)/(1+POWER(10,($B129-L$227)/L$228))</f>
        <v>0.89757628847431881</v>
      </c>
      <c r="EC129" s="2">
        <f>POWER(10,($B129-M$227)/M$228)/(1+POWER(10,($B129-M$227)/M$228))</f>
        <v>0.89523007338529115</v>
      </c>
      <c r="ED129" s="2">
        <f>POWER(10,($B129-N$227)/N$228)/(1+POWER(10,($B129-N$227)/N$228))</f>
        <v>0.88903120938608515</v>
      </c>
      <c r="EE129" s="2">
        <f>POWER(10,($B129-O$227)/O$228)/(1+POWER(10,($B129-O$227)/O$228))</f>
        <v>0.87789907864008876</v>
      </c>
    </row>
    <row r="130" spans="2:135" x14ac:dyDescent="0.25">
      <c r="B130" s="2">
        <v>124</v>
      </c>
      <c r="C130">
        <v>92.628600000000006</v>
      </c>
      <c r="D130">
        <v>95.942999999999998</v>
      </c>
      <c r="E130">
        <v>96.143000000000001</v>
      </c>
      <c r="F130">
        <v>97.585999999999999</v>
      </c>
      <c r="G130">
        <v>98.929000000000002</v>
      </c>
      <c r="H130">
        <v>101.31399999999999</v>
      </c>
      <c r="I130">
        <v>102.871</v>
      </c>
      <c r="J130">
        <v>101.071</v>
      </c>
      <c r="K130">
        <v>100.56100000000001</v>
      </c>
      <c r="L130">
        <v>99.7273</v>
      </c>
      <c r="M130">
        <v>90.439400000000006</v>
      </c>
      <c r="N130">
        <v>81.818200000000004</v>
      </c>
      <c r="O130">
        <v>71.393900000000002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93.624531231441935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95.97297868097786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97.916805039962128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98.316611070157691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98.233517213750815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100.12799787049013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101.74607886139803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101.46108626033288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100.31876448520757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97.303259832851168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90.061667866346099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81.71611620521341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71.376662780230504</v>
      </c>
      <c r="AE130" s="5"/>
      <c r="AG130" s="5">
        <f t="shared" si="32"/>
        <v>-0.9959312314419293</v>
      </c>
      <c r="AH130" s="5">
        <f t="shared" si="32"/>
        <v>-2.9978680977862382E-2</v>
      </c>
      <c r="AI130" s="5">
        <f t="shared" si="32"/>
        <v>-1.7738050399621272</v>
      </c>
      <c r="AJ130" s="5">
        <f t="shared" si="31"/>
        <v>-0.73061107015769267</v>
      </c>
      <c r="AK130" s="5">
        <f t="shared" si="31"/>
        <v>0.6954827862491868</v>
      </c>
      <c r="AL130" s="5">
        <f t="shared" si="31"/>
        <v>1.1860021295098591</v>
      </c>
      <c r="AM130" s="5">
        <f t="shared" si="31"/>
        <v>1.1249211386019624</v>
      </c>
      <c r="AN130" s="5">
        <f t="shared" si="31"/>
        <v>-0.39008626033287896</v>
      </c>
      <c r="AO130" s="5">
        <f t="shared" si="31"/>
        <v>0.24223551479244065</v>
      </c>
      <c r="AP130" s="5">
        <f t="shared" si="33"/>
        <v>2.4240401671488314</v>
      </c>
      <c r="AQ130" s="5">
        <f t="shared" si="33"/>
        <v>0.37773213365390745</v>
      </c>
      <c r="AR130" s="5">
        <f t="shared" si="33"/>
        <v>0.10208379478659424</v>
      </c>
      <c r="AS130" s="5">
        <f t="shared" si="33"/>
        <v>1.7237219769498324E-2</v>
      </c>
      <c r="AV130" s="2">
        <f t="shared" si="18"/>
        <v>93.350767579835463</v>
      </c>
      <c r="AW130" s="2">
        <f t="shared" si="19"/>
        <v>95.650151198123169</v>
      </c>
      <c r="AX130" s="2">
        <f t="shared" si="20"/>
        <v>97.711950940260579</v>
      </c>
      <c r="AY130" s="2">
        <f t="shared" si="21"/>
        <v>97.78971905572736</v>
      </c>
      <c r="AZ130" s="2">
        <f t="shared" si="22"/>
        <v>97.500745203923643</v>
      </c>
      <c r="BA130" s="2">
        <f t="shared" si="23"/>
        <v>99.107423198047087</v>
      </c>
      <c r="BB130" s="2">
        <f t="shared" si="24"/>
        <v>100.71167587234508</v>
      </c>
      <c r="BC130" s="2">
        <f t="shared" si="25"/>
        <v>99.106286314851943</v>
      </c>
      <c r="BD130" s="2">
        <f t="shared" si="26"/>
        <v>96.844659487483341</v>
      </c>
      <c r="BE130" s="2">
        <f t="shared" si="27"/>
        <v>92.316020663538097</v>
      </c>
      <c r="BF130" s="2">
        <f t="shared" si="28"/>
        <v>84.570700295194868</v>
      </c>
      <c r="BG130" s="2">
        <f t="shared" si="29"/>
        <v>76.38210727628217</v>
      </c>
      <c r="BH130" s="2">
        <f t="shared" si="30"/>
        <v>65.198076233690955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95.072231698145174</v>
      </c>
      <c r="CP130" s="2">
        <f>BL$207*$B130+BL$209</f>
        <v>97.411076839347828</v>
      </c>
      <c r="CQ130" s="2">
        <f>BM$207*$B130+BM$209</f>
        <v>99.366380265834195</v>
      </c>
      <c r="CR130" s="2">
        <f>BN$207*$B130+BN$209</f>
        <v>99.49953600769426</v>
      </c>
      <c r="CS130" s="2">
        <f>BO$207*$B130+BO$209</f>
        <v>99.051926216084624</v>
      </c>
      <c r="CT130" s="2">
        <f>BP$207*$B130+BP$209</f>
        <v>100.8809889620161</v>
      </c>
      <c r="CU130" s="2">
        <f>BQ$207*$B130+BQ$209</f>
        <v>102.06542333908732</v>
      </c>
      <c r="CV130" s="2">
        <f>BR$207*$B130+BR$209</f>
        <v>100.76419879846136</v>
      </c>
      <c r="CW130" s="2">
        <f>BS$207*$B130+BS$209</f>
        <v>98.472704971238414</v>
      </c>
      <c r="CX130" s="2">
        <f>BT$207*$B130+BT$209</f>
        <v>93.875060523054941</v>
      </c>
      <c r="CY130" s="2">
        <f>BU$207*$B130+BU$209</f>
        <v>85.536579357474551</v>
      </c>
      <c r="CZ130" s="2">
        <f>BV$207*$B130+BV$209</f>
        <v>78.050220494719909</v>
      </c>
      <c r="DA130" s="2">
        <f>BW$207*$B130+BW$209</f>
        <v>66.195332032538616</v>
      </c>
      <c r="DD130" s="2">
        <f>BZ$207*$B130+BZ$209</f>
        <v>93.176399642057348</v>
      </c>
      <c r="DE130" s="2">
        <f>CA$207*$B130+CA$209</f>
        <v>95.512924889413156</v>
      </c>
      <c r="DF130" s="2">
        <f>CB$207*$B130+CB$209</f>
        <v>97.585245379618911</v>
      </c>
      <c r="DG130" s="2">
        <f>CC$207*$B130+CC$209</f>
        <v>97.668830996962441</v>
      </c>
      <c r="DH130" s="2">
        <f>CD$207*$B130+CD$209</f>
        <v>97.386261220563242</v>
      </c>
      <c r="DI130" s="2">
        <f>CE$207*$B130+CE$209</f>
        <v>98.972204589344756</v>
      </c>
      <c r="DJ130" s="2">
        <f>CF$207*$B130+CF$209</f>
        <v>100.60976321409218</v>
      </c>
      <c r="DK130" s="2">
        <f>CG$207*$B130+CG$209</f>
        <v>98.975335896703498</v>
      </c>
      <c r="DL130" s="2">
        <f>CH$207*$B130+CH$209</f>
        <v>96.696592784776001</v>
      </c>
      <c r="DM130" s="2">
        <f>CI$207*$B130+CI$209</f>
        <v>92.153770046561661</v>
      </c>
      <c r="DN130" s="2">
        <f>CJ$207*$B130+CJ$209</f>
        <v>84.467608351345717</v>
      </c>
      <c r="DO130" s="2">
        <f>CK$207*$B130+CK$209</f>
        <v>76.192214095296478</v>
      </c>
      <c r="DP130" s="2">
        <f>CL$207*$B130+CL$209</f>
        <v>65.071579032051773</v>
      </c>
      <c r="DS130" s="2">
        <f>POWER(10,($B130-C$227)/C$228)/(1+POWER(10,($B130-C$227)/C$228))</f>
        <v>0.90802564118578799</v>
      </c>
      <c r="DT130" s="2">
        <f>POWER(10,($B130-D$227)/D$228)/(1+POWER(10,($B130-D$227)/D$228))</f>
        <v>0.92770530899028858</v>
      </c>
      <c r="DU130" s="2">
        <f>POWER(10,($B130-E$227)/E$228)/(1+POWER(10,($B130-E$227)/E$228))</f>
        <v>0.92886245639098897</v>
      </c>
      <c r="DV130" s="2">
        <f>POWER(10,($B130-F$227)/F$228)/(1+POWER(10,($B130-F$227)/F$228))</f>
        <v>0.93396639105903878</v>
      </c>
      <c r="DW130" s="2">
        <f>POWER(10,($B130-G$227)/G$228)/(1+POWER(10,($B130-G$227)/G$228))</f>
        <v>0.93126830204860256</v>
      </c>
      <c r="DX130" s="2">
        <f>POWER(10,($B130-H$227)/H$228)/(1+POWER(10,($B130-H$227)/H$228))</f>
        <v>0.9291598303934695</v>
      </c>
      <c r="DY130" s="2">
        <f>POWER(10,($B130-I$227)/I$228)/(1+POWER(10,($B130-I$227)/I$228))</f>
        <v>0.9299886996264024</v>
      </c>
      <c r="DZ130" s="2">
        <f>POWER(10,($B130-J$227)/J$228)/(1+POWER(10,($B130-J$227)/J$228))</f>
        <v>0.92679683947844649</v>
      </c>
      <c r="EA130" s="2">
        <f>POWER(10,($B130-K$227)/K$228)/(1+POWER(10,($B130-K$227)/K$228))</f>
        <v>0.9166343748801935</v>
      </c>
      <c r="EB130" s="2">
        <f>POWER(10,($B130-L$227)/L$228)/(1+POWER(10,($B130-L$227)/L$228))</f>
        <v>0.90573896783128693</v>
      </c>
      <c r="EC130" s="2">
        <f>POWER(10,($B130-M$227)/M$228)/(1+POWER(10,($B130-M$227)/M$228))</f>
        <v>0.90355964450103277</v>
      </c>
      <c r="ED130" s="2">
        <f>POWER(10,($B130-N$227)/N$228)/(1+POWER(10,($B130-N$227)/N$228))</f>
        <v>0.8977973482520748</v>
      </c>
      <c r="EE130" s="2">
        <f>POWER(10,($B130-O$227)/O$228)/(1+POWER(10,($B130-O$227)/O$228))</f>
        <v>0.887433269068576</v>
      </c>
    </row>
    <row r="131" spans="2:135" x14ac:dyDescent="0.25">
      <c r="B131" s="2">
        <v>125</v>
      </c>
      <c r="C131">
        <v>92.5</v>
      </c>
      <c r="D131">
        <v>95.143000000000001</v>
      </c>
      <c r="E131">
        <v>96.5</v>
      </c>
      <c r="F131">
        <v>96.914000000000001</v>
      </c>
      <c r="G131">
        <v>97.813999999999993</v>
      </c>
      <c r="H131">
        <v>100.5</v>
      </c>
      <c r="I131">
        <v>101.629</v>
      </c>
      <c r="J131">
        <v>100.414</v>
      </c>
      <c r="K131">
        <v>99.242000000000004</v>
      </c>
      <c r="L131">
        <v>97.121200000000002</v>
      </c>
      <c r="M131">
        <v>92.287899999999993</v>
      </c>
      <c r="N131">
        <v>82.484800000000007</v>
      </c>
      <c r="O131">
        <v>71.318200000000004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93.521578124563334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95.811628928756306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97.787332098121041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98.074075738940749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97.938514887647159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99.752884815895825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101.36303423286154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100.69525820028487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99.408520786476316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96.380636248988793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89.135107218949841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81.152633070903448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71.223268526023674</v>
      </c>
      <c r="AE131" s="5"/>
      <c r="AG131" s="5">
        <f t="shared" si="32"/>
        <v>-1.0215781245633337</v>
      </c>
      <c r="AH131" s="5">
        <f t="shared" si="32"/>
        <v>-0.66862892875630564</v>
      </c>
      <c r="AI131" s="5">
        <f t="shared" si="32"/>
        <v>-1.2873320981210412</v>
      </c>
      <c r="AJ131" s="5">
        <f t="shared" si="31"/>
        <v>-1.1600757389407477</v>
      </c>
      <c r="AK131" s="5">
        <f t="shared" si="31"/>
        <v>-0.12451488764716601</v>
      </c>
      <c r="AL131" s="5">
        <f t="shared" si="31"/>
        <v>0.74711518410417455</v>
      </c>
      <c r="AM131" s="5">
        <f t="shared" si="31"/>
        <v>0.26596576713846787</v>
      </c>
      <c r="AN131" s="5">
        <f t="shared" si="31"/>
        <v>-0.28125820028486714</v>
      </c>
      <c r="AO131" s="5">
        <f t="shared" si="31"/>
        <v>-0.16652078647631186</v>
      </c>
      <c r="AP131" s="5">
        <f t="shared" si="33"/>
        <v>0.74056375101120864</v>
      </c>
      <c r="AQ131" s="5">
        <f t="shared" si="33"/>
        <v>3.1527927810501524</v>
      </c>
      <c r="AR131" s="5">
        <f t="shared" si="33"/>
        <v>1.3321669290965588</v>
      </c>
      <c r="AS131" s="5">
        <f t="shared" si="33"/>
        <v>9.4931473976330949E-2</v>
      </c>
      <c r="AV131" s="2">
        <f t="shared" si="18"/>
        <v>93.286176990594441</v>
      </c>
      <c r="AW131" s="2">
        <f t="shared" si="19"/>
        <v>95.589312970627191</v>
      </c>
      <c r="AX131" s="2">
        <f t="shared" si="20"/>
        <v>97.646939822565557</v>
      </c>
      <c r="AY131" s="2">
        <f t="shared" si="21"/>
        <v>97.727730487108644</v>
      </c>
      <c r="AZ131" s="2">
        <f t="shared" si="22"/>
        <v>97.456314102688509</v>
      </c>
      <c r="BA131" s="2">
        <f t="shared" si="23"/>
        <v>99.070421092181846</v>
      </c>
      <c r="BB131" s="2">
        <f t="shared" si="24"/>
        <v>100.68637207201391</v>
      </c>
      <c r="BC131" s="2">
        <f t="shared" si="25"/>
        <v>99.069385059340718</v>
      </c>
      <c r="BD131" s="2">
        <f t="shared" si="26"/>
        <v>96.801788333309403</v>
      </c>
      <c r="BE131" s="2">
        <f t="shared" si="27"/>
        <v>92.271817737162806</v>
      </c>
      <c r="BF131" s="2">
        <f t="shared" si="28"/>
        <v>84.546499028504329</v>
      </c>
      <c r="BG131" s="2">
        <f t="shared" si="29"/>
        <v>76.346843773637303</v>
      </c>
      <c r="BH131" s="2">
        <f t="shared" si="30"/>
        <v>65.173438081067133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95.075842976595951</v>
      </c>
      <c r="CP131" s="2">
        <f>BL$207*$B131+BL$209</f>
        <v>97.40679635637099</v>
      </c>
      <c r="CQ131" s="2">
        <f>BM$207*$B131+BM$209</f>
        <v>99.358108620985107</v>
      </c>
      <c r="CR131" s="2">
        <f>BN$207*$B131+BN$209</f>
        <v>99.48899442686232</v>
      </c>
      <c r="CS131" s="2">
        <f>BO$207*$B131+BO$209</f>
        <v>99.054759969902179</v>
      </c>
      <c r="CT131" s="2">
        <f>BP$207*$B131+BP$209</f>
        <v>100.90708400443174</v>
      </c>
      <c r="CU131" s="2">
        <f>BQ$207*$B131+BQ$209</f>
        <v>102.09571154782455</v>
      </c>
      <c r="CV131" s="2">
        <f>BR$207*$B131+BR$209</f>
        <v>100.79272945930762</v>
      </c>
      <c r="CW131" s="2">
        <f>BS$207*$B131+BS$209</f>
        <v>98.495434476260783</v>
      </c>
      <c r="CX131" s="2">
        <f>BT$207*$B131+BT$209</f>
        <v>93.896693740741867</v>
      </c>
      <c r="CY131" s="2">
        <f>BU$207*$B131+BU$209</f>
        <v>85.551634203964994</v>
      </c>
      <c r="CZ131" s="2">
        <f>BV$207*$B131+BV$209</f>
        <v>78.091160293847537</v>
      </c>
      <c r="DA131" s="2">
        <f>BW$207*$B131+BW$209</f>
        <v>66.222705832958468</v>
      </c>
      <c r="DD131" s="2">
        <f>BZ$207*$B131+BZ$209</f>
        <v>93.120851187706393</v>
      </c>
      <c r="DE131" s="2">
        <f>CA$207*$B131+CA$209</f>
        <v>95.460141437732332</v>
      </c>
      <c r="DF131" s="2">
        <f>CB$207*$B131+CB$209</f>
        <v>97.527419898650876</v>
      </c>
      <c r="DG131" s="2">
        <f>CC$207*$B131+CC$209</f>
        <v>97.614161898509224</v>
      </c>
      <c r="DH131" s="2">
        <f>CD$207*$B131+CD$209</f>
        <v>97.348722052041865</v>
      </c>
      <c r="DI131" s="2">
        <f>CE$207*$B131+CE$209</f>
        <v>98.942712939546723</v>
      </c>
      <c r="DJ131" s="2">
        <f>CF$207*$B131+CF$209</f>
        <v>100.58960979279819</v>
      </c>
      <c r="DK131" s="2">
        <f>CG$207*$B131+CG$209</f>
        <v>98.945243451729283</v>
      </c>
      <c r="DL131" s="2">
        <f>CH$207*$B131+CH$209</f>
        <v>96.661308640548555</v>
      </c>
      <c r="DM131" s="2">
        <f>CI$207*$B131+CI$209</f>
        <v>92.117594660389031</v>
      </c>
      <c r="DN131" s="2">
        <f>CJ$207*$B131+CJ$209</f>
        <v>84.448656774633719</v>
      </c>
      <c r="DO131" s="2">
        <f>CK$207*$B131+CK$209</f>
        <v>76.165747656074089</v>
      </c>
      <c r="DP131" s="2">
        <f>CL$207*$B131+CL$209</f>
        <v>65.052054296685924</v>
      </c>
      <c r="DS131" s="2">
        <f>POWER(10,($B131-C$227)/C$228)/(1+POWER(10,($B131-C$227)/C$228))</f>
        <v>0.91543401674236791</v>
      </c>
      <c r="DT131" s="2">
        <f>POWER(10,($B131-D$227)/D$228)/(1+POWER(10,($B131-D$227)/D$228))</f>
        <v>0.93364436004651419</v>
      </c>
      <c r="DU131" s="2">
        <f>POWER(10,($B131-E$227)/E$228)/(1+POWER(10,($B131-E$227)/E$228))</f>
        <v>0.93471313694319269</v>
      </c>
      <c r="DV131" s="2">
        <f>POWER(10,($B131-F$227)/F$228)/(1+POWER(10,($B131-F$227)/F$228))</f>
        <v>0.93942467560066523</v>
      </c>
      <c r="DW131" s="2">
        <f>POWER(10,($B131-G$227)/G$228)/(1+POWER(10,($B131-G$227)/G$228))</f>
        <v>0.93693454903886941</v>
      </c>
      <c r="DX131" s="2">
        <f>POWER(10,($B131-H$227)/H$228)/(1+POWER(10,($B131-H$227)/H$228))</f>
        <v>0.93498776533720429</v>
      </c>
      <c r="DY131" s="2">
        <f>POWER(10,($B131-I$227)/I$228)/(1+POWER(10,($B131-I$227)/I$228))</f>
        <v>0.93575315951076787</v>
      </c>
      <c r="DZ131" s="2">
        <f>POWER(10,($B131-J$227)/J$228)/(1+POWER(10,($B131-J$227)/J$228))</f>
        <v>0.93280511619454187</v>
      </c>
      <c r="EA131" s="2">
        <f>POWER(10,($B131-K$227)/K$228)/(1+POWER(10,($B131-K$227)/K$228))</f>
        <v>0.92340782184866377</v>
      </c>
      <c r="EB131" s="2">
        <f>POWER(10,($B131-L$227)/L$228)/(1+POWER(10,($B131-L$227)/L$228))</f>
        <v>0.91331394722368009</v>
      </c>
      <c r="EC131" s="2">
        <f>POWER(10,($B131-M$227)/M$228)/(1+POWER(10,($B131-M$227)/M$228))</f>
        <v>0.91129260557043057</v>
      </c>
      <c r="ED131" s="2">
        <f>POWER(10,($B131-N$227)/N$228)/(1+POWER(10,($B131-N$227)/N$228))</f>
        <v>0.90594425630620334</v>
      </c>
      <c r="EE131" s="2">
        <f>POWER(10,($B131-O$227)/O$228)/(1+POWER(10,($B131-O$227)/O$228))</f>
        <v>0.89631091693801135</v>
      </c>
    </row>
    <row r="132" spans="2:135" x14ac:dyDescent="0.25">
      <c r="B132" s="2">
        <v>126</v>
      </c>
      <c r="C132">
        <v>91.785700000000006</v>
      </c>
      <c r="D132">
        <v>95.614000000000004</v>
      </c>
      <c r="E132">
        <v>95.828999999999994</v>
      </c>
      <c r="F132">
        <v>97.471000000000004</v>
      </c>
      <c r="G132">
        <v>96.614000000000004</v>
      </c>
      <c r="H132">
        <v>99.370999999999995</v>
      </c>
      <c r="I132">
        <v>101.429</v>
      </c>
      <c r="J132">
        <v>99.713999999999999</v>
      </c>
      <c r="K132">
        <v>98.197000000000003</v>
      </c>
      <c r="L132">
        <v>94.802999999999997</v>
      </c>
      <c r="M132">
        <v>89</v>
      </c>
      <c r="N132">
        <v>79.909099999999995</v>
      </c>
      <c r="O132">
        <v>71.045500000000004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93.413427050738221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95.673402044584179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97.673088399641173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97.881199908638251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97.711764690310943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99.464465552947573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101.07882323743307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100.09268092649627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98.605658613038116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95.424804538388301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88.143697002382481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80.406708883525425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70.755557211660417</v>
      </c>
      <c r="AE132" s="5"/>
      <c r="AG132" s="5">
        <f t="shared" si="32"/>
        <v>-1.6277270507382156</v>
      </c>
      <c r="AH132" s="5">
        <f t="shared" si="32"/>
        <v>-5.9402044584174973E-2</v>
      </c>
      <c r="AI132" s="5">
        <f t="shared" si="32"/>
        <v>-1.8440883996411799</v>
      </c>
      <c r="AJ132" s="5">
        <f t="shared" si="31"/>
        <v>-0.41019990863824773</v>
      </c>
      <c r="AK132" s="5">
        <f t="shared" si="31"/>
        <v>-1.0977646903109388</v>
      </c>
      <c r="AL132" s="5">
        <f t="shared" si="31"/>
        <v>-9.3465552947577635E-2</v>
      </c>
      <c r="AM132" s="5">
        <f t="shared" si="31"/>
        <v>0.35017676256693164</v>
      </c>
      <c r="AN132" s="5">
        <f t="shared" si="31"/>
        <v>-0.37868092649627272</v>
      </c>
      <c r="AO132" s="5">
        <f t="shared" si="31"/>
        <v>-0.40865861303811357</v>
      </c>
      <c r="AP132" s="5">
        <f t="shared" si="33"/>
        <v>-0.62180453838830374</v>
      </c>
      <c r="AQ132" s="5">
        <f t="shared" si="33"/>
        <v>0.85630299761751871</v>
      </c>
      <c r="AR132" s="5">
        <f t="shared" si="33"/>
        <v>-0.4976088835254302</v>
      </c>
      <c r="AS132" s="5">
        <f t="shared" si="33"/>
        <v>0.28994278833958731</v>
      </c>
      <c r="AV132" s="2">
        <f t="shared" si="18"/>
        <v>93.221808902703302</v>
      </c>
      <c r="AW132" s="2">
        <f t="shared" si="19"/>
        <v>95.528808177698565</v>
      </c>
      <c r="AX132" s="2">
        <f t="shared" si="20"/>
        <v>97.582195274220908</v>
      </c>
      <c r="AY132" s="2">
        <f t="shared" si="21"/>
        <v>97.6660745016124</v>
      </c>
      <c r="AZ132" s="2">
        <f t="shared" si="22"/>
        <v>97.412190603599385</v>
      </c>
      <c r="BA132" s="2">
        <f t="shared" si="23"/>
        <v>99.033677401513003</v>
      </c>
      <c r="BB132" s="2">
        <f t="shared" si="24"/>
        <v>100.66117869516493</v>
      </c>
      <c r="BC132" s="2">
        <f t="shared" si="25"/>
        <v>99.032656810621219</v>
      </c>
      <c r="BD132" s="2">
        <f t="shared" si="26"/>
        <v>96.759092704384202</v>
      </c>
      <c r="BE132" s="2">
        <f t="shared" si="27"/>
        <v>92.227758855700301</v>
      </c>
      <c r="BF132" s="2">
        <f t="shared" si="28"/>
        <v>84.522413197977471</v>
      </c>
      <c r="BG132" s="2">
        <f t="shared" si="29"/>
        <v>76.311651452985856</v>
      </c>
      <c r="BH132" s="2">
        <f t="shared" si="30"/>
        <v>65.148728013423153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95.079454255046727</v>
      </c>
      <c r="CP132" s="2">
        <f>BL$207*$B132+BL$209</f>
        <v>97.402515873394137</v>
      </c>
      <c r="CQ132" s="2">
        <f>BM$207*$B132+BM$209</f>
        <v>99.349836976136018</v>
      </c>
      <c r="CR132" s="2">
        <f>BN$207*$B132+BN$209</f>
        <v>99.478452846030379</v>
      </c>
      <c r="CS132" s="2">
        <f>BO$207*$B132+BO$209</f>
        <v>99.057593723719734</v>
      </c>
      <c r="CT132" s="2">
        <f>BP$207*$B132+BP$209</f>
        <v>100.93317904684736</v>
      </c>
      <c r="CU132" s="2">
        <f>BQ$207*$B132+BQ$209</f>
        <v>102.12599975656177</v>
      </c>
      <c r="CV132" s="2">
        <f>BR$207*$B132+BR$209</f>
        <v>100.82126012015388</v>
      </c>
      <c r="CW132" s="2">
        <f>BS$207*$B132+BS$209</f>
        <v>98.518163981283152</v>
      </c>
      <c r="CX132" s="2">
        <f>BT$207*$B132+BT$209</f>
        <v>93.918326958428779</v>
      </c>
      <c r="CY132" s="2">
        <f>BU$207*$B132+BU$209</f>
        <v>85.566689050455437</v>
      </c>
      <c r="CZ132" s="2">
        <f>BV$207*$B132+BV$209</f>
        <v>78.132100092975179</v>
      </c>
      <c r="DA132" s="2">
        <f>BW$207*$B132+BW$209</f>
        <v>66.25007963337832</v>
      </c>
      <c r="DD132" s="2">
        <f>BZ$207*$B132+BZ$209</f>
        <v>93.065302733355438</v>
      </c>
      <c r="DE132" s="2">
        <f>CA$207*$B132+CA$209</f>
        <v>95.407357986051508</v>
      </c>
      <c r="DF132" s="2">
        <f>CB$207*$B132+CB$209</f>
        <v>97.469594417682856</v>
      </c>
      <c r="DG132" s="2">
        <f>CC$207*$B132+CC$209</f>
        <v>97.55949280005602</v>
      </c>
      <c r="DH132" s="2">
        <f>CD$207*$B132+CD$209</f>
        <v>97.311182883520488</v>
      </c>
      <c r="DI132" s="2">
        <f>CE$207*$B132+CE$209</f>
        <v>98.913221289748705</v>
      </c>
      <c r="DJ132" s="2">
        <f>CF$207*$B132+CF$209</f>
        <v>100.56945637150419</v>
      </c>
      <c r="DK132" s="2">
        <f>CG$207*$B132+CG$209</f>
        <v>98.915151006755082</v>
      </c>
      <c r="DL132" s="2">
        <f>CH$207*$B132+CH$209</f>
        <v>96.626024496321122</v>
      </c>
      <c r="DM132" s="2">
        <f>CI$207*$B132+CI$209</f>
        <v>92.081419274216387</v>
      </c>
      <c r="DN132" s="2">
        <f>CJ$207*$B132+CJ$209</f>
        <v>84.42970519792172</v>
      </c>
      <c r="DO132" s="2">
        <f>CK$207*$B132+CK$209</f>
        <v>76.139281216851714</v>
      </c>
      <c r="DP132" s="2">
        <f>CL$207*$B132+CL$209</f>
        <v>65.032529561320075</v>
      </c>
      <c r="DS132" s="2">
        <f>POWER(10,($B132-C$227)/C$228)/(1+POWER(10,($B132-C$227)/C$228))</f>
        <v>0.92229672511606542</v>
      </c>
      <c r="DT132" s="2">
        <f>POWER(10,($B132-D$227)/D$228)/(1+POWER(10,($B132-D$227)/D$228))</f>
        <v>0.93912752849408943</v>
      </c>
      <c r="DU132" s="2">
        <f>POWER(10,($B132-E$227)/E$228)/(1+POWER(10,($B132-E$227)/E$228))</f>
        <v>0.94011365393692381</v>
      </c>
      <c r="DV132" s="2">
        <f>POWER(10,($B132-F$227)/F$228)/(1+POWER(10,($B132-F$227)/F$228))</f>
        <v>0.94445861351831462</v>
      </c>
      <c r="DW132" s="2">
        <f>POWER(10,($B132-G$227)/G$228)/(1+POWER(10,($B132-G$227)/G$228))</f>
        <v>0.94216268145279003</v>
      </c>
      <c r="DX132" s="2">
        <f>POWER(10,($B132-H$227)/H$228)/(1+POWER(10,($B132-H$227)/H$228))</f>
        <v>0.94036701443830728</v>
      </c>
      <c r="DY132" s="2">
        <f>POWER(10,($B132-I$227)/I$228)/(1+POWER(10,($B132-I$227)/I$228))</f>
        <v>0.94107306963541526</v>
      </c>
      <c r="DZ132" s="2">
        <f>POWER(10,($B132-J$227)/J$228)/(1+POWER(10,($B132-J$227)/J$228))</f>
        <v>0.93835305490113485</v>
      </c>
      <c r="EA132" s="2">
        <f>POWER(10,($B132-K$227)/K$228)/(1+POWER(10,($B132-K$227)/K$228))</f>
        <v>0.92967315088519975</v>
      </c>
      <c r="EB132" s="2">
        <f>POWER(10,($B132-L$227)/L$228)/(1+POWER(10,($B132-L$227)/L$228))</f>
        <v>0.92033373111689265</v>
      </c>
      <c r="EC132" s="2">
        <f>POWER(10,($B132-M$227)/M$228)/(1+POWER(10,($B132-M$227)/M$228))</f>
        <v>0.91846146288783737</v>
      </c>
      <c r="ED132" s="2">
        <f>POWER(10,($B132-N$227)/N$228)/(1+POWER(10,($B132-N$227)/N$228))</f>
        <v>0.91350431381428243</v>
      </c>
      <c r="EE132" s="2">
        <f>POWER(10,($B132-O$227)/O$228)/(1+POWER(10,($B132-O$227)/O$228))</f>
        <v>0.90456371793674906</v>
      </c>
    </row>
    <row r="133" spans="2:135" x14ac:dyDescent="0.25">
      <c r="B133" s="2">
        <v>127</v>
      </c>
      <c r="C133">
        <v>92.328599999999994</v>
      </c>
      <c r="D133">
        <v>94.986000000000004</v>
      </c>
      <c r="E133">
        <v>96.313999999999993</v>
      </c>
      <c r="F133">
        <v>96.5</v>
      </c>
      <c r="G133">
        <v>97.343000000000004</v>
      </c>
      <c r="H133">
        <v>98.929000000000002</v>
      </c>
      <c r="I133">
        <v>98.143000000000001</v>
      </c>
      <c r="J133">
        <v>100.071</v>
      </c>
      <c r="K133">
        <v>98.045000000000002</v>
      </c>
      <c r="L133">
        <v>92.863600000000005</v>
      </c>
      <c r="M133">
        <v>87.348500000000001</v>
      </c>
      <c r="N133">
        <v>78.242400000000004</v>
      </c>
      <c r="O133">
        <v>70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93.305352539034516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95.557461567975281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97.573326466480779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97.731021857006994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97.544106119749429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99.25391139605712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100.8793866830225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99.648745893016425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97.951553445732586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94.533274206854074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87.197405653449422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79.576776752883575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70.042253325556217</v>
      </c>
      <c r="AE133" s="5"/>
      <c r="AG133" s="5">
        <f t="shared" si="32"/>
        <v>-0.97675253903452131</v>
      </c>
      <c r="AH133" s="5">
        <f t="shared" si="32"/>
        <v>-0.57146156797527681</v>
      </c>
      <c r="AI133" s="5">
        <f t="shared" si="32"/>
        <v>-1.2593264664807862</v>
      </c>
      <c r="AJ133" s="5">
        <f t="shared" si="31"/>
        <v>-1.2310218570069935</v>
      </c>
      <c r="AK133" s="5">
        <f t="shared" si="31"/>
        <v>-0.20110611974942572</v>
      </c>
      <c r="AL133" s="5">
        <f t="shared" si="31"/>
        <v>-0.32491139605711794</v>
      </c>
      <c r="AM133" s="5">
        <f t="shared" si="31"/>
        <v>-2.7363866830225021</v>
      </c>
      <c r="AN133" s="5">
        <f t="shared" si="31"/>
        <v>0.4222541069835728</v>
      </c>
      <c r="AO133" s="5">
        <f t="shared" si="31"/>
        <v>9.3446554267416104E-2</v>
      </c>
      <c r="AP133" s="5">
        <f t="shared" si="33"/>
        <v>-1.6696742068540686</v>
      </c>
      <c r="AQ133" s="5">
        <f t="shared" si="33"/>
        <v>0.15109434655057896</v>
      </c>
      <c r="AR133" s="5">
        <f t="shared" si="33"/>
        <v>-1.3343767528835713</v>
      </c>
      <c r="AS133" s="5">
        <f t="shared" si="33"/>
        <v>-4.2253325556217192E-2</v>
      </c>
      <c r="AV133" s="2">
        <f t="shared" si="18"/>
        <v>93.157693496269246</v>
      </c>
      <c r="AW133" s="2">
        <f t="shared" si="19"/>
        <v>95.468642092833051</v>
      </c>
      <c r="AX133" s="2">
        <f t="shared" si="20"/>
        <v>97.517726949889095</v>
      </c>
      <c r="AY133" s="2">
        <f t="shared" si="21"/>
        <v>97.604750967811981</v>
      </c>
      <c r="AZ133" s="2">
        <f t="shared" si="22"/>
        <v>97.368375547739305</v>
      </c>
      <c r="BA133" s="2">
        <f t="shared" si="23"/>
        <v>98.997205467515613</v>
      </c>
      <c r="BB133" s="2">
        <f t="shared" si="24"/>
        <v>100.63611565554102</v>
      </c>
      <c r="BC133" s="2">
        <f t="shared" si="25"/>
        <v>98.996123522390306</v>
      </c>
      <c r="BD133" s="2">
        <f t="shared" si="26"/>
        <v>96.716599746880462</v>
      </c>
      <c r="BE133" s="2">
        <f t="shared" si="27"/>
        <v>92.183879144455886</v>
      </c>
      <c r="BF133" s="2">
        <f t="shared" si="28"/>
        <v>84.498462444424376</v>
      </c>
      <c r="BG133" s="2">
        <f t="shared" si="29"/>
        <v>76.276582023268645</v>
      </c>
      <c r="BH133" s="2">
        <f t="shared" si="30"/>
        <v>65.123993080009328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95.083065533497489</v>
      </c>
      <c r="CP133" s="2">
        <f>BL$207*$B133+BL$209</f>
        <v>97.398235390417284</v>
      </c>
      <c r="CQ133" s="2">
        <f>BM$207*$B133+BM$209</f>
        <v>99.34156533128693</v>
      </c>
      <c r="CR133" s="2">
        <f>BN$207*$B133+BN$209</f>
        <v>99.467911265198438</v>
      </c>
      <c r="CS133" s="2">
        <f>BO$207*$B133+BO$209</f>
        <v>99.060427477537289</v>
      </c>
      <c r="CT133" s="2">
        <f>BP$207*$B133+BP$209</f>
        <v>100.95927408926298</v>
      </c>
      <c r="CU133" s="2">
        <f>BQ$207*$B133+BQ$209</f>
        <v>102.15628796529899</v>
      </c>
      <c r="CV133" s="2">
        <f>BR$207*$B133+BR$209</f>
        <v>100.84979078100015</v>
      </c>
      <c r="CW133" s="2">
        <f>BS$207*$B133+BS$209</f>
        <v>98.540893486305521</v>
      </c>
      <c r="CX133" s="2">
        <f>BT$207*$B133+BT$209</f>
        <v>93.939960176115704</v>
      </c>
      <c r="CY133" s="2">
        <f>BU$207*$B133+BU$209</f>
        <v>85.581743896945881</v>
      </c>
      <c r="CZ133" s="2">
        <f>BV$207*$B133+BV$209</f>
        <v>78.173039892102821</v>
      </c>
      <c r="DA133" s="2">
        <f>BW$207*$B133+BW$209</f>
        <v>66.277453433798172</v>
      </c>
      <c r="DD133" s="2">
        <f>BZ$207*$B133+BZ$209</f>
        <v>93.009754279004483</v>
      </c>
      <c r="DE133" s="2">
        <f>CA$207*$B133+CA$209</f>
        <v>95.354574534370684</v>
      </c>
      <c r="DF133" s="2">
        <f>CB$207*$B133+CB$209</f>
        <v>97.411768936714822</v>
      </c>
      <c r="DG133" s="2">
        <f>CC$207*$B133+CC$209</f>
        <v>97.504823701602803</v>
      </c>
      <c r="DH133" s="2">
        <f>CD$207*$B133+CD$209</f>
        <v>97.273643714999096</v>
      </c>
      <c r="DI133" s="2">
        <f>CE$207*$B133+CE$209</f>
        <v>98.883729639950687</v>
      </c>
      <c r="DJ133" s="2">
        <f>CF$207*$B133+CF$209</f>
        <v>100.54930295021019</v>
      </c>
      <c r="DK133" s="2">
        <f>CG$207*$B133+CG$209</f>
        <v>98.885058561780866</v>
      </c>
      <c r="DL133" s="2">
        <f>CH$207*$B133+CH$209</f>
        <v>96.59074035209369</v>
      </c>
      <c r="DM133" s="2">
        <f>CI$207*$B133+CI$209</f>
        <v>92.045243888043757</v>
      </c>
      <c r="DN133" s="2">
        <f>CJ$207*$B133+CJ$209</f>
        <v>84.410753621209707</v>
      </c>
      <c r="DO133" s="2">
        <f>CK$207*$B133+CK$209</f>
        <v>76.112814777629325</v>
      </c>
      <c r="DP133" s="2">
        <f>CL$207*$B133+CL$209</f>
        <v>65.013004825954241</v>
      </c>
      <c r="DS133" s="2">
        <f>POWER(10,($B133-C$227)/C$228)/(1+POWER(10,($B133-C$227)/C$228))</f>
        <v>0.92864591992921097</v>
      </c>
      <c r="DT133" s="2">
        <f>POWER(10,($B133-D$227)/D$228)/(1+POWER(10,($B133-D$227)/D$228))</f>
        <v>0.94418469281492445</v>
      </c>
      <c r="DU133" s="2">
        <f>POWER(10,($B133-E$227)/E$228)/(1+POWER(10,($B133-E$227)/E$228))</f>
        <v>0.9450936826950741</v>
      </c>
      <c r="DV133" s="2">
        <f>POWER(10,($B133-F$227)/F$228)/(1+POWER(10,($B133-F$227)/F$228))</f>
        <v>0.94909688795228908</v>
      </c>
      <c r="DW133" s="2">
        <f>POWER(10,($B133-G$227)/G$228)/(1+POWER(10,($B133-G$227)/G$228))</f>
        <v>0.94698192656192293</v>
      </c>
      <c r="DX133" s="2">
        <f>POWER(10,($B133-H$227)/H$228)/(1+POWER(10,($B133-H$227)/H$228))</f>
        <v>0.945327199519854</v>
      </c>
      <c r="DY133" s="2">
        <f>POWER(10,($B133-I$227)/I$228)/(1+POWER(10,($B133-I$227)/I$228))</f>
        <v>0.94597789990840053</v>
      </c>
      <c r="DZ133" s="2">
        <f>POWER(10,($B133-J$227)/J$228)/(1+POWER(10,($B133-J$227)/J$228))</f>
        <v>0.9434706880036936</v>
      </c>
      <c r="EA133" s="2">
        <f>POWER(10,($B133-K$227)/K$228)/(1+POWER(10,($B133-K$227)/K$228))</f>
        <v>0.93546178883145659</v>
      </c>
      <c r="EB133" s="2">
        <f>POWER(10,($B133-L$227)/L$228)/(1+POWER(10,($B133-L$227)/L$228))</f>
        <v>0.92683059871026263</v>
      </c>
      <c r="EC133" s="2">
        <f>POWER(10,($B133-M$227)/M$228)/(1+POWER(10,($B133-M$227)/M$228))</f>
        <v>0.92509858960227009</v>
      </c>
      <c r="ED133" s="2">
        <f>POWER(10,($B133-N$227)/N$228)/(1+POWER(10,($B133-N$227)/N$228))</f>
        <v>0.92051002364313517</v>
      </c>
      <c r="EE133" s="2">
        <f>POWER(10,($B133-O$227)/O$228)/(1+POWER(10,($B133-O$227)/O$228))</f>
        <v>0.91222398967694296</v>
      </c>
    </row>
    <row r="134" spans="2:135" x14ac:dyDescent="0.25">
      <c r="B134" s="2">
        <v>128</v>
      </c>
      <c r="C134">
        <v>91.714299999999994</v>
      </c>
      <c r="D134">
        <v>93.513999999999996</v>
      </c>
      <c r="E134">
        <v>95.9</v>
      </c>
      <c r="F134">
        <v>96.885999999999996</v>
      </c>
      <c r="G134">
        <v>95.1</v>
      </c>
      <c r="H134">
        <v>98.585999999999999</v>
      </c>
      <c r="I134">
        <v>98.313999999999993</v>
      </c>
      <c r="J134">
        <v>99.9</v>
      </c>
      <c r="K134">
        <v>95.727000000000004</v>
      </c>
      <c r="L134">
        <v>92.802999999999997</v>
      </c>
      <c r="M134">
        <v>84.666700000000006</v>
      </c>
      <c r="N134">
        <v>77.802999999999997</v>
      </c>
      <c r="O134">
        <v>69.530299999999997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93.201570267817701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95.460344830784223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97.485694918218897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97.613820994555297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97.422248182826351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99.10548009297267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100.745056661128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99.339304854019773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97.454098878681123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93.77077723219152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86.374318572825374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78.757058299364303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69.182709940068634</v>
      </c>
      <c r="AE134" s="5"/>
      <c r="AG134" s="5">
        <f t="shared" si="32"/>
        <v>-1.4872702678177063</v>
      </c>
      <c r="AH134" s="5">
        <f t="shared" si="32"/>
        <v>-1.946344830784227</v>
      </c>
      <c r="AI134" s="5">
        <f t="shared" si="32"/>
        <v>-1.5856949182188913</v>
      </c>
      <c r="AJ134" s="5">
        <f t="shared" si="31"/>
        <v>-0.72782099455530158</v>
      </c>
      <c r="AK134" s="5">
        <f t="shared" si="31"/>
        <v>-2.3222481828263568</v>
      </c>
      <c r="AL134" s="5">
        <f t="shared" si="31"/>
        <v>-0.51948009297267106</v>
      </c>
      <c r="AM134" s="5">
        <f t="shared" si="31"/>
        <v>-2.4310566611280109</v>
      </c>
      <c r="AN134" s="5">
        <f t="shared" si="31"/>
        <v>0.56069514598023318</v>
      </c>
      <c r="AO134" s="5">
        <f t="shared" si="31"/>
        <v>-1.7270988786811188</v>
      </c>
      <c r="AP134" s="5">
        <f t="shared" si="33"/>
        <v>-0.96777723219152278</v>
      </c>
      <c r="AQ134" s="5">
        <f t="shared" si="33"/>
        <v>-1.7076185728253677</v>
      </c>
      <c r="AR134" s="5">
        <f t="shared" si="33"/>
        <v>-0.95405829936430564</v>
      </c>
      <c r="AS134" s="5">
        <f t="shared" si="33"/>
        <v>0.34759005993136327</v>
      </c>
      <c r="AV134" s="2">
        <f t="shared" ref="AV134:AV197" si="34">((1-DS134)*CO134) + (DS134*DD134)</f>
        <v>93.093854624074055</v>
      </c>
      <c r="AW134" s="2">
        <f t="shared" ref="AW134:AW197" si="35">((1-DT134)*CP134) + (DT134*DE134)</f>
        <v>95.408816552840563</v>
      </c>
      <c r="AX134" s="2">
        <f t="shared" ref="AX134:AX197" si="36">((1-DU134)*CQ134) + (DU134*DF134)</f>
        <v>97.453540899642846</v>
      </c>
      <c r="AY134" s="2">
        <f t="shared" ref="AY134:AY197" si="37">((1-DV134)*CR134) + (DV134*DG134)</f>
        <v>97.54375717597172</v>
      </c>
      <c r="AZ134" s="2">
        <f t="shared" ref="AZ134:AZ197" si="38">((1-DW134)*CS134) + (DW134*DH134)</f>
        <v>97.32486723836891</v>
      </c>
      <c r="BA134" s="2">
        <f t="shared" ref="BA134:BA197" si="39">((1-DX134)*CT134) + (DX134*DI134)</f>
        <v>98.961014509519671</v>
      </c>
      <c r="BB134" s="2">
        <f t="shared" ref="BB134:BB197" si="40">((1-DY134)*CU134) + (DY134*DJ134)</f>
        <v>100.61119886272898</v>
      </c>
      <c r="BC134" s="2">
        <f t="shared" ref="BC134:BC197" si="41">((1-DZ134)*CV134) + (DZ134*DK134)</f>
        <v>98.959802351157293</v>
      </c>
      <c r="BD134" s="2">
        <f t="shared" ref="BD134:BD197" si="42">((1-EA134)*CW134) + (EA134*DL134)</f>
        <v>96.674331047484216</v>
      </c>
      <c r="BE134" s="2">
        <f t="shared" ref="BE134:BE197" si="43">((1-EB134)*CX134) + (EB134*DM134)</f>
        <v>92.140207287454245</v>
      </c>
      <c r="BF134" s="2">
        <f t="shared" ref="BF134:BF197" si="44">((1-EC134)*CY134) + (EC134*DN134)</f>
        <v>84.474662544427332</v>
      </c>
      <c r="BG134" s="2">
        <f t="shared" ref="BG134:BG197" si="45">((1-ED134)*CZ134) + (ED134*DO134)</f>
        <v>76.241678927296817</v>
      </c>
      <c r="BH134" s="2">
        <f t="shared" ref="BH134:BH197" si="46">((1-EE134)*DA134) + (EE134*DP134)</f>
        <v>65.099274016663884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95.086676811948266</v>
      </c>
      <c r="CP134" s="2">
        <f>BL$207*$B134+BL$209</f>
        <v>97.393954907440445</v>
      </c>
      <c r="CQ134" s="2">
        <f>BM$207*$B134+BM$209</f>
        <v>99.333293686437841</v>
      </c>
      <c r="CR134" s="2">
        <f>BN$207*$B134+BN$209</f>
        <v>99.457369684366498</v>
      </c>
      <c r="CS134" s="2">
        <f>BO$207*$B134+BO$209</f>
        <v>99.063261231354844</v>
      </c>
      <c r="CT134" s="2">
        <f>BP$207*$B134+BP$209</f>
        <v>100.9853691316786</v>
      </c>
      <c r="CU134" s="2">
        <f>BQ$207*$B134+BQ$209</f>
        <v>102.1865761740362</v>
      </c>
      <c r="CV134" s="2">
        <f>BR$207*$B134+BR$209</f>
        <v>100.87832144184641</v>
      </c>
      <c r="CW134" s="2">
        <f>BS$207*$B134+BS$209</f>
        <v>98.56362299132789</v>
      </c>
      <c r="CX134" s="2">
        <f>BT$207*$B134+BT$209</f>
        <v>93.961593393802616</v>
      </c>
      <c r="CY134" s="2">
        <f>BU$207*$B134+BU$209</f>
        <v>85.596798743436338</v>
      </c>
      <c r="CZ134" s="2">
        <f>BV$207*$B134+BV$209</f>
        <v>78.213979691230463</v>
      </c>
      <c r="DA134" s="2">
        <f>BW$207*$B134+BW$209</f>
        <v>66.304827234218024</v>
      </c>
      <c r="DD134" s="2">
        <f>BZ$207*$B134+BZ$209</f>
        <v>92.954205824653528</v>
      </c>
      <c r="DE134" s="2">
        <f>CA$207*$B134+CA$209</f>
        <v>95.30179108268986</v>
      </c>
      <c r="DF134" s="2">
        <f>CB$207*$B134+CB$209</f>
        <v>97.353943455746801</v>
      </c>
      <c r="DG134" s="2">
        <f>CC$207*$B134+CC$209</f>
        <v>97.450154603149585</v>
      </c>
      <c r="DH134" s="2">
        <f>CD$207*$B134+CD$209</f>
        <v>97.236104546477719</v>
      </c>
      <c r="DI134" s="2">
        <f>CE$207*$B134+CE$209</f>
        <v>98.854237990152654</v>
      </c>
      <c r="DJ134" s="2">
        <f>CF$207*$B134+CF$209</f>
        <v>100.52914952891619</v>
      </c>
      <c r="DK134" s="2">
        <f>CG$207*$B134+CG$209</f>
        <v>98.854966116806651</v>
      </c>
      <c r="DL134" s="2">
        <f>CH$207*$B134+CH$209</f>
        <v>96.555456207866257</v>
      </c>
      <c r="DM134" s="2">
        <f>CI$207*$B134+CI$209</f>
        <v>92.009068501871127</v>
      </c>
      <c r="DN134" s="2">
        <f>CJ$207*$B134+CJ$209</f>
        <v>84.391802044497709</v>
      </c>
      <c r="DO134" s="2">
        <f>CK$207*$B134+CK$209</f>
        <v>76.086348338406935</v>
      </c>
      <c r="DP134" s="2">
        <f>CL$207*$B134+CL$209</f>
        <v>64.993480090588392</v>
      </c>
      <c r="DS134" s="2">
        <f>POWER(10,($B134-C$227)/C$228)/(1+POWER(10,($B134-C$227)/C$228))</f>
        <v>0.93451315387052802</v>
      </c>
      <c r="DT134" s="2">
        <f>POWER(10,($B134-D$227)/D$228)/(1+POWER(10,($B134-D$227)/D$228))</f>
        <v>0.9488446034270448</v>
      </c>
      <c r="DU134" s="2">
        <f>POWER(10,($B134-E$227)/E$228)/(1+POWER(10,($B134-E$227)/E$228))</f>
        <v>0.94968174790305981</v>
      </c>
      <c r="DV134" s="2">
        <f>POWER(10,($B134-F$227)/F$228)/(1+POWER(10,($B134-F$227)/F$228))</f>
        <v>0.95336694423131485</v>
      </c>
      <c r="DW134" s="2">
        <f>POWER(10,($B134-G$227)/G$228)/(1+POWER(10,($B134-G$227)/G$228))</f>
        <v>0.95142031735654897</v>
      </c>
      <c r="DX134" s="2">
        <f>POWER(10,($B134-H$227)/H$228)/(1+POWER(10,($B134-H$227)/H$228))</f>
        <v>0.94989678613088269</v>
      </c>
      <c r="DY134" s="2">
        <f>POWER(10,($B134-I$227)/I$228)/(1+POWER(10,($B134-I$227)/I$228))</f>
        <v>0.95049594861144326</v>
      </c>
      <c r="DZ134" s="2">
        <f>POWER(10,($B134-J$227)/J$228)/(1+POWER(10,($B134-J$227)/J$228))</f>
        <v>0.94818693827364142</v>
      </c>
      <c r="EA134" s="2">
        <f>POWER(10,($B134-K$227)/K$228)/(1+POWER(10,($B134-K$227)/K$228))</f>
        <v>0.94080429942524768</v>
      </c>
      <c r="EB134" s="2">
        <f>POWER(10,($B134-L$227)/L$228)/(1+POWER(10,($B134-L$227)/L$228))</f>
        <v>0.93283630537821849</v>
      </c>
      <c r="EC134" s="2">
        <f>POWER(10,($B134-M$227)/M$228)/(1+POWER(10,($B134-M$227)/M$228))</f>
        <v>0.93123591126630623</v>
      </c>
      <c r="ED134" s="2">
        <f>POWER(10,($B134-N$227)/N$228)/(1+POWER(10,($B134-N$227)/N$228))</f>
        <v>0.9269936548529637</v>
      </c>
      <c r="EE134" s="2">
        <f>POWER(10,($B134-O$227)/O$228)/(1+POWER(10,($B134-O$227)/O$228))</f>
        <v>0.91932424103759769</v>
      </c>
    </row>
    <row r="135" spans="2:135" x14ac:dyDescent="0.25">
      <c r="B135" s="2">
        <v>129</v>
      </c>
      <c r="C135">
        <v>91.028599999999997</v>
      </c>
      <c r="D135">
        <v>94.242999999999995</v>
      </c>
      <c r="E135">
        <v>96.257000000000005</v>
      </c>
      <c r="F135">
        <v>98.585999999999999</v>
      </c>
      <c r="G135">
        <v>95.271000000000001</v>
      </c>
      <c r="H135">
        <v>98.070999999999998</v>
      </c>
      <c r="I135">
        <v>100.486</v>
      </c>
      <c r="J135">
        <v>99.828999999999994</v>
      </c>
      <c r="K135">
        <v>97.332999999999998</v>
      </c>
      <c r="L135">
        <v>91.697000000000003</v>
      </c>
      <c r="M135">
        <v>84.378799999999998</v>
      </c>
      <c r="N135">
        <v>76.030299999999997</v>
      </c>
      <c r="O135">
        <v>67.181799999999996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93.104696769172307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95.377563788919488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97.407268641725466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97.519895270162422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97.332753364197501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99.002022394324825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100.65631842430032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99.132331193614718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97.09720061223075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93.165581096309452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85.713748750232327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78.020204449556104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68.283534382197999</v>
      </c>
      <c r="AE135" s="5"/>
      <c r="AG135" s="5">
        <f t="shared" si="32"/>
        <v>-2.0760967691723096</v>
      </c>
      <c r="AH135" s="5">
        <f t="shared" si="32"/>
        <v>-1.1345637889194933</v>
      </c>
      <c r="AI135" s="5">
        <f t="shared" si="32"/>
        <v>-1.1502686417254608</v>
      </c>
      <c r="AJ135" s="5">
        <f t="shared" si="31"/>
        <v>1.0661047298375763</v>
      </c>
      <c r="AK135" s="5">
        <f t="shared" si="31"/>
        <v>-2.0617533641975001</v>
      </c>
      <c r="AL135" s="5">
        <f t="shared" si="31"/>
        <v>-0.93102239432482747</v>
      </c>
      <c r="AM135" s="5">
        <f t="shared" si="31"/>
        <v>-0.17031842430031929</v>
      </c>
      <c r="AN135" s="5">
        <f t="shared" si="31"/>
        <v>0.69666880638527573</v>
      </c>
      <c r="AO135" s="5">
        <f t="shared" si="31"/>
        <v>0.23579938776924791</v>
      </c>
      <c r="AP135" s="5">
        <f t="shared" si="33"/>
        <v>-1.4685810963094497</v>
      </c>
      <c r="AQ135" s="5">
        <f t="shared" si="33"/>
        <v>-1.3349487502323285</v>
      </c>
      <c r="AR135" s="5">
        <f t="shared" si="33"/>
        <v>-1.9899044495561071</v>
      </c>
      <c r="AS135" s="5">
        <f t="shared" si="33"/>
        <v>-1.1017343821980035</v>
      </c>
      <c r="AV135" s="2">
        <f t="shared" si="34"/>
        <v>93.030310489905318</v>
      </c>
      <c r="AW135" s="2">
        <f t="shared" si="35"/>
        <v>95.349330455884754</v>
      </c>
      <c r="AX135" s="2">
        <f t="shared" si="36"/>
        <v>97.389640053270426</v>
      </c>
      <c r="AY135" s="2">
        <f t="shared" si="37"/>
        <v>97.483088254413602</v>
      </c>
      <c r="AZ135" s="2">
        <f t="shared" si="38"/>
        <v>97.281661839997099</v>
      </c>
      <c r="BA135" s="2">
        <f t="shared" si="39"/>
        <v>98.925110157066825</v>
      </c>
      <c r="BB135" s="2">
        <f t="shared" si="40"/>
        <v>100.58644067439661</v>
      </c>
      <c r="BC135" s="2">
        <f t="shared" si="41"/>
        <v>98.923706210833728</v>
      </c>
      <c r="BD135" s="2">
        <f t="shared" si="42"/>
        <v>96.632303239976977</v>
      </c>
      <c r="BE135" s="2">
        <f t="shared" si="43"/>
        <v>92.096766168588985</v>
      </c>
      <c r="BF135" s="2">
        <f t="shared" si="44"/>
        <v>84.451025806355887</v>
      </c>
      <c r="BG135" s="2">
        <f t="shared" si="45"/>
        <v>76.206978072615399</v>
      </c>
      <c r="BH135" s="2">
        <f t="shared" si="46"/>
        <v>65.074605699686174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95.090288090399042</v>
      </c>
      <c r="CP135" s="2">
        <f>BL$207*$B135+BL$209</f>
        <v>97.389674424463593</v>
      </c>
      <c r="CQ135" s="2">
        <f>BM$207*$B135+BM$209</f>
        <v>99.325022041588753</v>
      </c>
      <c r="CR135" s="2">
        <f>BN$207*$B135+BN$209</f>
        <v>99.446828103534557</v>
      </c>
      <c r="CS135" s="2">
        <f>BO$207*$B135+BO$209</f>
        <v>99.066094985172398</v>
      </c>
      <c r="CT135" s="2">
        <f>BP$207*$B135+BP$209</f>
        <v>101.01146417409423</v>
      </c>
      <c r="CU135" s="2">
        <f>BQ$207*$B135+BQ$209</f>
        <v>102.21686438277342</v>
      </c>
      <c r="CV135" s="2">
        <f>BR$207*$B135+BR$209</f>
        <v>100.90685210269268</v>
      </c>
      <c r="CW135" s="2">
        <f>BS$207*$B135+BS$209</f>
        <v>98.586352496350244</v>
      </c>
      <c r="CX135" s="2">
        <f>BT$207*$B135+BT$209</f>
        <v>93.983226611489528</v>
      </c>
      <c r="CY135" s="2">
        <f>BU$207*$B135+BU$209</f>
        <v>85.611853589926781</v>
      </c>
      <c r="CZ135" s="2">
        <f>BV$207*$B135+BV$209</f>
        <v>78.254919490358105</v>
      </c>
      <c r="DA135" s="2">
        <f>BW$207*$B135+BW$209</f>
        <v>66.332201034637876</v>
      </c>
      <c r="DD135" s="2">
        <f>BZ$207*$B135+BZ$209</f>
        <v>92.898657370302573</v>
      </c>
      <c r="DE135" s="2">
        <f>CA$207*$B135+CA$209</f>
        <v>95.249007631009036</v>
      </c>
      <c r="DF135" s="2">
        <f>CB$207*$B135+CB$209</f>
        <v>97.296117974778781</v>
      </c>
      <c r="DG135" s="2">
        <f>CC$207*$B135+CC$209</f>
        <v>97.395485504696367</v>
      </c>
      <c r="DH135" s="2">
        <f>CD$207*$B135+CD$209</f>
        <v>97.198565377956328</v>
      </c>
      <c r="DI135" s="2">
        <f>CE$207*$B135+CE$209</f>
        <v>98.824746340354636</v>
      </c>
      <c r="DJ135" s="2">
        <f>CF$207*$B135+CF$209</f>
        <v>100.5089961076222</v>
      </c>
      <c r="DK135" s="2">
        <f>CG$207*$B135+CG$209</f>
        <v>98.824873671832435</v>
      </c>
      <c r="DL135" s="2">
        <f>CH$207*$B135+CH$209</f>
        <v>96.520172063638825</v>
      </c>
      <c r="DM135" s="2">
        <f>CI$207*$B135+CI$209</f>
        <v>91.972893115698497</v>
      </c>
      <c r="DN135" s="2">
        <f>CJ$207*$B135+CJ$209</f>
        <v>84.37285046778571</v>
      </c>
      <c r="DO135" s="2">
        <f>CK$207*$B135+CK$209</f>
        <v>76.059881899184546</v>
      </c>
      <c r="DP135" s="2">
        <f>CL$207*$B135+CL$209</f>
        <v>64.973955355222543</v>
      </c>
      <c r="DS135" s="2">
        <f>POWER(10,($B135-C$227)/C$228)/(1+POWER(10,($B135-C$227)/C$228))</f>
        <v>0.93992915029182433</v>
      </c>
      <c r="DT135" s="2">
        <f>POWER(10,($B135-D$227)/D$228)/(1+POWER(10,($B135-D$227)/D$228))</f>
        <v>0.95313477782601497</v>
      </c>
      <c r="DU135" s="2">
        <f>POWER(10,($B135-E$227)/E$228)/(1+POWER(10,($B135-E$227)/E$228))</f>
        <v>0.95390512542138672</v>
      </c>
      <c r="DV135" s="2">
        <f>POWER(10,($B135-F$227)/F$228)/(1+POWER(10,($B135-F$227)/F$228))</f>
        <v>0.95729492003585448</v>
      </c>
      <c r="DW135" s="2">
        <f>POWER(10,($B135-G$227)/G$228)/(1+POWER(10,($B135-G$227)/G$228))</f>
        <v>0.95550460794855496</v>
      </c>
      <c r="DX135" s="2">
        <f>POWER(10,($B135-H$227)/H$228)/(1+POWER(10,($B135-H$227)/H$228))</f>
        <v>0.95410298705958185</v>
      </c>
      <c r="DY135" s="2">
        <f>POWER(10,($B135-I$227)/I$228)/(1+POWER(10,($B135-I$227)/I$228))</f>
        <v>0.95465425062271858</v>
      </c>
      <c r="DZ135" s="2">
        <f>POWER(10,($B135-J$227)/J$228)/(1+POWER(10,($B135-J$227)/J$228))</f>
        <v>0.95252950869406483</v>
      </c>
      <c r="EA135" s="2">
        <f>POWER(10,($B135-K$227)/K$228)/(1+POWER(10,($B135-K$227)/K$228))</f>
        <v>0.94573021089402065</v>
      </c>
      <c r="EB135" s="2">
        <f>POWER(10,($B135-L$227)/L$228)/(1+POWER(10,($B135-L$227)/L$228))</f>
        <v>0.93838183905812611</v>
      </c>
      <c r="EC135" s="2">
        <f>POWER(10,($B135-M$227)/M$228)/(1+POWER(10,($B135-M$227)/M$228))</f>
        <v>0.93690464763713899</v>
      </c>
      <c r="ED135" s="2">
        <f>POWER(10,($B135-N$227)/N$228)/(1+POWER(10,($B135-N$227)/N$228))</f>
        <v>0.93298694563485463</v>
      </c>
      <c r="EE135" s="2">
        <f>POWER(10,($B135-O$227)/O$228)/(1+POWER(10,($B135-O$227)/O$228))</f>
        <v>0.92589680498232341</v>
      </c>
    </row>
    <row r="136" spans="2:135" x14ac:dyDescent="0.25">
      <c r="B136" s="2">
        <v>130</v>
      </c>
      <c r="C136">
        <v>91.242900000000006</v>
      </c>
      <c r="D136">
        <v>92.856999999999999</v>
      </c>
      <c r="E136">
        <v>95.570999999999998</v>
      </c>
      <c r="F136">
        <v>96.7</v>
      </c>
      <c r="G136">
        <v>96.013999999999996</v>
      </c>
      <c r="H136">
        <v>97.442999999999998</v>
      </c>
      <c r="I136">
        <v>98.986000000000004</v>
      </c>
      <c r="J136">
        <v>98.713999999999999</v>
      </c>
      <c r="K136">
        <v>94.817999999999998</v>
      </c>
      <c r="L136">
        <v>90.424199999999999</v>
      </c>
      <c r="M136">
        <v>84.818200000000004</v>
      </c>
      <c r="N136">
        <v>76.909099999999995</v>
      </c>
      <c r="O136">
        <v>65.818200000000004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93.01570406895172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95.304790471268419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97.33529870612594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97.441171082253106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97.264386024507957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98.928530770465073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100.59712461843209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98.99670286800621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96.852369187760658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92.715272131635544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85.22024677419337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77.408701262397386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67.436809455164592</v>
      </c>
      <c r="AE136" s="5"/>
      <c r="AG136" s="5">
        <f t="shared" si="32"/>
        <v>-1.7728040689517144</v>
      </c>
      <c r="AH136" s="5">
        <f t="shared" si="32"/>
        <v>-2.4477904712684193</v>
      </c>
      <c r="AI136" s="5">
        <f t="shared" si="32"/>
        <v>-1.7642987061259419</v>
      </c>
      <c r="AJ136" s="5">
        <f t="shared" si="31"/>
        <v>-0.74117108225310346</v>
      </c>
      <c r="AK136" s="5">
        <f t="shared" si="31"/>
        <v>-1.2503860245079608</v>
      </c>
      <c r="AL136" s="5">
        <f t="shared" si="31"/>
        <v>-1.4855307704650755</v>
      </c>
      <c r="AM136" s="5">
        <f t="shared" si="31"/>
        <v>-1.6111246184320862</v>
      </c>
      <c r="AN136" s="5">
        <f t="shared" si="31"/>
        <v>-0.28270286800621136</v>
      </c>
      <c r="AO136" s="5">
        <f t="shared" si="31"/>
        <v>-2.0343691877606602</v>
      </c>
      <c r="AP136" s="5">
        <f t="shared" si="33"/>
        <v>-2.2910721316355449</v>
      </c>
      <c r="AQ136" s="5">
        <f t="shared" si="33"/>
        <v>-0.40204677419336576</v>
      </c>
      <c r="AR136" s="5">
        <f t="shared" si="33"/>
        <v>-0.49960126239739111</v>
      </c>
      <c r="AS136" s="5">
        <f t="shared" si="33"/>
        <v>-1.618609455164588</v>
      </c>
      <c r="AV136" s="2">
        <f t="shared" si="34"/>
        <v>92.967074299168175</v>
      </c>
      <c r="AW136" s="2">
        <f t="shared" si="35"/>
        <v>95.290180217164547</v>
      </c>
      <c r="AX136" s="2">
        <f t="shared" si="36"/>
        <v>97.326024666555824</v>
      </c>
      <c r="AY136" s="2">
        <f t="shared" si="37"/>
        <v>97.422737545424312</v>
      </c>
      <c r="AZ136" s="2">
        <f t="shared" si="38"/>
        <v>97.238753740018424</v>
      </c>
      <c r="BA136" s="2">
        <f t="shared" si="39"/>
        <v>98.889494942477029</v>
      </c>
      <c r="BB136" s="2">
        <f t="shared" si="40"/>
        <v>100.56185032106831</v>
      </c>
      <c r="BC136" s="2">
        <f t="shared" si="41"/>
        <v>98.887844293225186</v>
      </c>
      <c r="BD136" s="2">
        <f t="shared" si="42"/>
        <v>96.590528582458504</v>
      </c>
      <c r="BE136" s="2">
        <f t="shared" si="43"/>
        <v>92.053573494100661</v>
      </c>
      <c r="BF136" s="2">
        <f t="shared" si="44"/>
        <v>84.427561453745426</v>
      </c>
      <c r="BG136" s="2">
        <f t="shared" si="45"/>
        <v>76.172508558482491</v>
      </c>
      <c r="BH136" s="2">
        <f t="shared" si="46"/>
        <v>65.050017618646606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95.093899368849819</v>
      </c>
      <c r="CP136" s="2">
        <f>BL$207*$B136+BL$209</f>
        <v>97.385393941486754</v>
      </c>
      <c r="CQ136" s="2">
        <f>BM$207*$B136+BM$209</f>
        <v>99.316750396739664</v>
      </c>
      <c r="CR136" s="2">
        <f>BN$207*$B136+BN$209</f>
        <v>99.436286522702616</v>
      </c>
      <c r="CS136" s="2">
        <f>BO$207*$B136+BO$209</f>
        <v>99.068928738989953</v>
      </c>
      <c r="CT136" s="2">
        <f>BP$207*$B136+BP$209</f>
        <v>101.03755921650985</v>
      </c>
      <c r="CU136" s="2">
        <f>BQ$207*$B136+BQ$209</f>
        <v>102.24715259151064</v>
      </c>
      <c r="CV136" s="2">
        <f>BR$207*$B136+BR$209</f>
        <v>100.93538276353894</v>
      </c>
      <c r="CW136" s="2">
        <f>BS$207*$B136+BS$209</f>
        <v>98.609082001372613</v>
      </c>
      <c r="CX136" s="2">
        <f>BT$207*$B136+BT$209</f>
        <v>94.004859829176453</v>
      </c>
      <c r="CY136" s="2">
        <f>BU$207*$B136+BU$209</f>
        <v>85.626908436417224</v>
      </c>
      <c r="CZ136" s="2">
        <f>BV$207*$B136+BV$209</f>
        <v>78.295859289485747</v>
      </c>
      <c r="DA136" s="2">
        <f>BW$207*$B136+BW$209</f>
        <v>66.359574835057728</v>
      </c>
      <c r="DD136" s="2">
        <f>BZ$207*$B136+BZ$209</f>
        <v>92.843108915951618</v>
      </c>
      <c r="DE136" s="2">
        <f>CA$207*$B136+CA$209</f>
        <v>95.196224179328198</v>
      </c>
      <c r="DF136" s="2">
        <f>CB$207*$B136+CB$209</f>
        <v>97.238292493810746</v>
      </c>
      <c r="DG136" s="2">
        <f>CC$207*$B136+CC$209</f>
        <v>97.34081640624315</v>
      </c>
      <c r="DH136" s="2">
        <f>CD$207*$B136+CD$209</f>
        <v>97.161026209434951</v>
      </c>
      <c r="DI136" s="2">
        <f>CE$207*$B136+CE$209</f>
        <v>98.795254690556604</v>
      </c>
      <c r="DJ136" s="2">
        <f>CF$207*$B136+CF$209</f>
        <v>100.48884268632818</v>
      </c>
      <c r="DK136" s="2">
        <f>CG$207*$B136+CG$209</f>
        <v>98.794781226858234</v>
      </c>
      <c r="DL136" s="2">
        <f>CH$207*$B136+CH$209</f>
        <v>96.484887919411378</v>
      </c>
      <c r="DM136" s="2">
        <f>CI$207*$B136+CI$209</f>
        <v>91.936717729525867</v>
      </c>
      <c r="DN136" s="2">
        <f>CJ$207*$B136+CJ$209</f>
        <v>84.353898891073698</v>
      </c>
      <c r="DO136" s="2">
        <f>CK$207*$B136+CK$209</f>
        <v>76.033415459962171</v>
      </c>
      <c r="DP136" s="2">
        <f>CL$207*$B136+CL$209</f>
        <v>64.954430619856694</v>
      </c>
      <c r="DS136" s="2">
        <f>POWER(10,($B136-C$227)/C$228)/(1+POWER(10,($B136-C$227)/C$228))</f>
        <v>0.94492362314006739</v>
      </c>
      <c r="DT136" s="2">
        <f>POWER(10,($B136-D$227)/D$228)/(1+POWER(10,($B136-D$227)/D$228))</f>
        <v>0.95708142901457027</v>
      </c>
      <c r="DU136" s="2">
        <f>POWER(10,($B136-E$227)/E$228)/(1+POWER(10,($B136-E$227)/E$228))</f>
        <v>0.9577897764388501</v>
      </c>
      <c r="DV136" s="2">
        <f>POWER(10,($B136-F$227)/F$228)/(1+POWER(10,($B136-F$227)/F$228))</f>
        <v>0.96090560369356426</v>
      </c>
      <c r="DW136" s="2">
        <f>POWER(10,($B136-G$227)/G$228)/(1+POWER(10,($B136-G$227)/G$228))</f>
        <v>0.95926021933542127</v>
      </c>
      <c r="DX136" s="2">
        <f>POWER(10,($B136-H$227)/H$228)/(1+POWER(10,($B136-H$227)/H$228))</f>
        <v>0.95797169794305403</v>
      </c>
      <c r="DY136" s="2">
        <f>POWER(10,($B136-I$227)/I$228)/(1+POWER(10,($B136-I$227)/I$228))</f>
        <v>0.95847851705496179</v>
      </c>
      <c r="DZ136" s="2">
        <f>POWER(10,($B136-J$227)/J$228)/(1+POWER(10,($B136-J$227)/J$228))</f>
        <v>0.95652480633492265</v>
      </c>
      <c r="EA136" s="2">
        <f>POWER(10,($B136-K$227)/K$228)/(1+POWER(10,($B136-K$227)/K$228))</f>
        <v>0.95026788562107767</v>
      </c>
      <c r="EB136" s="2">
        <f>POWER(10,($B136-L$227)/L$228)/(1+POWER(10,($B136-L$227)/L$228))</f>
        <v>0.94349722652300327</v>
      </c>
      <c r="EC136" s="2">
        <f>POWER(10,($B136-M$227)/M$228)/(1+POWER(10,($B136-M$227)/M$228))</f>
        <v>0.9421351057883468</v>
      </c>
      <c r="ED136" s="2">
        <f>POWER(10,($B136-N$227)/N$228)/(1+POWER(10,($B136-N$227)/N$228))</f>
        <v>0.93852086106835553</v>
      </c>
      <c r="EE136" s="2">
        <f>POWER(10,($B136-O$227)/O$228)/(1+POWER(10,($B136-O$227)/O$228))</f>
        <v>0.93197353143126527</v>
      </c>
    </row>
    <row r="137" spans="2:135" x14ac:dyDescent="0.25">
      <c r="B137" s="2">
        <v>131</v>
      </c>
      <c r="C137">
        <v>90.014300000000006</v>
      </c>
      <c r="D137">
        <v>93.6</v>
      </c>
      <c r="E137">
        <v>96.870999999999995</v>
      </c>
      <c r="F137">
        <v>96.971000000000004</v>
      </c>
      <c r="G137">
        <v>94.856999999999999</v>
      </c>
      <c r="H137">
        <v>99</v>
      </c>
      <c r="I137">
        <v>99.085999999999999</v>
      </c>
      <c r="J137">
        <v>99.9</v>
      </c>
      <c r="K137">
        <v>95.652000000000001</v>
      </c>
      <c r="L137">
        <v>91.7727</v>
      </c>
      <c r="M137">
        <v>82.984800000000007</v>
      </c>
      <c r="N137">
        <v>74.030299999999997</v>
      </c>
      <c r="O137">
        <v>65.060599999999994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92.934250744898918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95.238500745345291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97.267618397840153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97.371769275614966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97.208972274318768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98.873700135016918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100.55604801256196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98.907105508753958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96.688632782254103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92.397612261930377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84.874263778701163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76.935388546282311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66.705844697583274</v>
      </c>
      <c r="AE137" s="5"/>
      <c r="AG137" s="5">
        <f t="shared" si="32"/>
        <v>-2.9199507448989124</v>
      </c>
      <c r="AH137" s="5">
        <f t="shared" si="32"/>
        <v>-1.6385007453452971</v>
      </c>
      <c r="AI137" s="5">
        <f t="shared" si="32"/>
        <v>-0.3966183978401574</v>
      </c>
      <c r="AJ137" s="5">
        <f t="shared" si="31"/>
        <v>-0.40076927561496234</v>
      </c>
      <c r="AK137" s="5">
        <f t="shared" si="31"/>
        <v>-2.3519722743187685</v>
      </c>
      <c r="AL137" s="5">
        <f t="shared" si="31"/>
        <v>0.12629986498308199</v>
      </c>
      <c r="AM137" s="5">
        <f t="shared" si="31"/>
        <v>-1.4700480125619606</v>
      </c>
      <c r="AN137" s="5">
        <f t="shared" si="31"/>
        <v>0.99289449124604801</v>
      </c>
      <c r="AO137" s="5">
        <f t="shared" si="31"/>
        <v>-1.0366327822541024</v>
      </c>
      <c r="AP137" s="5">
        <f t="shared" si="33"/>
        <v>-0.62491226193037619</v>
      </c>
      <c r="AQ137" s="5">
        <f t="shared" si="33"/>
        <v>-1.8894637787011561</v>
      </c>
      <c r="AR137" s="5">
        <f t="shared" si="33"/>
        <v>-2.9050885462823146</v>
      </c>
      <c r="AS137" s="5">
        <f t="shared" si="33"/>
        <v>-1.64524469758328</v>
      </c>
      <c r="AV137" s="2">
        <f t="shared" si="34"/>
        <v>92.904154874127485</v>
      </c>
      <c r="AW137" s="2">
        <f t="shared" si="35"/>
        <v>95.231360181877889</v>
      </c>
      <c r="AX137" s="2">
        <f t="shared" si="36"/>
        <v>97.262692728585137</v>
      </c>
      <c r="AY137" s="2">
        <f t="shared" si="37"/>
        <v>97.362696941647684</v>
      </c>
      <c r="AZ137" s="2">
        <f t="shared" si="38"/>
        <v>97.196135873458346</v>
      </c>
      <c r="BA137" s="2">
        <f t="shared" si="39"/>
        <v>98.854168752186766</v>
      </c>
      <c r="BB137" s="2">
        <f t="shared" si="40"/>
        <v>100.53743430095713</v>
      </c>
      <c r="BC137" s="2">
        <f t="shared" si="41"/>
        <v>98.852222551318789</v>
      </c>
      <c r="BD137" s="2">
        <f t="shared" si="42"/>
        <v>96.549015499699138</v>
      </c>
      <c r="BE137" s="2">
        <f t="shared" si="43"/>
        <v>92.010642387513229</v>
      </c>
      <c r="BF137" s="2">
        <f t="shared" si="44"/>
        <v>84.40427599072234</v>
      </c>
      <c r="BG137" s="2">
        <f t="shared" si="45"/>
        <v>76.138293384915315</v>
      </c>
      <c r="BH137" s="2">
        <f t="shared" si="46"/>
        <v>65.025534354799888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95.097510647300595</v>
      </c>
      <c r="CP137" s="2">
        <f>BL$207*$B137+BL$209</f>
        <v>97.381113458509901</v>
      </c>
      <c r="CQ137" s="2">
        <f>BM$207*$B137+BM$209</f>
        <v>99.308478751890576</v>
      </c>
      <c r="CR137" s="2">
        <f>BN$207*$B137+BN$209</f>
        <v>99.425744941870676</v>
      </c>
      <c r="CS137" s="2">
        <f>BO$207*$B137+BO$209</f>
        <v>99.071762492807508</v>
      </c>
      <c r="CT137" s="2">
        <f>BP$207*$B137+BP$209</f>
        <v>101.06365425892547</v>
      </c>
      <c r="CU137" s="2">
        <f>BQ$207*$B137+BQ$209</f>
        <v>102.27744080024786</v>
      </c>
      <c r="CV137" s="2">
        <f>BR$207*$B137+BR$209</f>
        <v>100.9639134243852</v>
      </c>
      <c r="CW137" s="2">
        <f>BS$207*$B137+BS$209</f>
        <v>98.631811506394982</v>
      </c>
      <c r="CX137" s="2">
        <f>BT$207*$B137+BT$209</f>
        <v>94.026493046863365</v>
      </c>
      <c r="CY137" s="2">
        <f>BU$207*$B137+BU$209</f>
        <v>85.641963282907668</v>
      </c>
      <c r="CZ137" s="2">
        <f>BV$207*$B137+BV$209</f>
        <v>78.33679908861339</v>
      </c>
      <c r="DA137" s="2">
        <f>BW$207*$B137+BW$209</f>
        <v>66.38694863547758</v>
      </c>
      <c r="DD137" s="2">
        <f>BZ$207*$B137+BZ$209</f>
        <v>92.787560461600663</v>
      </c>
      <c r="DE137" s="2">
        <f>CA$207*$B137+CA$209</f>
        <v>95.143440727647373</v>
      </c>
      <c r="DF137" s="2">
        <f>CB$207*$B137+CB$209</f>
        <v>97.180467012842726</v>
      </c>
      <c r="DG137" s="2">
        <f>CC$207*$B137+CC$209</f>
        <v>97.286147307789932</v>
      </c>
      <c r="DH137" s="2">
        <f>CD$207*$B137+CD$209</f>
        <v>97.123487040913574</v>
      </c>
      <c r="DI137" s="2">
        <f>CE$207*$B137+CE$209</f>
        <v>98.765763040758586</v>
      </c>
      <c r="DJ137" s="2">
        <f>CF$207*$B137+CF$209</f>
        <v>100.46868926503419</v>
      </c>
      <c r="DK137" s="2">
        <f>CG$207*$B137+CG$209</f>
        <v>98.764688781884018</v>
      </c>
      <c r="DL137" s="2">
        <f>CH$207*$B137+CH$209</f>
        <v>96.449603775183945</v>
      </c>
      <c r="DM137" s="2">
        <f>CI$207*$B137+CI$209</f>
        <v>91.900542343353237</v>
      </c>
      <c r="DN137" s="2">
        <f>CJ$207*$B137+CJ$209</f>
        <v>84.334947314361699</v>
      </c>
      <c r="DO137" s="2">
        <f>CK$207*$B137+CK$209</f>
        <v>76.006949020739782</v>
      </c>
      <c r="DP137" s="2">
        <f>CL$207*$B137+CL$209</f>
        <v>64.934905884490846</v>
      </c>
      <c r="DS137" s="2">
        <f>POWER(10,($B137-C$227)/C$228)/(1+POWER(10,($B137-C$227)/C$228))</f>
        <v>0.94952513987158305</v>
      </c>
      <c r="DT137" s="2">
        <f>POWER(10,($B137-D$227)/D$228)/(1+POWER(10,($B137-D$227)/D$228))</f>
        <v>0.9607094223306637</v>
      </c>
      <c r="DU137" s="2">
        <f>POWER(10,($B137-E$227)/E$228)/(1+POWER(10,($B137-E$227)/E$228))</f>
        <v>0.96136030914039849</v>
      </c>
      <c r="DV137" s="2">
        <f>POWER(10,($B137-F$227)/F$228)/(1+POWER(10,($B137-F$227)/F$228))</f>
        <v>0.96422241610364678</v>
      </c>
      <c r="DW137" s="2">
        <f>POWER(10,($B137-G$227)/G$228)/(1+POWER(10,($B137-G$227)/G$228))</f>
        <v>0.96271121084333844</v>
      </c>
      <c r="DX137" s="2">
        <f>POWER(10,($B137-H$227)/H$228)/(1+POWER(10,($B137-H$227)/H$228))</f>
        <v>0.96152746016467217</v>
      </c>
      <c r="DY137" s="2">
        <f>POWER(10,($B137-I$227)/I$228)/(1+POWER(10,($B137-I$227)/I$228))</f>
        <v>0.96199310154845663</v>
      </c>
      <c r="DZ137" s="2">
        <f>POWER(10,($B137-J$227)/J$228)/(1+POWER(10,($B137-J$227)/J$228))</f>
        <v>0.96019789532040756</v>
      </c>
      <c r="EA137" s="2">
        <f>POWER(10,($B137-K$227)/K$228)/(1+POWER(10,($B137-K$227)/K$228))</f>
        <v>0.954444426580775</v>
      </c>
      <c r="EB137" s="2">
        <f>POWER(10,($B137-L$227)/L$228)/(1+POWER(10,($B137-L$227)/L$228))</f>
        <v>0.94821138421591777</v>
      </c>
      <c r="EC137" s="2">
        <f>POWER(10,($B137-M$227)/M$228)/(1+POWER(10,($B137-M$227)/M$228))</f>
        <v>0.94695651925525659</v>
      </c>
      <c r="ED137" s="2">
        <f>POWER(10,($B137-N$227)/N$228)/(1+POWER(10,($B137-N$227)/N$228))</f>
        <v>0.94362540062700029</v>
      </c>
      <c r="EE137" s="2">
        <f>POWER(10,($B137-O$227)/O$228)/(1+POWER(10,($B137-O$227)/O$228))</f>
        <v>0.93758553579262061</v>
      </c>
    </row>
    <row r="138" spans="2:135" x14ac:dyDescent="0.25">
      <c r="B138" s="2">
        <v>132</v>
      </c>
      <c r="C138">
        <v>91.2286</v>
      </c>
      <c r="D138">
        <v>92.429000000000002</v>
      </c>
      <c r="E138">
        <v>96.013999999999996</v>
      </c>
      <c r="F138">
        <v>95.6</v>
      </c>
      <c r="G138">
        <v>95.2</v>
      </c>
      <c r="H138">
        <v>98.414000000000001</v>
      </c>
      <c r="I138">
        <v>99.5</v>
      </c>
      <c r="J138">
        <v>101.057</v>
      </c>
      <c r="K138">
        <v>95.590999999999994</v>
      </c>
      <c r="L138">
        <v>89.712100000000007</v>
      </c>
      <c r="M138">
        <v>83.287899999999993</v>
      </c>
      <c r="N138">
        <v>74.333299999999994</v>
      </c>
      <c r="O138">
        <v>64.909099999999995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92.859189446158695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95.176158989272295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97.202771247989347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97.307889340089304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97.161278525884867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98.830058855558761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100.52605699922054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98.84561268882706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96.578927155394339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92.181894530005067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84.644449497213046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76.590468528475199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66.120836307148494</v>
      </c>
      <c r="AE138" s="5"/>
      <c r="AG138" s="5">
        <f t="shared" si="32"/>
        <v>-1.6305894461586945</v>
      </c>
      <c r="AH138" s="5">
        <f t="shared" si="32"/>
        <v>-2.7471589892722932</v>
      </c>
      <c r="AI138" s="5">
        <f t="shared" si="32"/>
        <v>-1.1887712479893509</v>
      </c>
      <c r="AJ138" s="5">
        <f t="shared" si="31"/>
        <v>-1.7078893400893094</v>
      </c>
      <c r="AK138" s="5">
        <f t="shared" si="31"/>
        <v>-1.9612785258848646</v>
      </c>
      <c r="AL138" s="5">
        <f t="shared" si="31"/>
        <v>-0.41605885555875943</v>
      </c>
      <c r="AM138" s="5">
        <f t="shared" si="31"/>
        <v>-1.0260569992205433</v>
      </c>
      <c r="AN138" s="5">
        <f t="shared" si="31"/>
        <v>2.2113873111729418</v>
      </c>
      <c r="AO138" s="5">
        <f t="shared" si="31"/>
        <v>-0.98792715539434539</v>
      </c>
      <c r="AP138" s="5">
        <f t="shared" si="33"/>
        <v>-2.4697945300050606</v>
      </c>
      <c r="AQ138" s="5">
        <f t="shared" si="33"/>
        <v>-1.3565494972130523</v>
      </c>
      <c r="AR138" s="5">
        <f t="shared" si="33"/>
        <v>-2.257168528475205</v>
      </c>
      <c r="AS138" s="5">
        <f t="shared" si="33"/>
        <v>-1.2117363071484988</v>
      </c>
      <c r="AV138" s="2">
        <f t="shared" si="34"/>
        <v>92.841557228597082</v>
      </c>
      <c r="AW138" s="2">
        <f t="shared" si="35"/>
        <v>95.172862996171247</v>
      </c>
      <c r="AX138" s="2">
        <f t="shared" si="36"/>
        <v>97.199640330226714</v>
      </c>
      <c r="AY138" s="2">
        <f t="shared" si="37"/>
        <v>97.302957184598696</v>
      </c>
      <c r="AZ138" s="2">
        <f t="shared" si="38"/>
        <v>97.153800012094905</v>
      </c>
      <c r="BA138" s="2">
        <f t="shared" si="39"/>
        <v>98.81912923666944</v>
      </c>
      <c r="BB138" s="2">
        <f t="shared" si="40"/>
        <v>100.51319674357646</v>
      </c>
      <c r="BC138" s="2">
        <f t="shared" si="41"/>
        <v>98.816844143774631</v>
      </c>
      <c r="BD138" s="2">
        <f t="shared" si="42"/>
        <v>96.507769087101423</v>
      </c>
      <c r="BE138" s="2">
        <f t="shared" si="43"/>
        <v>91.967981950685939</v>
      </c>
      <c r="BF138" s="2">
        <f t="shared" si="44"/>
        <v>84.38117354571115</v>
      </c>
      <c r="BG138" s="2">
        <f t="shared" si="45"/>
        <v>76.104350133098905</v>
      </c>
      <c r="BH138" s="2">
        <f t="shared" si="46"/>
        <v>65.001176054322571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95.101121925751357</v>
      </c>
      <c r="CP138" s="2">
        <f>BL$207*$B138+BL$209</f>
        <v>97.376832975533063</v>
      </c>
      <c r="CQ138" s="2">
        <f>BM$207*$B138+BM$209</f>
        <v>99.300207107041487</v>
      </c>
      <c r="CR138" s="2">
        <f>BN$207*$B138+BN$209</f>
        <v>99.415203361038735</v>
      </c>
      <c r="CS138" s="2">
        <f>BO$207*$B138+BO$209</f>
        <v>99.074596246625063</v>
      </c>
      <c r="CT138" s="2">
        <f>BP$207*$B138+BP$209</f>
        <v>101.0897493013411</v>
      </c>
      <c r="CU138" s="2">
        <f>BQ$207*$B138+BQ$209</f>
        <v>102.30772900898508</v>
      </c>
      <c r="CV138" s="2">
        <f>BR$207*$B138+BR$209</f>
        <v>100.99244408523147</v>
      </c>
      <c r="CW138" s="2">
        <f>BS$207*$B138+BS$209</f>
        <v>98.654541011417351</v>
      </c>
      <c r="CX138" s="2">
        <f>BT$207*$B138+BT$209</f>
        <v>94.048126264550291</v>
      </c>
      <c r="CY138" s="2">
        <f>BU$207*$B138+BU$209</f>
        <v>85.657018129398111</v>
      </c>
      <c r="CZ138" s="2">
        <f>BV$207*$B138+BV$209</f>
        <v>78.377738887741017</v>
      </c>
      <c r="DA138" s="2">
        <f>BW$207*$B138+BW$209</f>
        <v>66.414322435897432</v>
      </c>
      <c r="DD138" s="2">
        <f>BZ$207*$B138+BZ$209</f>
        <v>92.732012007249693</v>
      </c>
      <c r="DE138" s="2">
        <f>CA$207*$B138+CA$209</f>
        <v>95.090657275966549</v>
      </c>
      <c r="DF138" s="2">
        <f>CB$207*$B138+CB$209</f>
        <v>97.122641531874692</v>
      </c>
      <c r="DG138" s="2">
        <f>CC$207*$B138+CC$209</f>
        <v>97.231478209336714</v>
      </c>
      <c r="DH138" s="2">
        <f>CD$207*$B138+CD$209</f>
        <v>97.085947872392182</v>
      </c>
      <c r="DI138" s="2">
        <f>CE$207*$B138+CE$209</f>
        <v>98.736271390960567</v>
      </c>
      <c r="DJ138" s="2">
        <f>CF$207*$B138+CF$209</f>
        <v>100.44853584374019</v>
      </c>
      <c r="DK138" s="2">
        <f>CG$207*$B138+CG$209</f>
        <v>98.734596336909803</v>
      </c>
      <c r="DL138" s="2">
        <f>CH$207*$B138+CH$209</f>
        <v>96.414319630956513</v>
      </c>
      <c r="DM138" s="2">
        <f>CI$207*$B138+CI$209</f>
        <v>91.864366957180607</v>
      </c>
      <c r="DN138" s="2">
        <f>CJ$207*$B138+CJ$209</f>
        <v>84.3159957376497</v>
      </c>
      <c r="DO138" s="2">
        <f>CK$207*$B138+CK$209</f>
        <v>75.980482581517393</v>
      </c>
      <c r="DP138" s="2">
        <f>CL$207*$B138+CL$209</f>
        <v>64.915381149124997</v>
      </c>
      <c r="DS138" s="2">
        <f>POWER(10,($B138-C$227)/C$228)/(1+POWER(10,($B138-C$227)/C$228))</f>
        <v>0.95376102202270963</v>
      </c>
      <c r="DT138" s="2">
        <f>POWER(10,($B138-D$227)/D$228)/(1+POWER(10,($B138-D$227)/D$228))</f>
        <v>0.96404225614842776</v>
      </c>
      <c r="DU138" s="2">
        <f>POWER(10,($B138-E$227)/E$228)/(1+POWER(10,($B138-E$227)/E$228))</f>
        <v>0.9646399634389311</v>
      </c>
      <c r="DV138" s="2">
        <f>POWER(10,($B138-F$227)/F$228)/(1+POWER(10,($B138-F$227)/F$228))</f>
        <v>0.96726741219870715</v>
      </c>
      <c r="DW138" s="2">
        <f>POWER(10,($B138-G$227)/G$228)/(1+POWER(10,($B138-G$227)/G$228))</f>
        <v>0.96588027296233114</v>
      </c>
      <c r="DX138" s="2">
        <f>POWER(10,($B138-H$227)/H$228)/(1+POWER(10,($B138-H$227)/H$228))</f>
        <v>0.96479344660792965</v>
      </c>
      <c r="DY138" s="2">
        <f>POWER(10,($B138-I$227)/I$228)/(1+POWER(10,($B138-I$227)/I$228))</f>
        <v>0.96522098884342866</v>
      </c>
      <c r="DZ138" s="2">
        <f>POWER(10,($B138-J$227)/J$228)/(1+POWER(10,($B138-J$227)/J$228))</f>
        <v>0.96357247430613258</v>
      </c>
      <c r="EA138" s="2">
        <f>POWER(10,($B138-K$227)/K$228)/(1+POWER(10,($B138-K$227)/K$228))</f>
        <v>0.95828561544855673</v>
      </c>
      <c r="EB138" s="2">
        <f>POWER(10,($B138-L$227)/L$228)/(1+POWER(10,($B138-L$227)/L$228))</f>
        <v>0.95255200829338182</v>
      </c>
      <c r="EC138" s="2">
        <f>POWER(10,($B138-M$227)/M$228)/(1+POWER(10,($B138-M$227)/M$228))</f>
        <v>0.95139692784959862</v>
      </c>
      <c r="ED138" s="2">
        <f>POWER(10,($B138-N$227)/N$228)/(1+POWER(10,($B138-N$227)/N$228))</f>
        <v>0.94832945010513414</v>
      </c>
      <c r="EE138" s="2">
        <f>POWER(10,($B138-O$227)/O$228)/(1+POWER(10,($B138-O$227)/O$228))</f>
        <v>0.94276299815430875</v>
      </c>
    </row>
    <row r="139" spans="2:135" x14ac:dyDescent="0.25">
      <c r="B139" s="2">
        <v>133</v>
      </c>
      <c r="C139">
        <v>92.2286</v>
      </c>
      <c r="D139">
        <v>93.356999999999999</v>
      </c>
      <c r="E139">
        <v>96.713999999999999</v>
      </c>
      <c r="F139">
        <v>96.8</v>
      </c>
      <c r="G139">
        <v>95.228999999999999</v>
      </c>
      <c r="H139">
        <v>98.213999999999999</v>
      </c>
      <c r="I139">
        <v>99.043000000000006</v>
      </c>
      <c r="J139">
        <v>99.257000000000005</v>
      </c>
      <c r="K139">
        <v>95.120999999999995</v>
      </c>
      <c r="L139">
        <v>89.166700000000006</v>
      </c>
      <c r="M139">
        <v>82.287899999999993</v>
      </c>
      <c r="N139">
        <v>74.7727</v>
      </c>
      <c r="O139">
        <v>64.409099999999995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92.789062275408213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95.116116813278978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97.139979123524768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97.247389060622211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97.118448302988355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98.793370520855106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100.50371170523445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98.801199674143945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96.502918407102072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92.037695424251353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84.497803653181904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76.351144513898987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65.683130761612233</v>
      </c>
      <c r="AE139" s="5"/>
      <c r="AG139" s="5">
        <f t="shared" si="32"/>
        <v>-0.56046227540821292</v>
      </c>
      <c r="AH139" s="5">
        <f t="shared" si="32"/>
        <v>-1.759116813278979</v>
      </c>
      <c r="AI139" s="5">
        <f t="shared" si="32"/>
        <v>-0.42597912352476897</v>
      </c>
      <c r="AJ139" s="5">
        <f t="shared" si="31"/>
        <v>-0.44738906062221417</v>
      </c>
      <c r="AK139" s="5">
        <f t="shared" si="31"/>
        <v>-1.889448302988356</v>
      </c>
      <c r="AL139" s="5">
        <f t="shared" si="31"/>
        <v>-0.57937052085510743</v>
      </c>
      <c r="AM139" s="5">
        <f t="shared" si="31"/>
        <v>-1.4607117052344449</v>
      </c>
      <c r="AN139" s="5">
        <f t="shared" si="31"/>
        <v>0.45580032585606034</v>
      </c>
      <c r="AO139" s="5">
        <f t="shared" si="31"/>
        <v>-1.3819184071020771</v>
      </c>
      <c r="AP139" s="5">
        <f t="shared" si="33"/>
        <v>-2.8709954242513476</v>
      </c>
      <c r="AQ139" s="5">
        <f t="shared" si="33"/>
        <v>-2.209903653181911</v>
      </c>
      <c r="AR139" s="5">
        <f t="shared" si="33"/>
        <v>-1.5784445138989867</v>
      </c>
      <c r="AS139" s="5">
        <f t="shared" si="33"/>
        <v>-1.2740307616122379</v>
      </c>
      <c r="AV139" s="2">
        <f t="shared" si="34"/>
        <v>92.779283098959681</v>
      </c>
      <c r="AW139" s="2">
        <f t="shared" si="35"/>
        <v>95.114679937578416</v>
      </c>
      <c r="AX139" s="2">
        <f t="shared" si="36"/>
        <v>97.136861994771422</v>
      </c>
      <c r="AY139" s="2">
        <f t="shared" si="37"/>
        <v>97.243508127419275</v>
      </c>
      <c r="AZ139" s="2">
        <f t="shared" si="38"/>
        <v>97.111737019748404</v>
      </c>
      <c r="BA139" s="2">
        <f t="shared" si="39"/>
        <v>98.784372179714808</v>
      </c>
      <c r="BB139" s="2">
        <f t="shared" si="40"/>
        <v>100.48913974181794</v>
      </c>
      <c r="BC139" s="2">
        <f t="shared" si="41"/>
        <v>98.781709840239202</v>
      </c>
      <c r="BD139" s="2">
        <f t="shared" si="42"/>
        <v>96.466791574392118</v>
      </c>
      <c r="BE139" s="2">
        <f t="shared" si="43"/>
        <v>91.925597786786085</v>
      </c>
      <c r="BF139" s="2">
        <f t="shared" si="44"/>
        <v>84.358256190977386</v>
      </c>
      <c r="BG139" s="2">
        <f t="shared" si="45"/>
        <v>76.070691609385719</v>
      </c>
      <c r="BH139" s="2">
        <f t="shared" si="46"/>
        <v>64.976958887937514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95.104733204202134</v>
      </c>
      <c r="CP139" s="2">
        <f>BL$207*$B139+BL$209</f>
        <v>97.37255249255621</v>
      </c>
      <c r="CQ139" s="2">
        <f>BM$207*$B139+BM$209</f>
        <v>99.291935462192384</v>
      </c>
      <c r="CR139" s="2">
        <f>BN$207*$B139+BN$209</f>
        <v>99.404661780206794</v>
      </c>
      <c r="CS139" s="2">
        <f>BO$207*$B139+BO$209</f>
        <v>99.077430000442618</v>
      </c>
      <c r="CT139" s="2">
        <f>BP$207*$B139+BP$209</f>
        <v>101.11584434375672</v>
      </c>
      <c r="CU139" s="2">
        <f>BQ$207*$B139+BQ$209</f>
        <v>102.3380172177223</v>
      </c>
      <c r="CV139" s="2">
        <f>BR$207*$B139+BR$209</f>
        <v>101.02097474607773</v>
      </c>
      <c r="CW139" s="2">
        <f>BS$207*$B139+BS$209</f>
        <v>98.677270516439719</v>
      </c>
      <c r="CX139" s="2">
        <f>BT$207*$B139+BT$209</f>
        <v>94.069759482237203</v>
      </c>
      <c r="CY139" s="2">
        <f>BU$207*$B139+BU$209</f>
        <v>85.672072975888554</v>
      </c>
      <c r="CZ139" s="2">
        <f>BV$207*$B139+BV$209</f>
        <v>78.41867868686866</v>
      </c>
      <c r="DA139" s="2">
        <f>BW$207*$B139+BW$209</f>
        <v>66.441696236317284</v>
      </c>
      <c r="DD139" s="2">
        <f>BZ$207*$B139+BZ$209</f>
        <v>92.676463552898738</v>
      </c>
      <c r="DE139" s="2">
        <f>CA$207*$B139+CA$209</f>
        <v>95.037873824285725</v>
      </c>
      <c r="DF139" s="2">
        <f>CB$207*$B139+CB$209</f>
        <v>97.064816050906671</v>
      </c>
      <c r="DG139" s="2">
        <f>CC$207*$B139+CC$209</f>
        <v>97.176809110883511</v>
      </c>
      <c r="DH139" s="2">
        <f>CD$207*$B139+CD$209</f>
        <v>97.048408703870805</v>
      </c>
      <c r="DI139" s="2">
        <f>CE$207*$B139+CE$209</f>
        <v>98.706779741162535</v>
      </c>
      <c r="DJ139" s="2">
        <f>CF$207*$B139+CF$209</f>
        <v>100.42838242244619</v>
      </c>
      <c r="DK139" s="2">
        <f>CG$207*$B139+CG$209</f>
        <v>98.704503891935602</v>
      </c>
      <c r="DL139" s="2">
        <f>CH$207*$B139+CH$209</f>
        <v>96.37903548672908</v>
      </c>
      <c r="DM139" s="2">
        <f>CI$207*$B139+CI$209</f>
        <v>91.828191571007977</v>
      </c>
      <c r="DN139" s="2">
        <f>CJ$207*$B139+CJ$209</f>
        <v>84.297044160937688</v>
      </c>
      <c r="DO139" s="2">
        <f>CK$207*$B139+CK$209</f>
        <v>75.954016142295018</v>
      </c>
      <c r="DP139" s="2">
        <f>CL$207*$B139+CL$209</f>
        <v>64.895856413759148</v>
      </c>
      <c r="DS139" s="2">
        <f>POWER(10,($B139-C$227)/C$228)/(1+POWER(10,($B139-C$227)/C$228))</f>
        <v>0.95765727829866565</v>
      </c>
      <c r="DT139" s="2">
        <f>POWER(10,($B139-D$227)/D$228)/(1+POWER(10,($B139-D$227)/D$228))</f>
        <v>0.96710206233665752</v>
      </c>
      <c r="DU139" s="2">
        <f>POWER(10,($B139-E$227)/E$228)/(1+POWER(10,($B139-E$227)/E$228))</f>
        <v>0.9676506147359385</v>
      </c>
      <c r="DV139" s="2">
        <f>POWER(10,($B139-F$227)/F$228)/(1+POWER(10,($B139-F$227)/F$228))</f>
        <v>0.9700612982832395</v>
      </c>
      <c r="DW139" s="2">
        <f>POWER(10,($B139-G$227)/G$228)/(1+POWER(10,($B139-G$227)/G$228))</f>
        <v>0.9687887377108424</v>
      </c>
      <c r="DX139" s="2">
        <f>POWER(10,($B139-H$227)/H$228)/(1+POWER(10,($B139-H$227)/H$228))</f>
        <v>0.96779146625262369</v>
      </c>
      <c r="DY139" s="2">
        <f>POWER(10,($B139-I$227)/I$228)/(1+POWER(10,($B139-I$227)/I$228))</f>
        <v>0.968183801676616</v>
      </c>
      <c r="DZ139" s="2">
        <f>POWER(10,($B139-J$227)/J$228)/(1+POWER(10,($B139-J$227)/J$228))</f>
        <v>0.96667087428899201</v>
      </c>
      <c r="EA139" s="2">
        <f>POWER(10,($B139-K$227)/K$228)/(1+POWER(10,($B139-K$227)/K$228))</f>
        <v>0.96181587760669951</v>
      </c>
      <c r="EB139" s="2">
        <f>POWER(10,($B139-L$227)/L$228)/(1+POWER(10,($B139-L$227)/L$228))</f>
        <v>0.9565454986707469</v>
      </c>
      <c r="EC139" s="2">
        <f>POWER(10,($B139-M$227)/M$228)/(1+POWER(10,($B139-M$227)/M$228))</f>
        <v>0.9554830928820266</v>
      </c>
      <c r="ED139" s="2">
        <f>POWER(10,($B139-N$227)/N$228)/(1+POWER(10,($B139-N$227)/N$228))</f>
        <v>0.95266067261516729</v>
      </c>
      <c r="EE139" s="2">
        <f>POWER(10,($B139-O$227)/O$228)/(1+POWER(10,($B139-O$227)/O$228))</f>
        <v>0.94753500783532241</v>
      </c>
    </row>
    <row r="140" spans="2:135" x14ac:dyDescent="0.25">
      <c r="B140" s="2">
        <v>134</v>
      </c>
      <c r="C140">
        <v>91.7</v>
      </c>
      <c r="D140">
        <v>93.070999999999998</v>
      </c>
      <c r="E140">
        <v>96.242999999999995</v>
      </c>
      <c r="F140">
        <v>96.442999999999998</v>
      </c>
      <c r="G140">
        <v>94.6</v>
      </c>
      <c r="H140">
        <v>98.513999999999996</v>
      </c>
      <c r="I140">
        <v>98.843000000000004</v>
      </c>
      <c r="J140">
        <v>98.070999999999998</v>
      </c>
      <c r="K140">
        <v>95.227000000000004</v>
      </c>
      <c r="L140">
        <v>90.560599999999994</v>
      </c>
      <c r="M140">
        <v>84.121200000000002</v>
      </c>
      <c r="N140">
        <v>73.893900000000002</v>
      </c>
      <c r="O140">
        <v>63.848500000000001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92.722465868602853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95.057392811160341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97.079059023872958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97.18932849754556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97.079384026271399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98.761859125341331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100.48832920930677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98.768422819522215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96.447267482947737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91.939903690534592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84.405980291619386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76.190508374474817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65.374481242943034</v>
      </c>
      <c r="AE140" s="5"/>
      <c r="AG140" s="5">
        <f t="shared" si="32"/>
        <v>-1.0224658686028505</v>
      </c>
      <c r="AH140" s="5">
        <f t="shared" si="32"/>
        <v>-1.9863928111603428</v>
      </c>
      <c r="AI140" s="5">
        <f t="shared" si="32"/>
        <v>-0.83605902387296283</v>
      </c>
      <c r="AJ140" s="5">
        <f t="shared" si="31"/>
        <v>-0.74632849754556219</v>
      </c>
      <c r="AK140" s="5">
        <f t="shared" si="31"/>
        <v>-2.4793840262714042</v>
      </c>
      <c r="AL140" s="5">
        <f t="shared" si="31"/>
        <v>-0.24785912534133558</v>
      </c>
      <c r="AM140" s="5">
        <f t="shared" si="31"/>
        <v>-1.645329209306766</v>
      </c>
      <c r="AN140" s="5">
        <f t="shared" si="31"/>
        <v>-0.69742281952221674</v>
      </c>
      <c r="AO140" s="5">
        <f t="shared" si="31"/>
        <v>-1.2202674829477331</v>
      </c>
      <c r="AP140" s="5">
        <f t="shared" si="33"/>
        <v>-1.3793036905345986</v>
      </c>
      <c r="AQ140" s="5">
        <f t="shared" si="33"/>
        <v>-0.28478029161938423</v>
      </c>
      <c r="AR140" s="5">
        <f t="shared" si="33"/>
        <v>-2.2966083744748147</v>
      </c>
      <c r="AS140" s="5">
        <f t="shared" si="33"/>
        <v>-1.5259812429430326</v>
      </c>
      <c r="AV140" s="2">
        <f t="shared" si="34"/>
        <v>92.717331430085054</v>
      </c>
      <c r="AW140" s="2">
        <f t="shared" si="35"/>
        <v>95.056801207022716</v>
      </c>
      <c r="AX140" s="2">
        <f t="shared" si="36"/>
        <v>97.074350972336646</v>
      </c>
      <c r="AY140" s="2">
        <f t="shared" si="37"/>
        <v>97.184338964313</v>
      </c>
      <c r="AZ140" s="2">
        <f t="shared" si="38"/>
        <v>97.069937075883473</v>
      </c>
      <c r="BA140" s="2">
        <f t="shared" si="39"/>
        <v>98.749891828565282</v>
      </c>
      <c r="BB140" s="2">
        <f t="shared" si="40"/>
        <v>100.46526365293064</v>
      </c>
      <c r="BC140" s="2">
        <f t="shared" si="41"/>
        <v>98.746818388040509</v>
      </c>
      <c r="BD140" s="2">
        <f t="shared" si="42"/>
        <v>96.426082748481861</v>
      </c>
      <c r="BE140" s="2">
        <f t="shared" si="43"/>
        <v>91.883492482772198</v>
      </c>
      <c r="BF140" s="2">
        <f t="shared" si="44"/>
        <v>84.335524236650812</v>
      </c>
      <c r="BG140" s="2">
        <f t="shared" si="45"/>
        <v>76.037326447621084</v>
      </c>
      <c r="BH140" s="2">
        <f t="shared" si="46"/>
        <v>64.95289549057226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95.10834448265291</v>
      </c>
      <c r="CP140" s="2">
        <f>BL$207*$B140+BL$209</f>
        <v>97.368272009579371</v>
      </c>
      <c r="CQ140" s="2">
        <f>BM$207*$B140+BM$209</f>
        <v>99.283663817343296</v>
      </c>
      <c r="CR140" s="2">
        <f>BN$207*$B140+BN$209</f>
        <v>99.394120199374839</v>
      </c>
      <c r="CS140" s="2">
        <f>BO$207*$B140+BO$209</f>
        <v>99.080263754260173</v>
      </c>
      <c r="CT140" s="2">
        <f>BP$207*$B140+BP$209</f>
        <v>101.14193938617234</v>
      </c>
      <c r="CU140" s="2">
        <f>BQ$207*$B140+BQ$209</f>
        <v>102.36830542645951</v>
      </c>
      <c r="CV140" s="2">
        <f>BR$207*$B140+BR$209</f>
        <v>101.049505406924</v>
      </c>
      <c r="CW140" s="2">
        <f>BS$207*$B140+BS$209</f>
        <v>98.700000021462074</v>
      </c>
      <c r="CX140" s="2">
        <f>BT$207*$B140+BT$209</f>
        <v>94.091392699924128</v>
      </c>
      <c r="CY140" s="2">
        <f>BU$207*$B140+BU$209</f>
        <v>85.687127822378997</v>
      </c>
      <c r="CZ140" s="2">
        <f>BV$207*$B140+BV$209</f>
        <v>78.459618485996302</v>
      </c>
      <c r="DA140" s="2">
        <f>BW$207*$B140+BW$209</f>
        <v>66.469070036737151</v>
      </c>
      <c r="DD140" s="2">
        <f>BZ$207*$B140+BZ$209</f>
        <v>92.620915098547783</v>
      </c>
      <c r="DE140" s="2">
        <f>CA$207*$B140+CA$209</f>
        <v>94.985090372604901</v>
      </c>
      <c r="DF140" s="2">
        <f>CB$207*$B140+CB$209</f>
        <v>97.006990569938637</v>
      </c>
      <c r="DG140" s="2">
        <f>CC$207*$B140+CC$209</f>
        <v>97.122140012430293</v>
      </c>
      <c r="DH140" s="2">
        <f>CD$207*$B140+CD$209</f>
        <v>97.010869535349428</v>
      </c>
      <c r="DI140" s="2">
        <f>CE$207*$B140+CE$209</f>
        <v>98.677288091364517</v>
      </c>
      <c r="DJ140" s="2">
        <f>CF$207*$B140+CF$209</f>
        <v>100.40822900115219</v>
      </c>
      <c r="DK140" s="2">
        <f>CG$207*$B140+CG$209</f>
        <v>98.674411446961386</v>
      </c>
      <c r="DL140" s="2">
        <f>CH$207*$B140+CH$209</f>
        <v>96.343751342501633</v>
      </c>
      <c r="DM140" s="2">
        <f>CI$207*$B140+CI$209</f>
        <v>91.792016184835347</v>
      </c>
      <c r="DN140" s="2">
        <f>CJ$207*$B140+CJ$209</f>
        <v>84.278092584225689</v>
      </c>
      <c r="DO140" s="2">
        <f>CK$207*$B140+CK$209</f>
        <v>75.927549703072629</v>
      </c>
      <c r="DP140" s="2">
        <f>CL$207*$B140+CL$209</f>
        <v>64.876331678393299</v>
      </c>
      <c r="DS140" s="2">
        <f>POWER(10,($B140-C$227)/C$228)/(1+POWER(10,($B140-C$227)/C$228))</f>
        <v>0.96123856534244445</v>
      </c>
      <c r="DT140" s="2">
        <f>POWER(10,($B140-D$227)/D$228)/(1+POWER(10,($B140-D$227)/D$228))</f>
        <v>0.96990962278944903</v>
      </c>
      <c r="DU140" s="2">
        <f>POWER(10,($B140-E$227)/E$228)/(1+POWER(10,($B140-E$227)/E$228))</f>
        <v>0.9704127931073161</v>
      </c>
      <c r="DV140" s="2">
        <f>POWER(10,($B140-F$227)/F$228)/(1+POWER(10,($B140-F$227)/F$228))</f>
        <v>0.97262346201778982</v>
      </c>
      <c r="DW140" s="2">
        <f>POWER(10,($B140-G$227)/G$228)/(1+POWER(10,($B140-G$227)/G$228))</f>
        <v>0.97145660309946269</v>
      </c>
      <c r="DX140" s="2">
        <f>POWER(10,($B140-H$227)/H$228)/(1+POWER(10,($B140-H$227)/H$228))</f>
        <v>0.9705419840308781</v>
      </c>
      <c r="DY140" s="2">
        <f>POWER(10,($B140-I$227)/I$228)/(1+POWER(10,($B140-I$227)/I$228))</f>
        <v>0.97090182247893686</v>
      </c>
      <c r="DZ140" s="2">
        <f>POWER(10,($B140-J$227)/J$228)/(1+POWER(10,($B140-J$227)/J$228))</f>
        <v>0.96951407300102554</v>
      </c>
      <c r="EA140" s="2">
        <f>POWER(10,($B140-K$227)/K$228)/(1+POWER(10,($B140-K$227)/K$228))</f>
        <v>0.96505826964895969</v>
      </c>
      <c r="EB140" s="2">
        <f>POWER(10,($B140-L$227)/L$228)/(1+POWER(10,($B140-L$227)/L$228))</f>
        <v>0.96021691213397709</v>
      </c>
      <c r="EC140" s="2">
        <f>POWER(10,($B140-M$227)/M$228)/(1+POWER(10,($B140-M$227)/M$228))</f>
        <v>0.95924044277245712</v>
      </c>
      <c r="ED140" s="2">
        <f>POWER(10,($B140-N$227)/N$228)/(1+POWER(10,($B140-N$227)/N$228))</f>
        <v>0.9566454334539457</v>
      </c>
      <c r="EE140" s="2">
        <f>POWER(10,($B140-O$227)/O$228)/(1+POWER(10,($B140-O$227)/O$228))</f>
        <v>0.95192944793608592</v>
      </c>
    </row>
    <row r="141" spans="2:135" x14ac:dyDescent="0.25">
      <c r="B141" s="2">
        <v>135</v>
      </c>
      <c r="C141">
        <v>92.1571</v>
      </c>
      <c r="D141">
        <v>92.656999999999996</v>
      </c>
      <c r="E141">
        <v>96.028999999999996</v>
      </c>
      <c r="F141">
        <v>96.1</v>
      </c>
      <c r="G141">
        <v>95.843000000000004</v>
      </c>
      <c r="H141">
        <v>97.385999999999996</v>
      </c>
      <c r="I141">
        <v>99.942999999999998</v>
      </c>
      <c r="J141">
        <v>98.471000000000004</v>
      </c>
      <c r="K141">
        <v>94.575999999999993</v>
      </c>
      <c r="L141">
        <v>89.515199999999993</v>
      </c>
      <c r="M141">
        <v>82.242400000000004</v>
      </c>
      <c r="N141">
        <v>74.393900000000002</v>
      </c>
      <c r="O141">
        <v>64.333299999999994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92.658250806158037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94.999446234874995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97.020356824595254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97.13361178388034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97.044263756863273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98.73556209868029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100.48136297928104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98.746096119606946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96.404598569338873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91.870461352355207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84.34787129451388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76.08375032191573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65.167291606445772</v>
      </c>
      <c r="AE141" s="5"/>
      <c r="AG141" s="5">
        <f t="shared" si="32"/>
        <v>-0.5011508061580372</v>
      </c>
      <c r="AH141" s="5">
        <f t="shared" si="32"/>
        <v>-2.3424462348749984</v>
      </c>
      <c r="AI141" s="5">
        <f t="shared" si="32"/>
        <v>-0.99135682459525754</v>
      </c>
      <c r="AJ141" s="5">
        <f t="shared" si="31"/>
        <v>-1.033611783880346</v>
      </c>
      <c r="AK141" s="5">
        <f t="shared" si="31"/>
        <v>-1.2012637568632698</v>
      </c>
      <c r="AL141" s="5">
        <f t="shared" si="31"/>
        <v>-1.3495620986802948</v>
      </c>
      <c r="AM141" s="5">
        <f t="shared" si="31"/>
        <v>-0.53836297928104671</v>
      </c>
      <c r="AN141" s="5">
        <f t="shared" si="31"/>
        <v>-0.27509611960694258</v>
      </c>
      <c r="AO141" s="5">
        <f t="shared" si="31"/>
        <v>-1.8285985693388795</v>
      </c>
      <c r="AP141" s="5">
        <f t="shared" si="33"/>
        <v>-2.3552613523552139</v>
      </c>
      <c r="AQ141" s="5">
        <f t="shared" si="33"/>
        <v>-2.105471294513876</v>
      </c>
      <c r="AR141" s="5">
        <f t="shared" si="33"/>
        <v>-1.6898503219157277</v>
      </c>
      <c r="AS141" s="5">
        <f t="shared" si="33"/>
        <v>-0.83399160644577819</v>
      </c>
      <c r="AV141" s="2">
        <f t="shared" si="34"/>
        <v>92.655698816054482</v>
      </c>
      <c r="AW141" s="2">
        <f t="shared" si="35"/>
        <v>94.99921618484133</v>
      </c>
      <c r="AX141" s="2">
        <f t="shared" si="36"/>
        <v>97.012099500069255</v>
      </c>
      <c r="AY141" s="2">
        <f t="shared" si="37"/>
        <v>97.125438429273515</v>
      </c>
      <c r="AZ141" s="2">
        <f t="shared" si="38"/>
        <v>97.028389869883043</v>
      </c>
      <c r="BA141" s="2">
        <f t="shared" si="39"/>
        <v>98.715681186921017</v>
      </c>
      <c r="BB141" s="2">
        <f t="shared" si="40"/>
        <v>100.44156736940138</v>
      </c>
      <c r="BC141" s="2">
        <f t="shared" si="41"/>
        <v>98.712166841533332</v>
      </c>
      <c r="BD141" s="2">
        <f t="shared" si="42"/>
        <v>96.385640335959479</v>
      </c>
      <c r="BE141" s="2">
        <f t="shared" si="43"/>
        <v>91.841666050421935</v>
      </c>
      <c r="BF141" s="2">
        <f t="shared" si="44"/>
        <v>84.312976498754466</v>
      </c>
      <c r="BG141" s="2">
        <f t="shared" si="45"/>
        <v>76.00425966662182</v>
      </c>
      <c r="BH141" s="2">
        <f t="shared" si="46"/>
        <v>64.928995376508141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95.111955761103687</v>
      </c>
      <c r="CP141" s="2">
        <f>BL$207*$B141+BL$209</f>
        <v>97.363991526602518</v>
      </c>
      <c r="CQ141" s="2">
        <f>BM$207*$B141+BM$209</f>
        <v>99.275392172494207</v>
      </c>
      <c r="CR141" s="2">
        <f>BN$207*$B141+BN$209</f>
        <v>99.383578618542899</v>
      </c>
      <c r="CS141" s="2">
        <f>BO$207*$B141+BO$209</f>
        <v>99.083097508077728</v>
      </c>
      <c r="CT141" s="2">
        <f>BP$207*$B141+BP$209</f>
        <v>101.16803442858797</v>
      </c>
      <c r="CU141" s="2">
        <f>BQ$207*$B141+BQ$209</f>
        <v>102.39859363519673</v>
      </c>
      <c r="CV141" s="2">
        <f>BR$207*$B141+BR$209</f>
        <v>101.07803606777026</v>
      </c>
      <c r="CW141" s="2">
        <f>BS$207*$B141+BS$209</f>
        <v>98.722729526484443</v>
      </c>
      <c r="CX141" s="2">
        <f>BT$207*$B141+BT$209</f>
        <v>94.11302591761104</v>
      </c>
      <c r="CY141" s="2">
        <f>BU$207*$B141+BU$209</f>
        <v>85.70218266886944</v>
      </c>
      <c r="CZ141" s="2">
        <f>BV$207*$B141+BV$209</f>
        <v>78.500558285123944</v>
      </c>
      <c r="DA141" s="2">
        <f>BW$207*$B141+BW$209</f>
        <v>66.496443837157003</v>
      </c>
      <c r="DD141" s="2">
        <f>BZ$207*$B141+BZ$209</f>
        <v>92.565366644196828</v>
      </c>
      <c r="DE141" s="2">
        <f>CA$207*$B141+CA$209</f>
        <v>94.932306920924077</v>
      </c>
      <c r="DF141" s="2">
        <f>CB$207*$B141+CB$209</f>
        <v>96.949165088970616</v>
      </c>
      <c r="DG141" s="2">
        <f>CC$207*$B141+CC$209</f>
        <v>97.067470913977075</v>
      </c>
      <c r="DH141" s="2">
        <f>CD$207*$B141+CD$209</f>
        <v>96.973330366828037</v>
      </c>
      <c r="DI141" s="2">
        <f>CE$207*$B141+CE$209</f>
        <v>98.647796441566484</v>
      </c>
      <c r="DJ141" s="2">
        <f>CF$207*$B141+CF$209</f>
        <v>100.3880755798582</v>
      </c>
      <c r="DK141" s="2">
        <f>CG$207*$B141+CG$209</f>
        <v>98.644319001987171</v>
      </c>
      <c r="DL141" s="2">
        <f>CH$207*$B141+CH$209</f>
        <v>96.308467198274201</v>
      </c>
      <c r="DM141" s="2">
        <f>CI$207*$B141+CI$209</f>
        <v>91.755840798662717</v>
      </c>
      <c r="DN141" s="2">
        <f>CJ$207*$B141+CJ$209</f>
        <v>84.259141007513691</v>
      </c>
      <c r="DO141" s="2">
        <f>CK$207*$B141+CK$209</f>
        <v>75.901083263850239</v>
      </c>
      <c r="DP141" s="2">
        <f>CL$207*$B141+CL$209</f>
        <v>64.856806943027451</v>
      </c>
      <c r="DS141" s="2">
        <f>POWER(10,($B141-C$227)/C$228)/(1+POWER(10,($B141-C$227)/C$228))</f>
        <v>0.96452817171881489</v>
      </c>
      <c r="DT141" s="2">
        <f>POWER(10,($B141-D$227)/D$228)/(1+POWER(10,($B141-D$227)/D$228))</f>
        <v>0.97248439877400072</v>
      </c>
      <c r="DU141" s="2">
        <f>POWER(10,($B141-E$227)/E$228)/(1+POWER(10,($B141-E$227)/E$228))</f>
        <v>0.9729457147393753</v>
      </c>
      <c r="DV141" s="2">
        <f>POWER(10,($B141-F$227)/F$228)/(1+POWER(10,($B141-F$227)/F$228))</f>
        <v>0.97497201223321273</v>
      </c>
      <c r="DW141" s="2">
        <f>POWER(10,($B141-G$227)/G$228)/(1+POWER(10,($B141-G$227)/G$228))</f>
        <v>0.97390256868708525</v>
      </c>
      <c r="DX141" s="2">
        <f>POWER(10,($B141-H$227)/H$228)/(1+POWER(10,($B141-H$227)/H$228))</f>
        <v>0.97306415278869507</v>
      </c>
      <c r="DY141" s="2">
        <f>POWER(10,($B141-I$227)/I$228)/(1+POWER(10,($B141-I$227)/I$228))</f>
        <v>0.97339402677774745</v>
      </c>
      <c r="DZ141" s="2">
        <f>POWER(10,($B141-J$227)/J$228)/(1+POWER(10,($B141-J$227)/J$228))</f>
        <v>0.97212172256994622</v>
      </c>
      <c r="EA141" s="2">
        <f>POWER(10,($B141-K$227)/K$228)/(1+POWER(10,($B141-K$227)/K$228))</f>
        <v>0.96803448540635706</v>
      </c>
      <c r="EB141" s="2">
        <f>POWER(10,($B141-L$227)/L$228)/(1+POWER(10,($B141-L$227)/L$228))</f>
        <v>0.96358993993755249</v>
      </c>
      <c r="EC141" s="2">
        <f>POWER(10,($B141-M$227)/M$228)/(1+POWER(10,($B141-M$227)/M$228))</f>
        <v>0.96269304436421688</v>
      </c>
      <c r="ED141" s="2">
        <f>POWER(10,($B141-N$227)/N$228)/(1+POWER(10,($B141-N$227)/N$228))</f>
        <v>0.96030875391100223</v>
      </c>
      <c r="EE141" s="2">
        <f>POWER(10,($B141-O$227)/O$228)/(1+POWER(10,($B141-O$227)/O$228))</f>
        <v>0.95597291465009782</v>
      </c>
    </row>
    <row r="142" spans="2:135" x14ac:dyDescent="0.25">
      <c r="B142" s="2">
        <v>136</v>
      </c>
      <c r="C142">
        <v>90.942899999999995</v>
      </c>
      <c r="D142">
        <v>93.513999999999996</v>
      </c>
      <c r="E142">
        <v>95.8</v>
      </c>
      <c r="F142">
        <v>95.956999999999994</v>
      </c>
      <c r="G142">
        <v>95</v>
      </c>
      <c r="H142">
        <v>97.9</v>
      </c>
      <c r="I142">
        <v>98.7</v>
      </c>
      <c r="J142">
        <v>98.843000000000004</v>
      </c>
      <c r="K142">
        <v>94.135999999999996</v>
      </c>
      <c r="L142">
        <v>90.893900000000002</v>
      </c>
      <c r="M142">
        <v>83.454499999999996</v>
      </c>
      <c r="N142">
        <v>74.848500000000001</v>
      </c>
      <c r="O142">
        <v>63.393900000000002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92.595580668417639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94.941998141026943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96.964720431878703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97.080753682225406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97.014225597047769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98.715895346616776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100.48600239122575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98.736331064935555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96.372165744208871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91.817994343558198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84.309602424202538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76.011303496560032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65.032928563919825</v>
      </c>
      <c r="AE142" s="5"/>
      <c r="AG142" s="5">
        <f t="shared" si="32"/>
        <v>-1.6526806684176449</v>
      </c>
      <c r="AH142" s="5">
        <f t="shared" si="32"/>
        <v>-1.4279981410269471</v>
      </c>
      <c r="AI142" s="5">
        <f t="shared" si="32"/>
        <v>-1.1647204318787061</v>
      </c>
      <c r="AJ142" s="5">
        <f t="shared" si="31"/>
        <v>-1.1237536822254128</v>
      </c>
      <c r="AK142" s="5">
        <f t="shared" si="31"/>
        <v>-2.0142255970477692</v>
      </c>
      <c r="AL142" s="5">
        <f t="shared" si="31"/>
        <v>-0.81589534661677021</v>
      </c>
      <c r="AM142" s="5">
        <f t="shared" si="31"/>
        <v>-1.7860023912257503</v>
      </c>
      <c r="AN142" s="5">
        <f t="shared" si="31"/>
        <v>0.10666893506444808</v>
      </c>
      <c r="AO142" s="5">
        <f t="shared" si="31"/>
        <v>-2.2361657442088756</v>
      </c>
      <c r="AP142" s="5">
        <f t="shared" si="33"/>
        <v>-0.92409434355819542</v>
      </c>
      <c r="AQ142" s="5">
        <f t="shared" si="33"/>
        <v>-0.85510242420254201</v>
      </c>
      <c r="AR142" s="5">
        <f t="shared" si="33"/>
        <v>-1.1628034965600307</v>
      </c>
      <c r="AS142" s="5">
        <f t="shared" si="33"/>
        <v>-1.6390285639198225</v>
      </c>
      <c r="AV142" s="2">
        <f t="shared" si="34"/>
        <v>92.594379896631281</v>
      </c>
      <c r="AW142" s="2">
        <f t="shared" si="35"/>
        <v>94.941913653519904</v>
      </c>
      <c r="AX142" s="2">
        <f t="shared" si="36"/>
        <v>96.950099030460763</v>
      </c>
      <c r="AY142" s="2">
        <f t="shared" si="37"/>
        <v>97.066794966791846</v>
      </c>
      <c r="AZ142" s="2">
        <f t="shared" si="38"/>
        <v>96.987084768456128</v>
      </c>
      <c r="BA142" s="2">
        <f t="shared" si="39"/>
        <v>98.681732273168279</v>
      </c>
      <c r="BB142" s="2">
        <f t="shared" si="40"/>
        <v>100.41804856114283</v>
      </c>
      <c r="BC142" s="2">
        <f t="shared" si="41"/>
        <v>98.677750855872844</v>
      </c>
      <c r="BD142" s="2">
        <f t="shared" si="42"/>
        <v>96.345460346465487</v>
      </c>
      <c r="BE142" s="2">
        <f t="shared" si="43"/>
        <v>91.800116326078978</v>
      </c>
      <c r="BF142" s="2">
        <f t="shared" si="44"/>
        <v>84.290610541456701</v>
      </c>
      <c r="BG142" s="2">
        <f t="shared" si="45"/>
        <v>75.971493181340094</v>
      </c>
      <c r="BH142" s="2">
        <f t="shared" si="46"/>
        <v>64.905265327010738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95.115567039554463</v>
      </c>
      <c r="CP142" s="2">
        <f>BL$207*$B142+BL$209</f>
        <v>97.35971104362568</v>
      </c>
      <c r="CQ142" s="2">
        <f>BM$207*$B142+BM$209</f>
        <v>99.267120527645119</v>
      </c>
      <c r="CR142" s="2">
        <f>BN$207*$B142+BN$209</f>
        <v>99.373037037710958</v>
      </c>
      <c r="CS142" s="2">
        <f>BO$207*$B142+BO$209</f>
        <v>99.085931261895283</v>
      </c>
      <c r="CT142" s="2">
        <f>BP$207*$B142+BP$209</f>
        <v>101.19412947100359</v>
      </c>
      <c r="CU142" s="2">
        <f>BQ$207*$B142+BQ$209</f>
        <v>102.42888184393397</v>
      </c>
      <c r="CV142" s="2">
        <f>BR$207*$B142+BR$209</f>
        <v>101.10656672861653</v>
      </c>
      <c r="CW142" s="2">
        <f>BS$207*$B142+BS$209</f>
        <v>98.745459031506812</v>
      </c>
      <c r="CX142" s="2">
        <f>BT$207*$B142+BT$209</f>
        <v>94.134659135297966</v>
      </c>
      <c r="CY142" s="2">
        <f>BU$207*$B142+BU$209</f>
        <v>85.717237515359884</v>
      </c>
      <c r="CZ142" s="2">
        <f>BV$207*$B142+BV$209</f>
        <v>78.541498084251586</v>
      </c>
      <c r="DA142" s="2">
        <f>BW$207*$B142+BW$209</f>
        <v>66.523817637576855</v>
      </c>
      <c r="DD142" s="2">
        <f>BZ$207*$B142+BZ$209</f>
        <v>92.509818189845873</v>
      </c>
      <c r="DE142" s="2">
        <f>CA$207*$B142+CA$209</f>
        <v>94.879523469243239</v>
      </c>
      <c r="DF142" s="2">
        <f>CB$207*$B142+CB$209</f>
        <v>96.891339608002582</v>
      </c>
      <c r="DG142" s="2">
        <f>CC$207*$B142+CC$209</f>
        <v>97.012801815523858</v>
      </c>
      <c r="DH142" s="2">
        <f>CD$207*$B142+CD$209</f>
        <v>96.93579119830666</v>
      </c>
      <c r="DI142" s="2">
        <f>CE$207*$B142+CE$209</f>
        <v>98.618304791768466</v>
      </c>
      <c r="DJ142" s="2">
        <f>CF$207*$B142+CF$209</f>
        <v>100.3679221585642</v>
      </c>
      <c r="DK142" s="2">
        <f>CG$207*$B142+CG$209</f>
        <v>98.614226557012955</v>
      </c>
      <c r="DL142" s="2">
        <f>CH$207*$B142+CH$209</f>
        <v>96.273183054046768</v>
      </c>
      <c r="DM142" s="2">
        <f>CI$207*$B142+CI$209</f>
        <v>91.719665412490087</v>
      </c>
      <c r="DN142" s="2">
        <f>CJ$207*$B142+CJ$209</f>
        <v>84.240189430801678</v>
      </c>
      <c r="DO142" s="2">
        <f>CK$207*$B142+CK$209</f>
        <v>75.874616824627864</v>
      </c>
      <c r="DP142" s="2">
        <f>CL$207*$B142+CL$209</f>
        <v>64.837282207661602</v>
      </c>
      <c r="DS142" s="2">
        <f>POWER(10,($B142-C$227)/C$228)/(1+POWER(10,($B142-C$227)/C$228))</f>
        <v>0.96754802106317417</v>
      </c>
      <c r="DT142" s="2">
        <f>POWER(10,($B142-D$227)/D$228)/(1+POWER(10,($B142-D$227)/D$228))</f>
        <v>0.97484457025707005</v>
      </c>
      <c r="DU142" s="2">
        <f>POWER(10,($B142-E$227)/E$228)/(1+POWER(10,($B142-E$227)/E$228))</f>
        <v>0.97526732285271989</v>
      </c>
      <c r="DV142" s="2">
        <f>POWER(10,($B142-F$227)/F$228)/(1+POWER(10,($B142-F$227)/F$228))</f>
        <v>0.97712382615070348</v>
      </c>
      <c r="DW142" s="2">
        <f>POWER(10,($B142-G$227)/G$228)/(1+POWER(10,($B142-G$227)/G$228))</f>
        <v>0.97614407962620675</v>
      </c>
      <c r="DX142" s="2">
        <f>POWER(10,($B142-H$227)/H$228)/(1+POWER(10,($B142-H$227)/H$228))</f>
        <v>0.9753758546103215</v>
      </c>
      <c r="DY142" s="2">
        <f>POWER(10,($B142-I$227)/I$228)/(1+POWER(10,($B142-I$227)/I$228))</f>
        <v>0.97567812561572187</v>
      </c>
      <c r="DZ142" s="2">
        <f>POWER(10,($B142-J$227)/J$228)/(1+POWER(10,($B142-J$227)/J$228))</f>
        <v>0.97451218754821023</v>
      </c>
      <c r="EA142" s="2">
        <f>POWER(10,($B142-K$227)/K$228)/(1+POWER(10,($B142-K$227)/K$228))</f>
        <v>0.97076487694833213</v>
      </c>
      <c r="EB142" s="2">
        <f>POWER(10,($B142-L$227)/L$228)/(1+POWER(10,($B142-L$227)/L$228))</f>
        <v>0.96668690571362992</v>
      </c>
      <c r="EC142" s="2">
        <f>POWER(10,($B142-M$227)/M$228)/(1+POWER(10,($B142-M$227)/M$228))</f>
        <v>0.96586359565260527</v>
      </c>
      <c r="ED142" s="2">
        <f>POWER(10,($B142-N$227)/N$228)/(1+POWER(10,($B142-N$227)/N$228))</f>
        <v>0.96367428944852906</v>
      </c>
      <c r="EE142" s="2">
        <f>POWER(10,($B142-O$227)/O$228)/(1+POWER(10,($B142-O$227)/O$228))</f>
        <v>0.95969066635466671</v>
      </c>
    </row>
    <row r="143" spans="2:135" x14ac:dyDescent="0.25">
      <c r="B143" s="2">
        <v>137</v>
      </c>
      <c r="C143">
        <v>90.314300000000003</v>
      </c>
      <c r="D143">
        <v>93.8</v>
      </c>
      <c r="E143">
        <v>95.786000000000001</v>
      </c>
      <c r="F143">
        <v>95.813999999999993</v>
      </c>
      <c r="G143">
        <v>96.629000000000005</v>
      </c>
      <c r="H143">
        <v>98.813999999999993</v>
      </c>
      <c r="I143">
        <v>98.213999999999999</v>
      </c>
      <c r="J143">
        <v>98.885999999999996</v>
      </c>
      <c r="K143">
        <v>94.061000000000007</v>
      </c>
      <c r="L143">
        <v>90.439400000000006</v>
      </c>
      <c r="M143">
        <v>82.378799999999998</v>
      </c>
      <c r="N143">
        <v>74.151499999999999</v>
      </c>
      <c r="O143">
        <v>63.939399999999999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92.53390256849184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94.884911294938121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96.913496935505265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97.031735468002267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96.991158920575344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98.705371473168256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100.50685600953392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98.743945350759773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96.350761603360311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91.77653675665286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84.283263048394957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75.959569235854644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64.946842059729434</v>
      </c>
      <c r="AE143" s="5"/>
      <c r="AG143" s="5">
        <f t="shared" si="32"/>
        <v>-2.2196025684918368</v>
      </c>
      <c r="AH143" s="5">
        <f t="shared" si="32"/>
        <v>-1.0849112949381237</v>
      </c>
      <c r="AI143" s="5">
        <f t="shared" si="32"/>
        <v>-1.1274969355052633</v>
      </c>
      <c r="AJ143" s="5">
        <f t="shared" si="31"/>
        <v>-1.2177354680022745</v>
      </c>
      <c r="AK143" s="5">
        <f t="shared" si="31"/>
        <v>-0.36215892057533949</v>
      </c>
      <c r="AL143" s="5">
        <f t="shared" si="31"/>
        <v>0.10862852683173685</v>
      </c>
      <c r="AM143" s="5">
        <f t="shared" si="31"/>
        <v>-2.2928560095339208</v>
      </c>
      <c r="AN143" s="5">
        <f t="shared" si="31"/>
        <v>0.14205464924022237</v>
      </c>
      <c r="AO143" s="5">
        <f t="shared" ref="AO143:AR206" si="47">K143-Z143</f>
        <v>-2.2897616033603043</v>
      </c>
      <c r="AP143" s="5">
        <f t="shared" si="33"/>
        <v>-1.3371367566528534</v>
      </c>
      <c r="AQ143" s="5">
        <f t="shared" si="33"/>
        <v>-1.9044630483949589</v>
      </c>
      <c r="AR143" s="5">
        <f t="shared" si="33"/>
        <v>-1.8080692358546457</v>
      </c>
      <c r="AS143" s="5">
        <f t="shared" si="33"/>
        <v>-1.0074420597294349</v>
      </c>
      <c r="AV143" s="2">
        <f t="shared" si="34"/>
        <v>92.533367711185548</v>
      </c>
      <c r="AW143" s="2">
        <f t="shared" si="35"/>
        <v>94.884881989934044</v>
      </c>
      <c r="AX143" s="2">
        <f t="shared" si="36"/>
        <v>96.888340430243304</v>
      </c>
      <c r="AY143" s="2">
        <f t="shared" si="37"/>
        <v>97.008396877216327</v>
      </c>
      <c r="AZ143" s="2">
        <f t="shared" si="38"/>
        <v>96.946010958660111</v>
      </c>
      <c r="BA143" s="2">
        <f t="shared" si="39"/>
        <v>98.648036346388764</v>
      </c>
      <c r="BB143" s="2">
        <f t="shared" si="40"/>
        <v>100.39470389067421</v>
      </c>
      <c r="BC143" s="2">
        <f t="shared" si="41"/>
        <v>98.643564947343478</v>
      </c>
      <c r="BD143" s="2">
        <f t="shared" si="42"/>
        <v>96.305537378754337</v>
      </c>
      <c r="BE143" s="2">
        <f t="shared" si="43"/>
        <v>91.75883933016307</v>
      </c>
      <c r="BF143" s="2">
        <f t="shared" si="44"/>
        <v>84.268422894288634</v>
      </c>
      <c r="BG143" s="2">
        <f t="shared" si="45"/>
        <v>75.939026267597939</v>
      </c>
      <c r="BH143" s="2">
        <f t="shared" si="46"/>
        <v>64.881709748703628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95.119178318005225</v>
      </c>
      <c r="CP143" s="2">
        <f>BL$207*$B143+BL$209</f>
        <v>97.355430560648827</v>
      </c>
      <c r="CQ143" s="2">
        <f>BM$207*$B143+BM$209</f>
        <v>99.25884888279603</v>
      </c>
      <c r="CR143" s="2">
        <f>BN$207*$B143+BN$209</f>
        <v>99.362495456879017</v>
      </c>
      <c r="CS143" s="2">
        <f>BO$207*$B143+BO$209</f>
        <v>99.088765015712823</v>
      </c>
      <c r="CT143" s="2">
        <f>BP$207*$B143+BP$209</f>
        <v>101.22022451341921</v>
      </c>
      <c r="CU143" s="2">
        <f>BQ$207*$B143+BQ$209</f>
        <v>102.45917005267118</v>
      </c>
      <c r="CV143" s="2">
        <f>BR$207*$B143+BR$209</f>
        <v>101.13509738946279</v>
      </c>
      <c r="CW143" s="2">
        <f>BS$207*$B143+BS$209</f>
        <v>98.768188536529181</v>
      </c>
      <c r="CX143" s="2">
        <f>BT$207*$B143+BT$209</f>
        <v>94.156292352984877</v>
      </c>
      <c r="CY143" s="2">
        <f>BU$207*$B143+BU$209</f>
        <v>85.732292361850341</v>
      </c>
      <c r="CZ143" s="2">
        <f>BV$207*$B143+BV$209</f>
        <v>78.582437883379228</v>
      </c>
      <c r="DA143" s="2">
        <f>BW$207*$B143+BW$209</f>
        <v>66.551191437996707</v>
      </c>
      <c r="DD143" s="2">
        <f>BZ$207*$B143+BZ$209</f>
        <v>92.454269735494918</v>
      </c>
      <c r="DE143" s="2">
        <f>CA$207*$B143+CA$209</f>
        <v>94.826740017562415</v>
      </c>
      <c r="DF143" s="2">
        <f>CB$207*$B143+CB$209</f>
        <v>96.833514127034562</v>
      </c>
      <c r="DG143" s="2">
        <f>CC$207*$B143+CC$209</f>
        <v>96.95813271707064</v>
      </c>
      <c r="DH143" s="2">
        <f>CD$207*$B143+CD$209</f>
        <v>96.898252029785269</v>
      </c>
      <c r="DI143" s="2">
        <f>CE$207*$B143+CE$209</f>
        <v>98.588813141970448</v>
      </c>
      <c r="DJ143" s="2">
        <f>CF$207*$B143+CF$209</f>
        <v>100.3477687372702</v>
      </c>
      <c r="DK143" s="2">
        <f>CG$207*$B143+CG$209</f>
        <v>98.584134112038754</v>
      </c>
      <c r="DL143" s="2">
        <f>CH$207*$B143+CH$209</f>
        <v>96.237898909819336</v>
      </c>
      <c r="DM143" s="2">
        <f>CI$207*$B143+CI$209</f>
        <v>91.683490026317457</v>
      </c>
      <c r="DN143" s="2">
        <f>CJ$207*$B143+CJ$209</f>
        <v>84.221237854089679</v>
      </c>
      <c r="DO143" s="2">
        <f>CK$207*$B143+CK$209</f>
        <v>75.848150385405475</v>
      </c>
      <c r="DP143" s="2">
        <f>CL$207*$B143+CL$209</f>
        <v>64.817757472295753</v>
      </c>
      <c r="DS143" s="2">
        <f>POWER(10,($B143-C$227)/C$228)/(1+POWER(10,($B143-C$227)/C$228))</f>
        <v>0.97031869077620569</v>
      </c>
      <c r="DT143" s="2">
        <f>POWER(10,($B143-D$227)/D$228)/(1+POWER(10,($B143-D$227)/D$228))</f>
        <v>0.9770070827643984</v>
      </c>
      <c r="DU143" s="2">
        <f>POWER(10,($B143-E$227)/E$228)/(1+POWER(10,($B143-E$227)/E$228))</f>
        <v>0.97739433573922319</v>
      </c>
      <c r="DV143" s="2">
        <f>POWER(10,($B143-F$227)/F$228)/(1+POWER(10,($B143-F$227)/F$228))</f>
        <v>0.97909460194442932</v>
      </c>
      <c r="DW143" s="2">
        <f>POWER(10,($B143-G$227)/G$228)/(1+POWER(10,($B143-G$227)/G$228))</f>
        <v>0.97819737696984521</v>
      </c>
      <c r="DX143" s="2">
        <f>POWER(10,($B143-H$227)/H$228)/(1+POWER(10,($B143-H$227)/H$228))</f>
        <v>0.9774937491488821</v>
      </c>
      <c r="DY143" s="2">
        <f>POWER(10,($B143-I$227)/I$228)/(1+POWER(10,($B143-I$227)/I$228))</f>
        <v>0.97777061468056581</v>
      </c>
      <c r="DZ143" s="2">
        <f>POWER(10,($B143-J$227)/J$228)/(1+POWER(10,($B143-J$227)/J$228))</f>
        <v>0.97670259080925281</v>
      </c>
      <c r="EA143" s="2">
        <f>POWER(10,($B143-K$227)/K$228)/(1+POWER(10,($B143-K$227)/K$228))</f>
        <v>0.97326848744072714</v>
      </c>
      <c r="EB143" s="2">
        <f>POWER(10,($B143-L$227)/L$228)/(1+POWER(10,($B143-L$227)/L$228))</f>
        <v>0.9695287799461263</v>
      </c>
      <c r="EC143" s="2">
        <f>POWER(10,($B143-M$227)/M$228)/(1+POWER(10,($B143-M$227)/M$228))</f>
        <v>0.96877343606294963</v>
      </c>
      <c r="ED143" s="2">
        <f>POWER(10,($B143-N$227)/N$228)/(1+POWER(10,($B143-N$227)/N$228))</f>
        <v>0.96676432808920165</v>
      </c>
      <c r="EE143" s="2">
        <f>POWER(10,($B143-O$227)/O$228)/(1+POWER(10,($B143-O$227)/O$228))</f>
        <v>0.96310659784377284</v>
      </c>
    </row>
    <row r="144" spans="2:135" x14ac:dyDescent="0.25">
      <c r="B144" s="2">
        <v>138</v>
      </c>
      <c r="C144">
        <v>90.414299999999997</v>
      </c>
      <c r="D144">
        <v>93.085999999999999</v>
      </c>
      <c r="E144">
        <v>96.228999999999999</v>
      </c>
      <c r="F144">
        <v>97</v>
      </c>
      <c r="G144">
        <v>95.728999999999999</v>
      </c>
      <c r="H144">
        <v>98.643000000000001</v>
      </c>
      <c r="I144">
        <v>99.257000000000005</v>
      </c>
      <c r="J144">
        <v>99.5</v>
      </c>
      <c r="K144">
        <v>94.879000000000005</v>
      </c>
      <c r="L144">
        <v>91.212100000000007</v>
      </c>
      <c r="M144">
        <v>81.939400000000006</v>
      </c>
      <c r="N144">
        <v>74.2273</v>
      </c>
      <c r="O144">
        <v>63.848500000000001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92.472879547234342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94.828118929883928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96.868512224598987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96.987889201898568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96.977503309511832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98.707344600013258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100.54952698946455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98.776032000074096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96.344007251994597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91.744189823910546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84.265375210737204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75.920246023606097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64.890650411453876</v>
      </c>
      <c r="AE144" s="5"/>
      <c r="AG144" s="5">
        <f t="shared" si="32"/>
        <v>-2.0585795472343449</v>
      </c>
      <c r="AH144" s="5">
        <f t="shared" si="32"/>
        <v>-1.7421189298839295</v>
      </c>
      <c r="AI144" s="5">
        <f t="shared" si="32"/>
        <v>-0.63951222459898815</v>
      </c>
      <c r="AJ144" s="5">
        <f t="shared" si="32"/>
        <v>1.2110798101431897E-2</v>
      </c>
      <c r="AK144" s="5">
        <f t="shared" si="32"/>
        <v>-1.2485033095118325</v>
      </c>
      <c r="AL144" s="5">
        <f t="shared" si="32"/>
        <v>-6.4344600013257036E-2</v>
      </c>
      <c r="AM144" s="5">
        <f t="shared" si="32"/>
        <v>-1.2925269894645481</v>
      </c>
      <c r="AN144" s="5">
        <f t="shared" si="32"/>
        <v>0.72396799992590388</v>
      </c>
      <c r="AO144" s="5">
        <f t="shared" si="47"/>
        <v>-1.4650072519945923</v>
      </c>
      <c r="AP144" s="5">
        <f t="shared" si="33"/>
        <v>-0.53208982391053894</v>
      </c>
      <c r="AQ144" s="5">
        <f t="shared" si="33"/>
        <v>-2.325975210737198</v>
      </c>
      <c r="AR144" s="5">
        <f t="shared" si="33"/>
        <v>-1.6929460236060976</v>
      </c>
      <c r="AS144" s="5">
        <f t="shared" si="33"/>
        <v>-1.0421504114538749</v>
      </c>
      <c r="AV144" s="2">
        <f t="shared" si="34"/>
        <v>92.472654012325066</v>
      </c>
      <c r="AW144" s="2">
        <f t="shared" si="35"/>
        <v>94.828109329907363</v>
      </c>
      <c r="AX144" s="2">
        <f t="shared" si="36"/>
        <v>96.826814152392842</v>
      </c>
      <c r="AY144" s="2">
        <f t="shared" si="37"/>
        <v>96.950232439363347</v>
      </c>
      <c r="AZ144" s="2">
        <f t="shared" si="38"/>
        <v>96.905157568970807</v>
      </c>
      <c r="BA144" s="2">
        <f t="shared" si="39"/>
        <v>98.614584102801501</v>
      </c>
      <c r="BB144" s="2">
        <f t="shared" si="40"/>
        <v>100.37152920315187</v>
      </c>
      <c r="BC144" s="2">
        <f t="shared" si="41"/>
        <v>98.609602722582181</v>
      </c>
      <c r="BD144" s="2">
        <f t="shared" si="42"/>
        <v>96.265864891641499</v>
      </c>
      <c r="BE144" s="2">
        <f t="shared" si="43"/>
        <v>91.717829588129504</v>
      </c>
      <c r="BF144" s="2">
        <f t="shared" si="44"/>
        <v>84.246409245453066</v>
      </c>
      <c r="BG144" s="2">
        <f t="shared" si="45"/>
        <v>75.906855981322011</v>
      </c>
      <c r="BH144" s="2">
        <f t="shared" si="46"/>
        <v>64.858331001975031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95.122789596456002</v>
      </c>
      <c r="CP144" s="2">
        <f>BL$207*$B144+BL$209</f>
        <v>97.351150077671988</v>
      </c>
      <c r="CQ144" s="2">
        <f>BM$207*$B144+BM$209</f>
        <v>99.250577237946942</v>
      </c>
      <c r="CR144" s="2">
        <f>BN$207*$B144+BN$209</f>
        <v>99.351953876047077</v>
      </c>
      <c r="CS144" s="2">
        <f>BO$207*$B144+BO$209</f>
        <v>99.091598769530378</v>
      </c>
      <c r="CT144" s="2">
        <f>BP$207*$B144+BP$209</f>
        <v>101.24631955583484</v>
      </c>
      <c r="CU144" s="2">
        <f>BQ$207*$B144+BQ$209</f>
        <v>102.4894582614084</v>
      </c>
      <c r="CV144" s="2">
        <f>BR$207*$B144+BR$209</f>
        <v>101.16362805030904</v>
      </c>
      <c r="CW144" s="2">
        <f>BS$207*$B144+BS$209</f>
        <v>98.790918041551549</v>
      </c>
      <c r="CX144" s="2">
        <f>BT$207*$B144+BT$209</f>
        <v>94.177925570671789</v>
      </c>
      <c r="CY144" s="2">
        <f>BU$207*$B144+BU$209</f>
        <v>85.747347208340784</v>
      </c>
      <c r="CZ144" s="2">
        <f>BV$207*$B144+BV$209</f>
        <v>78.623377682506856</v>
      </c>
      <c r="DA144" s="2">
        <f>BW$207*$B144+BW$209</f>
        <v>66.578565238416559</v>
      </c>
      <c r="DD144" s="2">
        <f>BZ$207*$B144+BZ$209</f>
        <v>92.398721281143963</v>
      </c>
      <c r="DE144" s="2">
        <f>CA$207*$B144+CA$209</f>
        <v>94.773956565881591</v>
      </c>
      <c r="DF144" s="2">
        <f>CB$207*$B144+CB$209</f>
        <v>96.775688646066527</v>
      </c>
      <c r="DG144" s="2">
        <f>CC$207*$B144+CC$209</f>
        <v>96.903463618617423</v>
      </c>
      <c r="DH144" s="2">
        <f>CD$207*$B144+CD$209</f>
        <v>96.860712861263892</v>
      </c>
      <c r="DI144" s="2">
        <f>CE$207*$B144+CE$209</f>
        <v>98.559321492172415</v>
      </c>
      <c r="DJ144" s="2">
        <f>CF$207*$B144+CF$209</f>
        <v>100.32761531597619</v>
      </c>
      <c r="DK144" s="2">
        <f>CG$207*$B144+CG$209</f>
        <v>98.554041667064539</v>
      </c>
      <c r="DL144" s="2">
        <f>CH$207*$B144+CH$209</f>
        <v>96.202614765591903</v>
      </c>
      <c r="DM144" s="2">
        <f>CI$207*$B144+CI$209</f>
        <v>91.647314640144828</v>
      </c>
      <c r="DN144" s="2">
        <f>CJ$207*$B144+CJ$209</f>
        <v>84.202286277377681</v>
      </c>
      <c r="DO144" s="2">
        <f>CK$207*$B144+CK$209</f>
        <v>75.821683946183086</v>
      </c>
      <c r="DP144" s="2">
        <f>CL$207*$B144+CL$209</f>
        <v>64.798232736929918</v>
      </c>
      <c r="DS144" s="2">
        <f>POWER(10,($B144-C$227)/C$228)/(1+POWER(10,($B144-C$227)/C$228))</f>
        <v>0.97285944307434502</v>
      </c>
      <c r="DT144" s="2">
        <f>POWER(10,($B144-D$227)/D$228)/(1+POWER(10,($B144-D$227)/D$228))</f>
        <v>0.97898769969036881</v>
      </c>
      <c r="DU144" s="2">
        <f>POWER(10,($B144-E$227)/E$228)/(1+POWER(10,($B144-E$227)/E$228))</f>
        <v>0.97934229989420141</v>
      </c>
      <c r="DV144" s="2">
        <f>POWER(10,($B144-F$227)/F$228)/(1+POWER(10,($B144-F$227)/F$228))</f>
        <v>0.98089891491133319</v>
      </c>
      <c r="DW144" s="2">
        <f>POWER(10,($B144-G$227)/G$228)/(1+POWER(10,($B144-G$227)/G$228))</f>
        <v>0.98007755235611627</v>
      </c>
      <c r="DX144" s="2">
        <f>POWER(10,($B144-H$227)/H$228)/(1+POWER(10,($B144-H$227)/H$228))</f>
        <v>0.97943332696199847</v>
      </c>
      <c r="DY144" s="2">
        <f>POWER(10,($B144-I$227)/I$228)/(1+POWER(10,($B144-I$227)/I$228))</f>
        <v>0.97968682819051789</v>
      </c>
      <c r="DZ144" s="2">
        <f>POWER(10,($B144-J$227)/J$228)/(1+POWER(10,($B144-J$227)/J$228))</f>
        <v>0.97870886517710642</v>
      </c>
      <c r="EA144" s="2">
        <f>POWER(10,($B144-K$227)/K$228)/(1+POWER(10,($B144-K$227)/K$228))</f>
        <v>0.97556309315177192</v>
      </c>
      <c r="EB144" s="2">
        <f>POWER(10,($B144-L$227)/L$228)/(1+POWER(10,($B144-L$227)/L$228))</f>
        <v>0.97213520769469364</v>
      </c>
      <c r="EC144" s="2">
        <f>POWER(10,($B144-M$227)/M$228)/(1+POWER(10,($B144-M$227)/M$228))</f>
        <v>0.97144257084548091</v>
      </c>
      <c r="ED144" s="2">
        <f>POWER(10,($B144-N$227)/N$228)/(1+POWER(10,($B144-N$227)/N$228))</f>
        <v>0.96959980527683476</v>
      </c>
      <c r="EE144" s="2">
        <f>POWER(10,($B144-O$227)/O$228)/(1+POWER(10,($B144-O$227)/O$228))</f>
        <v>0.96624323546588686</v>
      </c>
    </row>
    <row r="145" spans="2:137" x14ac:dyDescent="0.25">
      <c r="B145" s="2">
        <v>139</v>
      </c>
      <c r="C145">
        <v>90.4</v>
      </c>
      <c r="D145">
        <v>93.028999999999996</v>
      </c>
      <c r="E145">
        <v>95.5</v>
      </c>
      <c r="F145">
        <v>96.786000000000001</v>
      </c>
      <c r="G145">
        <v>94.843000000000004</v>
      </c>
      <c r="H145">
        <v>97.686000000000007</v>
      </c>
      <c r="I145">
        <v>100.2</v>
      </c>
      <c r="J145">
        <v>97.971000000000004</v>
      </c>
      <c r="K145">
        <v>95.167000000000002</v>
      </c>
      <c r="L145">
        <v>89.757599999999996</v>
      </c>
      <c r="M145">
        <v>82.181799999999996</v>
      </c>
      <c r="N145">
        <v>73.863600000000005</v>
      </c>
      <c r="O145">
        <v>63.409100000000002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92.412319574418987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94.771586677983962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96.831977978375605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96.950748633833143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96.975957518342128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98.725644663614702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100.61990431111721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98.841392927804378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96.357894155766814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91.722112157456834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84.25563925629406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75.889172358396252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64.852117778343057</v>
      </c>
      <c r="AE145" s="5"/>
      <c r="AG145" s="5">
        <f t="shared" si="32"/>
        <v>-2.0123195744189815</v>
      </c>
      <c r="AH145" s="5">
        <f t="shared" si="32"/>
        <v>-1.7425866779839652</v>
      </c>
      <c r="AI145" s="5">
        <f t="shared" si="32"/>
        <v>-1.3319779783756047</v>
      </c>
      <c r="AJ145" s="5">
        <f t="shared" si="32"/>
        <v>-0.16474863383314187</v>
      </c>
      <c r="AK145" s="5">
        <f t="shared" si="32"/>
        <v>-2.1329575183421241</v>
      </c>
      <c r="AL145" s="5">
        <f t="shared" si="32"/>
        <v>-1.0396446636146948</v>
      </c>
      <c r="AM145" s="5">
        <f t="shared" si="32"/>
        <v>-0.41990431111720738</v>
      </c>
      <c r="AN145" s="5">
        <f t="shared" si="32"/>
        <v>-0.87039292780437449</v>
      </c>
      <c r="AO145" s="5">
        <f t="shared" si="47"/>
        <v>-1.1908941557668129</v>
      </c>
      <c r="AP145" s="5">
        <f t="shared" si="33"/>
        <v>-1.9645121574568378</v>
      </c>
      <c r="AQ145" s="5">
        <f t="shared" si="33"/>
        <v>-2.0738392562940646</v>
      </c>
      <c r="AR145" s="5">
        <f t="shared" si="33"/>
        <v>-2.0255723583962464</v>
      </c>
      <c r="AS145" s="5">
        <f t="shared" si="33"/>
        <v>-1.4430177783430551</v>
      </c>
      <c r="AV145" s="2">
        <f t="shared" si="34"/>
        <v>92.412229541843303</v>
      </c>
      <c r="AW145" s="2">
        <f t="shared" si="35"/>
        <v>94.771583707838943</v>
      </c>
      <c r="AX145" s="2">
        <f t="shared" si="36"/>
        <v>96.765510383751035</v>
      </c>
      <c r="AY145" s="2">
        <f t="shared" si="37"/>
        <v>96.892290012860244</v>
      </c>
      <c r="AZ145" s="2">
        <f t="shared" si="38"/>
        <v>96.864513770739407</v>
      </c>
      <c r="BA145" s="2">
        <f t="shared" si="39"/>
        <v>98.581365845296475</v>
      </c>
      <c r="BB145" s="2">
        <f t="shared" si="40"/>
        <v>100.34851969319439</v>
      </c>
      <c r="BC145" s="2">
        <f t="shared" si="41"/>
        <v>98.575857079144512</v>
      </c>
      <c r="BD145" s="2">
        <f t="shared" si="42"/>
        <v>96.226435442273626</v>
      </c>
      <c r="BE145" s="2">
        <f t="shared" si="43"/>
        <v>91.677080415011986</v>
      </c>
      <c r="BF145" s="2">
        <f t="shared" si="44"/>
        <v>84.224564612616007</v>
      </c>
      <c r="BG145" s="2">
        <f t="shared" si="45"/>
        <v>75.87497753398516</v>
      </c>
      <c r="BH145" s="2">
        <f t="shared" si="46"/>
        <v>64.835129699517253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95.126400874906778</v>
      </c>
      <c r="CP145" s="2">
        <f>BL$207*$B145+BL$209</f>
        <v>97.346869594695136</v>
      </c>
      <c r="CQ145" s="2">
        <f>BM$207*$B145+BM$209</f>
        <v>99.242305593097853</v>
      </c>
      <c r="CR145" s="2">
        <f>BN$207*$B145+BN$209</f>
        <v>99.341412295215136</v>
      </c>
      <c r="CS145" s="2">
        <f>BO$207*$B145+BO$209</f>
        <v>99.094432523347933</v>
      </c>
      <c r="CT145" s="2">
        <f>BP$207*$B145+BP$209</f>
        <v>101.27241459825046</v>
      </c>
      <c r="CU145" s="2">
        <f>BQ$207*$B145+BQ$209</f>
        <v>102.51974647014562</v>
      </c>
      <c r="CV145" s="2">
        <f>BR$207*$B145+BR$209</f>
        <v>101.19215871115532</v>
      </c>
      <c r="CW145" s="2">
        <f>BS$207*$B145+BS$209</f>
        <v>98.813647546573904</v>
      </c>
      <c r="CX145" s="2">
        <f>BT$207*$B145+BT$209</f>
        <v>94.199558788358715</v>
      </c>
      <c r="CY145" s="2">
        <f>BU$207*$B145+BU$209</f>
        <v>85.762402054831227</v>
      </c>
      <c r="CZ145" s="2">
        <f>BV$207*$B145+BV$209</f>
        <v>78.664317481634498</v>
      </c>
      <c r="DA145" s="2">
        <f>BW$207*$B145+BW$209</f>
        <v>66.605939038836411</v>
      </c>
      <c r="DD145" s="2">
        <f>BZ$207*$B145+BZ$209</f>
        <v>92.343172826793008</v>
      </c>
      <c r="DE145" s="2">
        <f>CA$207*$B145+CA$209</f>
        <v>94.721173114200766</v>
      </c>
      <c r="DF145" s="2">
        <f>CB$207*$B145+CB$209</f>
        <v>96.717863165098507</v>
      </c>
      <c r="DG145" s="2">
        <f>CC$207*$B145+CC$209</f>
        <v>96.848794520164205</v>
      </c>
      <c r="DH145" s="2">
        <f>CD$207*$B145+CD$209</f>
        <v>96.823173692742515</v>
      </c>
      <c r="DI145" s="2">
        <f>CE$207*$B145+CE$209</f>
        <v>98.529829842374397</v>
      </c>
      <c r="DJ145" s="2">
        <f>CF$207*$B145+CF$209</f>
        <v>100.30746189468219</v>
      </c>
      <c r="DK145" s="2">
        <f>CG$207*$B145+CG$209</f>
        <v>98.523949222090323</v>
      </c>
      <c r="DL145" s="2">
        <f>CH$207*$B145+CH$209</f>
        <v>96.167330621364457</v>
      </c>
      <c r="DM145" s="2">
        <f>CI$207*$B145+CI$209</f>
        <v>91.611139253972198</v>
      </c>
      <c r="DN145" s="2">
        <f>CJ$207*$B145+CJ$209</f>
        <v>84.183334700665682</v>
      </c>
      <c r="DO145" s="2">
        <f>CK$207*$B145+CK$209</f>
        <v>75.795217506960711</v>
      </c>
      <c r="DP145" s="2">
        <f>CL$207*$B145+CL$209</f>
        <v>64.77870800156407</v>
      </c>
      <c r="DS145" s="2">
        <f>POWER(10,($B145-C$227)/C$228)/(1+POWER(10,($B145-C$227)/C$228))</f>
        <v>0.97518826561944993</v>
      </c>
      <c r="DT145" s="2">
        <f>POWER(10,($B145-D$227)/D$228)/(1+POWER(10,($B145-D$227)/D$228))</f>
        <v>0.98080105830485176</v>
      </c>
      <c r="DU145" s="2">
        <f>POWER(10,($B145-E$227)/E$228)/(1+POWER(10,($B145-E$227)/E$228))</f>
        <v>0.98112564654909218</v>
      </c>
      <c r="DV145" s="2">
        <f>POWER(10,($B145-F$227)/F$228)/(1+POWER(10,($B145-F$227)/F$228))</f>
        <v>0.98255027580586629</v>
      </c>
      <c r="DW145" s="2">
        <f>POWER(10,($B145-G$227)/G$228)/(1+POWER(10,($B145-G$227)/G$228))</f>
        <v>0.98179860549584808</v>
      </c>
      <c r="DX145" s="2">
        <f>POWER(10,($B145-H$227)/H$228)/(1+POWER(10,($B145-H$227)/H$228))</f>
        <v>0.9812089661726372</v>
      </c>
      <c r="DY145" s="2">
        <f>POWER(10,($B145-I$227)/I$228)/(1+POWER(10,($B145-I$227)/I$228))</f>
        <v>0.98144099589737899</v>
      </c>
      <c r="DZ145" s="2">
        <f>POWER(10,($B145-J$227)/J$228)/(1+POWER(10,($B145-J$227)/J$228))</f>
        <v>0.98054580899029187</v>
      </c>
      <c r="EA145" s="2">
        <f>POWER(10,($B145-K$227)/K$228)/(1+POWER(10,($B145-K$227)/K$228))</f>
        <v>0.97766525228096568</v>
      </c>
      <c r="EB145" s="2">
        <f>POWER(10,($B145-L$227)/L$228)/(1+POWER(10,($B145-L$227)/L$228))</f>
        <v>0.97452454667267896</v>
      </c>
      <c r="EC145" s="2">
        <f>POWER(10,($B145-M$227)/M$228)/(1+POWER(10,($B145-M$227)/M$228))</f>
        <v>0.97388970657802343</v>
      </c>
      <c r="ED145" s="2">
        <f>POWER(10,($B145-N$227)/N$228)/(1+POWER(10,($B145-N$227)/N$228))</f>
        <v>0.97220033190599853</v>
      </c>
      <c r="EE145" s="2">
        <f>POWER(10,($B145-O$227)/O$228)/(1+POWER(10,($B145-O$227)/O$228))</f>
        <v>0.96912174935611795</v>
      </c>
    </row>
    <row r="146" spans="2:137" x14ac:dyDescent="0.25">
      <c r="B146" s="2">
        <v>140</v>
      </c>
      <c r="C146">
        <v>91.028599999999997</v>
      </c>
      <c r="D146">
        <v>92.057000000000002</v>
      </c>
      <c r="E146">
        <v>97.257000000000005</v>
      </c>
      <c r="F146">
        <v>96.828999999999994</v>
      </c>
      <c r="G146">
        <v>95.4</v>
      </c>
      <c r="H146">
        <v>97.043000000000006</v>
      </c>
      <c r="I146">
        <v>100.729</v>
      </c>
      <c r="J146">
        <v>98.456999999999994</v>
      </c>
      <c r="K146">
        <v>95.105999999999995</v>
      </c>
      <c r="L146">
        <v>88.939400000000006</v>
      </c>
      <c r="M146">
        <v>83.545500000000004</v>
      </c>
      <c r="N146">
        <v>75.257599999999996</v>
      </c>
      <c r="O146">
        <v>64.939400000000006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92.35211830110832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94.715294041932566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96.806272254262794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96.921820878951664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96.989032152017316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98.763997492969253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100.72307154157203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98.949553940921376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96.400314357776352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91.713886390670538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84.256096391403233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75.865260450165778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64.82409159005114</v>
      </c>
      <c r="AE146" s="5"/>
      <c r="AG146" s="5">
        <f t="shared" si="32"/>
        <v>-1.3235183011083222</v>
      </c>
      <c r="AH146" s="5">
        <f t="shared" si="32"/>
        <v>-2.6582940419325638</v>
      </c>
      <c r="AI146" s="5">
        <f t="shared" si="32"/>
        <v>0.45072774573721119</v>
      </c>
      <c r="AJ146" s="5">
        <f t="shared" si="32"/>
        <v>-9.2820878951670238E-2</v>
      </c>
      <c r="AK146" s="5">
        <f t="shared" si="32"/>
        <v>-1.5890321520173103</v>
      </c>
      <c r="AL146" s="5">
        <f t="shared" si="32"/>
        <v>-1.7209974929692464</v>
      </c>
      <c r="AM146" s="5">
        <f t="shared" si="32"/>
        <v>5.9284584279737373E-3</v>
      </c>
      <c r="AN146" s="5">
        <f t="shared" si="32"/>
        <v>-0.4925539409213826</v>
      </c>
      <c r="AO146" s="5">
        <f t="shared" si="47"/>
        <v>-1.2943143577763578</v>
      </c>
      <c r="AP146" s="5">
        <f t="shared" si="33"/>
        <v>-2.7744863906705319</v>
      </c>
      <c r="AQ146" s="5">
        <f t="shared" si="33"/>
        <v>-0.71059639140322872</v>
      </c>
      <c r="AR146" s="5">
        <f t="shared" si="33"/>
        <v>-0.60766045016578119</v>
      </c>
      <c r="AS146" s="5">
        <f t="shared" si="33"/>
        <v>0.1153084099488666</v>
      </c>
      <c r="AV146" s="2">
        <f t="shared" si="34"/>
        <v>92.35208427180568</v>
      </c>
      <c r="AW146" s="2">
        <f t="shared" si="35"/>
        <v>94.715293174043467</v>
      </c>
      <c r="AX146" s="2">
        <f t="shared" si="36"/>
        <v>96.704419170704384</v>
      </c>
      <c r="AY146" s="2">
        <f t="shared" si="37"/>
        <v>96.834558122552636</v>
      </c>
      <c r="AZ146" s="2">
        <f t="shared" si="38"/>
        <v>96.824068862248822</v>
      </c>
      <c r="BA146" s="2">
        <f t="shared" si="39"/>
        <v>98.548371628663347</v>
      </c>
      <c r="BB146" s="2">
        <f t="shared" si="40"/>
        <v>100.32567005047002</v>
      </c>
      <c r="BC146" s="2">
        <f t="shared" si="41"/>
        <v>98.542320379885496</v>
      </c>
      <c r="BD146" s="2">
        <f t="shared" si="42"/>
        <v>96.187240894285424</v>
      </c>
      <c r="BE146" s="2">
        <f t="shared" si="43"/>
        <v>91.636584165972934</v>
      </c>
      <c r="BF146" s="2">
        <f t="shared" si="44"/>
        <v>84.202883492739161</v>
      </c>
      <c r="BG146" s="2">
        <f t="shared" si="45"/>
        <v>75.843384626513313</v>
      </c>
      <c r="BH146" s="2">
        <f t="shared" si="46"/>
        <v>64.812104975719251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95.130012153357555</v>
      </c>
      <c r="CP146" s="2">
        <f>BL$207*$B146+BL$209</f>
        <v>97.342589111718283</v>
      </c>
      <c r="CQ146" s="2">
        <f>BM$207*$B146+BM$209</f>
        <v>99.234033948248765</v>
      </c>
      <c r="CR146" s="2">
        <f>BN$207*$B146+BN$209</f>
        <v>99.330870714383195</v>
      </c>
      <c r="CS146" s="2">
        <f>BO$207*$B146+BO$209</f>
        <v>99.097266277165488</v>
      </c>
      <c r="CT146" s="2">
        <f>BP$207*$B146+BP$209</f>
        <v>101.29850964066608</v>
      </c>
      <c r="CU146" s="2">
        <f>BQ$207*$B146+BQ$209</f>
        <v>102.55003467888284</v>
      </c>
      <c r="CV146" s="2">
        <f>BR$207*$B146+BR$209</f>
        <v>101.22068937200157</v>
      </c>
      <c r="CW146" s="2">
        <f>BS$207*$B146+BS$209</f>
        <v>98.836377051596273</v>
      </c>
      <c r="CX146" s="2">
        <f>BT$207*$B146+BT$209</f>
        <v>94.221192006045626</v>
      </c>
      <c r="CY146" s="2">
        <f>BU$207*$B146+BU$209</f>
        <v>85.777456901321671</v>
      </c>
      <c r="CZ146" s="2">
        <f>BV$207*$B146+BV$209</f>
        <v>78.70525728076214</v>
      </c>
      <c r="DA146" s="2">
        <f>BW$207*$B146+BW$209</f>
        <v>66.633312839256263</v>
      </c>
      <c r="DD146" s="2">
        <f>BZ$207*$B146+BZ$209</f>
        <v>92.287624372442053</v>
      </c>
      <c r="DE146" s="2">
        <f>CA$207*$B146+CA$209</f>
        <v>94.668389662519942</v>
      </c>
      <c r="DF146" s="2">
        <f>CB$207*$B146+CB$209</f>
        <v>96.660037684130472</v>
      </c>
      <c r="DG146" s="2">
        <f>CC$207*$B146+CC$209</f>
        <v>96.794125421710987</v>
      </c>
      <c r="DH146" s="2">
        <f>CD$207*$B146+CD$209</f>
        <v>96.785634524221123</v>
      </c>
      <c r="DI146" s="2">
        <f>CE$207*$B146+CE$209</f>
        <v>98.500338192576379</v>
      </c>
      <c r="DJ146" s="2">
        <f>CF$207*$B146+CF$209</f>
        <v>100.28730847338819</v>
      </c>
      <c r="DK146" s="2">
        <f>CG$207*$B146+CG$209</f>
        <v>98.493856777116122</v>
      </c>
      <c r="DL146" s="2">
        <f>CH$207*$B146+CH$209</f>
        <v>96.132046477137024</v>
      </c>
      <c r="DM146" s="2">
        <f>CI$207*$B146+CI$209</f>
        <v>91.574963867799568</v>
      </c>
      <c r="DN146" s="2">
        <f>CJ$207*$B146+CJ$209</f>
        <v>84.164383123953669</v>
      </c>
      <c r="DO146" s="2">
        <f>CK$207*$B146+CK$209</f>
        <v>75.768751067738322</v>
      </c>
      <c r="DP146" s="2">
        <f>CL$207*$B146+CL$209</f>
        <v>64.759183266198221</v>
      </c>
      <c r="DS146" s="2">
        <f>POWER(10,($B146-C$227)/C$228)/(1+POWER(10,($B146-C$227)/C$228))</f>
        <v>0.97732191933963741</v>
      </c>
      <c r="DT146" s="2">
        <f>POWER(10,($B146-D$227)/D$228)/(1+POWER(10,($B146-D$227)/D$228))</f>
        <v>0.98246072799933271</v>
      </c>
      <c r="DU146" s="2">
        <f>POWER(10,($B146-E$227)/E$228)/(1+POWER(10,($B146-E$227)/E$228))</f>
        <v>0.98275775019855793</v>
      </c>
      <c r="DV146" s="2">
        <f>POWER(10,($B146-F$227)/F$228)/(1+POWER(10,($B146-F$227)/F$228))</f>
        <v>0.98406119015635918</v>
      </c>
      <c r="DW146" s="2">
        <f>POWER(10,($B146-G$227)/G$228)/(1+POWER(10,($B146-G$227)/G$228))</f>
        <v>0.98337350316340832</v>
      </c>
      <c r="DX146" s="2">
        <f>POWER(10,($B146-H$227)/H$228)/(1+POWER(10,($B146-H$227)/H$228))</f>
        <v>0.98283399106235336</v>
      </c>
      <c r="DY146" s="2">
        <f>POWER(10,($B146-I$227)/I$228)/(1+POWER(10,($B146-I$227)/I$228))</f>
        <v>0.98304630185098629</v>
      </c>
      <c r="DZ146" s="2">
        <f>POWER(10,($B146-J$227)/J$228)/(1+POWER(10,($B146-J$227)/J$228))</f>
        <v>0.98222714410108081</v>
      </c>
      <c r="EA146" s="2">
        <f>POWER(10,($B146-K$227)/K$228)/(1+POWER(10,($B146-K$227)/K$228))</f>
        <v>0.97959035863822352</v>
      </c>
      <c r="EB146" s="2">
        <f>POWER(10,($B146-L$227)/L$228)/(1+POWER(10,($B146-L$227)/L$228))</f>
        <v>0.97671391317975864</v>
      </c>
      <c r="EC146" s="2">
        <f>POWER(10,($B146-M$227)/M$228)/(1+POWER(10,($B146-M$227)/M$228))</f>
        <v>0.97613229517107991</v>
      </c>
      <c r="ED146" s="2">
        <f>POWER(10,($B146-N$227)/N$228)/(1+POWER(10,($B146-N$227)/N$228))</f>
        <v>0.97458423263537586</v>
      </c>
      <c r="EE146" s="2">
        <f>POWER(10,($B146-O$227)/O$228)/(1+POWER(10,($B146-O$227)/O$228))</f>
        <v>0.97176197938401876</v>
      </c>
    </row>
    <row r="147" spans="2:137" x14ac:dyDescent="0.25">
      <c r="B147" s="2">
        <v>141</v>
      </c>
      <c r="C147">
        <v>92.014300000000006</v>
      </c>
      <c r="D147">
        <v>93.442999999999998</v>
      </c>
      <c r="E147">
        <v>95.213999999999999</v>
      </c>
      <c r="F147">
        <v>96.813999999999993</v>
      </c>
      <c r="G147">
        <v>94.614000000000004</v>
      </c>
      <c r="H147">
        <v>96.528999999999996</v>
      </c>
      <c r="I147">
        <v>97.956999999999994</v>
      </c>
      <c r="J147">
        <v>97.771000000000001</v>
      </c>
      <c r="K147">
        <v>96.47</v>
      </c>
      <c r="L147">
        <v>90.575800000000001</v>
      </c>
      <c r="M147">
        <v>82.439400000000006</v>
      </c>
      <c r="N147">
        <v>74.136399999999995</v>
      </c>
      <c r="O147">
        <v>63.833300000000001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92.292219799671173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94.65922613181651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96.793560162287989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96.902262408451918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97.018436389945805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98.825198373225163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100.86186902532465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99.109181507156933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96.480289732083847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91.725096673390311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84.270601078346402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75.849756562520767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64.803220591455968</v>
      </c>
      <c r="AE147" s="5"/>
      <c r="AG147" s="5">
        <f t="shared" si="32"/>
        <v>-0.27791979967116731</v>
      </c>
      <c r="AH147" s="5">
        <f t="shared" si="32"/>
        <v>-1.2162261318165122</v>
      </c>
      <c r="AI147" s="5">
        <f t="shared" si="32"/>
        <v>-1.57956016228799</v>
      </c>
      <c r="AJ147" s="5">
        <f t="shared" si="32"/>
        <v>-8.8262408451925012E-2</v>
      </c>
      <c r="AK147" s="5">
        <f t="shared" si="32"/>
        <v>-2.4044363899458006</v>
      </c>
      <c r="AL147" s="5">
        <f t="shared" si="32"/>
        <v>-2.2961983732251667</v>
      </c>
      <c r="AM147" s="5">
        <f t="shared" si="32"/>
        <v>-2.9048690253246576</v>
      </c>
      <c r="AN147" s="5">
        <f t="shared" si="32"/>
        <v>-1.3381815071569321</v>
      </c>
      <c r="AO147" s="5">
        <f t="shared" si="47"/>
        <v>-1.028973208384798E-2</v>
      </c>
      <c r="AP147" s="5">
        <f t="shared" si="33"/>
        <v>-1.1492966733903103</v>
      </c>
      <c r="AQ147" s="5">
        <f t="shared" si="33"/>
        <v>-1.8312010783463961</v>
      </c>
      <c r="AR147" s="5">
        <f t="shared" si="33"/>
        <v>-1.7133565625207723</v>
      </c>
      <c r="AS147" s="5">
        <f t="shared" si="33"/>
        <v>-0.96992059145596698</v>
      </c>
      <c r="AV147" s="2">
        <f t="shared" si="34"/>
        <v>92.292207613685974</v>
      </c>
      <c r="AW147" s="2">
        <f t="shared" si="35"/>
        <v>94.659225892303056</v>
      </c>
      <c r="AX147" s="2">
        <f t="shared" si="36"/>
        <v>96.643530525251208</v>
      </c>
      <c r="AY147" s="2">
        <f t="shared" si="37"/>
        <v>96.777025527144133</v>
      </c>
      <c r="AZ147" s="2">
        <f t="shared" si="38"/>
        <v>96.783812337434725</v>
      </c>
      <c r="BA147" s="2">
        <f t="shared" si="39"/>
        <v>98.515591383017011</v>
      </c>
      <c r="BB147" s="2">
        <f t="shared" si="40"/>
        <v>100.30297458598719</v>
      </c>
      <c r="BC147" s="2">
        <f t="shared" si="41"/>
        <v>98.508984603591244</v>
      </c>
      <c r="BD147" s="2">
        <f t="shared" si="42"/>
        <v>96.148272598442688</v>
      </c>
      <c r="BE147" s="2">
        <f t="shared" si="43"/>
        <v>91.596332455447168</v>
      </c>
      <c r="BF147" s="2">
        <f t="shared" si="44"/>
        <v>84.181359992601941</v>
      </c>
      <c r="BG147" s="2">
        <f t="shared" si="45"/>
        <v>75.812069744283463</v>
      </c>
      <c r="BH147" s="2">
        <f t="shared" si="46"/>
        <v>64.789254728090057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95.133623431808331</v>
      </c>
      <c r="CP147" s="2">
        <f>BL$207*$B147+BL$209</f>
        <v>97.338308628741444</v>
      </c>
      <c r="CQ147" s="2">
        <f>BM$207*$B147+BM$209</f>
        <v>99.225762303399677</v>
      </c>
      <c r="CR147" s="2">
        <f>BN$207*$B147+BN$209</f>
        <v>99.320329133551255</v>
      </c>
      <c r="CS147" s="2">
        <f>BO$207*$B147+BO$209</f>
        <v>99.100100030983043</v>
      </c>
      <c r="CT147" s="2">
        <f>BP$207*$B147+BP$209</f>
        <v>101.3246046830817</v>
      </c>
      <c r="CU147" s="2">
        <f>BQ$207*$B147+BQ$209</f>
        <v>102.58032288762006</v>
      </c>
      <c r="CV147" s="2">
        <f>BR$207*$B147+BR$209</f>
        <v>101.24922003284784</v>
      </c>
      <c r="CW147" s="2">
        <f>BS$207*$B147+BS$209</f>
        <v>98.859106556618642</v>
      </c>
      <c r="CX147" s="2">
        <f>BT$207*$B147+BT$209</f>
        <v>94.242825223732552</v>
      </c>
      <c r="CY147" s="2">
        <f>BU$207*$B147+BU$209</f>
        <v>85.792511747812114</v>
      </c>
      <c r="CZ147" s="2">
        <f>BV$207*$B147+BV$209</f>
        <v>78.746197079889782</v>
      </c>
      <c r="DA147" s="2">
        <f>BW$207*$B147+BW$209</f>
        <v>66.660686639676115</v>
      </c>
      <c r="DD147" s="2">
        <f>BZ$207*$B147+BZ$209</f>
        <v>92.232075918091098</v>
      </c>
      <c r="DE147" s="2">
        <f>CA$207*$B147+CA$209</f>
        <v>94.615606210839104</v>
      </c>
      <c r="DF147" s="2">
        <f>CB$207*$B147+CB$209</f>
        <v>96.602212203162452</v>
      </c>
      <c r="DG147" s="2">
        <f>CC$207*$B147+CC$209</f>
        <v>96.739456323257784</v>
      </c>
      <c r="DH147" s="2">
        <f>CD$207*$B147+CD$209</f>
        <v>96.748095355699746</v>
      </c>
      <c r="DI147" s="2">
        <f>CE$207*$B147+CE$209</f>
        <v>98.470846542778347</v>
      </c>
      <c r="DJ147" s="2">
        <f>CF$207*$B147+CF$209</f>
        <v>100.2671550520942</v>
      </c>
      <c r="DK147" s="2">
        <f>CG$207*$B147+CG$209</f>
        <v>98.463764332141906</v>
      </c>
      <c r="DL147" s="2">
        <f>CH$207*$B147+CH$209</f>
        <v>96.096762332909591</v>
      </c>
      <c r="DM147" s="2">
        <f>CI$207*$B147+CI$209</f>
        <v>91.538788481626923</v>
      </c>
      <c r="DN147" s="2">
        <f>CJ$207*$B147+CJ$209</f>
        <v>84.145431547241671</v>
      </c>
      <c r="DO147" s="2">
        <f>CK$207*$B147+CK$209</f>
        <v>75.742284628515932</v>
      </c>
      <c r="DP147" s="2">
        <f>CL$207*$B147+CL$209</f>
        <v>64.739658530832372</v>
      </c>
      <c r="DS147" s="2">
        <f>POWER(10,($B147-C$227)/C$228)/(1+POWER(10,($B147-C$227)/C$228))</f>
        <v>0.97927599141127264</v>
      </c>
      <c r="DT147" s="2">
        <f>POWER(10,($B147-D$227)/D$228)/(1+POWER(10,($B147-D$227)/D$228))</f>
        <v>0.98397926957527759</v>
      </c>
      <c r="DU147" s="2">
        <f>POWER(10,($B147-E$227)/E$228)/(1+POWER(10,($B147-E$227)/E$228))</f>
        <v>0.98425098797045274</v>
      </c>
      <c r="DV147" s="2">
        <f>POWER(10,($B147-F$227)/F$228)/(1+POWER(10,($B147-F$227)/F$228))</f>
        <v>0.98544321760587694</v>
      </c>
      <c r="DW147" s="2">
        <f>POWER(10,($B147-G$227)/G$228)/(1+POWER(10,($B147-G$227)/G$228))</f>
        <v>0.98481423863212314</v>
      </c>
      <c r="DX147" s="2">
        <f>POWER(10,($B147-H$227)/H$228)/(1+POWER(10,($B147-H$227)/H$228))</f>
        <v>0.98432073145697641</v>
      </c>
      <c r="DY147" s="2">
        <f>POWER(10,($B147-I$227)/I$228)/(1+POWER(10,($B147-I$227)/I$228))</f>
        <v>0.98451494381736204</v>
      </c>
      <c r="DZ147" s="2">
        <f>POWER(10,($B147-J$227)/J$228)/(1+POWER(10,($B147-J$227)/J$228))</f>
        <v>0.98376557507703843</v>
      </c>
      <c r="EA147" s="2">
        <f>POWER(10,($B147-K$227)/K$228)/(1+POWER(10,($B147-K$227)/K$228))</f>
        <v>0.981352698519255</v>
      </c>
      <c r="EB147" s="2">
        <f>POWER(10,($B147-L$227)/L$228)/(1+POWER(10,($B147-L$227)/L$228))</f>
        <v>0.97871923375736525</v>
      </c>
      <c r="EC147" s="2">
        <f>POWER(10,($B147-M$227)/M$228)/(1+POWER(10,($B147-M$227)/M$228))</f>
        <v>0.9781865841457974</v>
      </c>
      <c r="ED147" s="2">
        <f>POWER(10,($B147-N$227)/N$228)/(1+POWER(10,($B147-N$227)/N$228))</f>
        <v>0.97676859199554522</v>
      </c>
      <c r="EE147" s="2">
        <f>POWER(10,($B147-O$227)/O$228)/(1+POWER(10,($B147-O$227)/O$228))</f>
        <v>0.97418247186006457</v>
      </c>
    </row>
    <row r="148" spans="2:137" x14ac:dyDescent="0.25">
      <c r="B148" s="2">
        <v>142</v>
      </c>
      <c r="C148">
        <v>90.671400000000006</v>
      </c>
      <c r="D148">
        <v>93.328999999999994</v>
      </c>
      <c r="E148">
        <v>96.013999999999996</v>
      </c>
      <c r="F148">
        <v>96.286000000000001</v>
      </c>
      <c r="G148">
        <v>95.1</v>
      </c>
      <c r="H148">
        <v>97.328999999999994</v>
      </c>
      <c r="I148">
        <v>98.713999999999999</v>
      </c>
      <c r="J148">
        <v>98.643000000000001</v>
      </c>
      <c r="K148">
        <v>94.590999999999994</v>
      </c>
      <c r="L148">
        <v>90.560599999999994</v>
      </c>
      <c r="M148">
        <v>84.060599999999994</v>
      </c>
      <c r="N148">
        <v>74.439400000000006</v>
      </c>
      <c r="O148">
        <v>63.651499999999999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92.232592746795206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94.603370282389719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96.795262826303826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96.892483157540568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97.064364246332175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98.910108694028708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101.03531570519843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99.325911394024175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96.606676559454954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91.762862080890656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84.304384973215207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75.845816383205957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64.788906846836539</v>
      </c>
      <c r="AE148" s="5"/>
      <c r="AG148" s="5">
        <f t="shared" si="32"/>
        <v>-1.5611927467952</v>
      </c>
      <c r="AH148" s="5">
        <f t="shared" si="32"/>
        <v>-1.2743702823897252</v>
      </c>
      <c r="AI148" s="5">
        <f t="shared" si="32"/>
        <v>-0.78126282630383059</v>
      </c>
      <c r="AJ148" s="5">
        <f t="shared" si="32"/>
        <v>-0.60648315754056625</v>
      </c>
      <c r="AK148" s="5">
        <f t="shared" si="32"/>
        <v>-1.9643642463321811</v>
      </c>
      <c r="AL148" s="5">
        <f t="shared" si="32"/>
        <v>-1.581108694028714</v>
      </c>
      <c r="AM148" s="5">
        <f t="shared" si="32"/>
        <v>-2.3213157051984297</v>
      </c>
      <c r="AN148" s="5">
        <f t="shared" si="32"/>
        <v>-0.682911394024174</v>
      </c>
      <c r="AO148" s="5">
        <f t="shared" si="47"/>
        <v>-2.0156765594549597</v>
      </c>
      <c r="AP148" s="5">
        <f t="shared" si="33"/>
        <v>-1.2022620808906623</v>
      </c>
      <c r="AQ148" s="5">
        <f t="shared" si="33"/>
        <v>-0.24378497321521309</v>
      </c>
      <c r="AR148" s="5">
        <f t="shared" si="33"/>
        <v>-1.4064163832059506</v>
      </c>
      <c r="AS148" s="5">
        <f t="shared" si="33"/>
        <v>-1.1374068468365408</v>
      </c>
      <c r="AV148" s="2">
        <f t="shared" si="34"/>
        <v>92.232588598465426</v>
      </c>
      <c r="AW148" s="2">
        <f t="shared" si="35"/>
        <v>94.6033702199624</v>
      </c>
      <c r="AX148" s="2">
        <f t="shared" si="36"/>
        <v>96.582834513648081</v>
      </c>
      <c r="AY148" s="2">
        <f t="shared" si="37"/>
        <v>96.719681274059511</v>
      </c>
      <c r="AZ148" s="2">
        <f t="shared" si="38"/>
        <v>96.743733941176828</v>
      </c>
      <c r="BA148" s="2">
        <f t="shared" si="39"/>
        <v>98.483015017786386</v>
      </c>
      <c r="BB148" s="2">
        <f t="shared" si="40"/>
        <v>100.28042734096454</v>
      </c>
      <c r="BC148" s="2">
        <f t="shared" si="41"/>
        <v>98.475841474213098</v>
      </c>
      <c r="BD148" s="2">
        <f t="shared" si="42"/>
        <v>96.109521548337611</v>
      </c>
      <c r="BE148" s="2">
        <f t="shared" si="43"/>
        <v>91.556316347527698</v>
      </c>
      <c r="BF148" s="2">
        <f t="shared" si="44"/>
        <v>84.159987941689451</v>
      </c>
      <c r="BG148" s="2">
        <f t="shared" si="45"/>
        <v>75.781024416054109</v>
      </c>
      <c r="BH148" s="2">
        <f t="shared" si="46"/>
        <v>64.766575832211913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95.137234710259108</v>
      </c>
      <c r="CP148" s="2">
        <f>BL$207*$B148+BL$209</f>
        <v>97.334028145764591</v>
      </c>
      <c r="CQ148" s="2">
        <f>BM$207*$B148+BM$209</f>
        <v>99.217490658550588</v>
      </c>
      <c r="CR148" s="2">
        <f>BN$207*$B148+BN$209</f>
        <v>99.309787552719314</v>
      </c>
      <c r="CS148" s="2">
        <f>BO$207*$B148+BO$209</f>
        <v>99.102933784800598</v>
      </c>
      <c r="CT148" s="2">
        <f>BP$207*$B148+BP$209</f>
        <v>101.35069972549734</v>
      </c>
      <c r="CU148" s="2">
        <f>BQ$207*$B148+BQ$209</f>
        <v>102.61061109635727</v>
      </c>
      <c r="CV148" s="2">
        <f>BR$207*$B148+BR$209</f>
        <v>101.2777506936941</v>
      </c>
      <c r="CW148" s="2">
        <f>BS$207*$B148+BS$209</f>
        <v>98.88183606164101</v>
      </c>
      <c r="CX148" s="2">
        <f>BT$207*$B148+BT$209</f>
        <v>94.264458441419464</v>
      </c>
      <c r="CY148" s="2">
        <f>BU$207*$B148+BU$209</f>
        <v>85.807566594302557</v>
      </c>
      <c r="CZ148" s="2">
        <f>BV$207*$B148+BV$209</f>
        <v>78.787136879017424</v>
      </c>
      <c r="DA148" s="2">
        <f>BW$207*$B148+BW$209</f>
        <v>66.688060440095967</v>
      </c>
      <c r="DD148" s="2">
        <f>BZ$207*$B148+BZ$209</f>
        <v>92.176527463740143</v>
      </c>
      <c r="DE148" s="2">
        <f>CA$207*$B148+CA$209</f>
        <v>94.56282275915828</v>
      </c>
      <c r="DF148" s="2">
        <f>CB$207*$B148+CB$209</f>
        <v>96.544386722194417</v>
      </c>
      <c r="DG148" s="2">
        <f>CC$207*$B148+CC$209</f>
        <v>96.684787224804566</v>
      </c>
      <c r="DH148" s="2">
        <f>CD$207*$B148+CD$209</f>
        <v>96.710556187178355</v>
      </c>
      <c r="DI148" s="2">
        <f>CE$207*$B148+CE$209</f>
        <v>98.441354892980328</v>
      </c>
      <c r="DJ148" s="2">
        <f>CF$207*$B148+CF$209</f>
        <v>100.2470016308002</v>
      </c>
      <c r="DK148" s="2">
        <f>CG$207*$B148+CG$209</f>
        <v>98.433671887167691</v>
      </c>
      <c r="DL148" s="2">
        <f>CH$207*$B148+CH$209</f>
        <v>96.061478188682159</v>
      </c>
      <c r="DM148" s="2">
        <f>CI$207*$B148+CI$209</f>
        <v>91.502613095454294</v>
      </c>
      <c r="DN148" s="2">
        <f>CJ$207*$B148+CJ$209</f>
        <v>84.126479970529672</v>
      </c>
      <c r="DO148" s="2">
        <f>CK$207*$B148+CK$209</f>
        <v>75.715818189293557</v>
      </c>
      <c r="DP148" s="2">
        <f>CL$207*$B148+CL$209</f>
        <v>64.720133795466523</v>
      </c>
      <c r="DS148" s="2">
        <f>POWER(10,($B148-C$227)/C$228)/(1+POWER(10,($B148-C$227)/C$228))</f>
        <v>0.98106495169652552</v>
      </c>
      <c r="DT148" s="2">
        <f>POWER(10,($B148-D$227)/D$228)/(1+POWER(10,($B148-D$227)/D$228))</f>
        <v>0.98536829460562969</v>
      </c>
      <c r="DU148" s="2">
        <f>POWER(10,($B148-E$227)/E$228)/(1+POWER(10,($B148-E$227)/E$228))</f>
        <v>0.98561679890903386</v>
      </c>
      <c r="DV148" s="2">
        <f>POWER(10,($B148-F$227)/F$228)/(1+POWER(10,($B148-F$227)/F$228))</f>
        <v>0.98670703051581543</v>
      </c>
      <c r="DW148" s="2">
        <f>POWER(10,($B148-G$227)/G$228)/(1+POWER(10,($B148-G$227)/G$228))</f>
        <v>0.98613189070511154</v>
      </c>
      <c r="DX148" s="2">
        <f>POWER(10,($B148-H$227)/H$228)/(1+POWER(10,($B148-H$227)/H$228))</f>
        <v>0.9856805819851826</v>
      </c>
      <c r="DY148" s="2">
        <f>POWER(10,($B148-I$227)/I$228)/(1+POWER(10,($B148-I$227)/I$228))</f>
        <v>0.98585819245885542</v>
      </c>
      <c r="DZ148" s="2">
        <f>POWER(10,($B148-J$227)/J$228)/(1+POWER(10,($B148-J$227)/J$228))</f>
        <v>0.98517284860439225</v>
      </c>
      <c r="EA148" s="2">
        <f>POWER(10,($B148-K$227)/K$228)/(1+POWER(10,($B148-K$227)/K$228))</f>
        <v>0.98296550940712923</v>
      </c>
      <c r="EB148" s="2">
        <f>POWER(10,($B148-L$227)/L$228)/(1+POWER(10,($B148-L$227)/L$228))</f>
        <v>0.98055530076951225</v>
      </c>
      <c r="EC148" s="2">
        <f>POWER(10,($B148-M$227)/M$228)/(1+POWER(10,($B148-M$227)/M$228))</f>
        <v>0.98006767129906547</v>
      </c>
      <c r="ED148" s="2">
        <f>POWER(10,($B148-N$227)/N$228)/(1+POWER(10,($B148-N$227)/N$228))</f>
        <v>0.97876930616847857</v>
      </c>
      <c r="EE148" s="2">
        <f>POWER(10,($B148-O$227)/O$228)/(1+POWER(10,($B148-O$227)/O$228))</f>
        <v>0.97640052444427294</v>
      </c>
    </row>
    <row r="149" spans="2:137" x14ac:dyDescent="0.25">
      <c r="B149" s="2">
        <v>143</v>
      </c>
      <c r="C149">
        <v>91.8</v>
      </c>
      <c r="D149">
        <v>93.143000000000001</v>
      </c>
      <c r="E149">
        <v>97.186000000000007</v>
      </c>
      <c r="F149">
        <v>95.414000000000001</v>
      </c>
      <c r="G149">
        <v>95.370999999999995</v>
      </c>
      <c r="H149">
        <v>97.442999999999998</v>
      </c>
      <c r="I149">
        <v>99</v>
      </c>
      <c r="J149">
        <v>98.129000000000005</v>
      </c>
      <c r="K149">
        <v>96.379000000000005</v>
      </c>
      <c r="L149">
        <v>90.787899999999993</v>
      </c>
      <c r="M149">
        <v>87.212100000000007</v>
      </c>
      <c r="N149">
        <v>73.909099999999995</v>
      </c>
      <c r="O149">
        <v>63.954500000000003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92.173217395813623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94.547714788086566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96.811441912442191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96.891746981659765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97.124823742637531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99.016658351754145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101.23725887741652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99.599853849778739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96.786274142394134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91.835072966997956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84.363480242775609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75.858243534514074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64.782629271448315</v>
      </c>
      <c r="AE149" s="5"/>
      <c r="AG149" s="5">
        <f t="shared" si="32"/>
        <v>-0.37321739581362579</v>
      </c>
      <c r="AH149" s="5">
        <f t="shared" si="32"/>
        <v>-1.4047147880865651</v>
      </c>
      <c r="AI149" s="5">
        <f t="shared" si="32"/>
        <v>0.37455808755781561</v>
      </c>
      <c r="AJ149" s="5">
        <f t="shared" si="32"/>
        <v>-1.477746981659763</v>
      </c>
      <c r="AK149" s="5">
        <f t="shared" si="32"/>
        <v>-1.753823742637536</v>
      </c>
      <c r="AL149" s="5">
        <f t="shared" si="32"/>
        <v>-1.5736583517541476</v>
      </c>
      <c r="AM149" s="5">
        <f t="shared" si="32"/>
        <v>-2.2372588774165223</v>
      </c>
      <c r="AN149" s="5">
        <f t="shared" si="32"/>
        <v>-1.4708538497787345</v>
      </c>
      <c r="AO149" s="5">
        <f t="shared" si="47"/>
        <v>-0.40727414239412951</v>
      </c>
      <c r="AP149" s="5">
        <f t="shared" si="33"/>
        <v>-1.0471729669979624</v>
      </c>
      <c r="AQ149" s="5">
        <f t="shared" si="33"/>
        <v>2.8486197572243981</v>
      </c>
      <c r="AR149" s="5">
        <f t="shared" si="33"/>
        <v>-1.9491435345140786</v>
      </c>
      <c r="AS149" s="5">
        <f t="shared" si="33"/>
        <v>-0.8281292714483115</v>
      </c>
      <c r="AV149" s="2">
        <f t="shared" si="34"/>
        <v>92.173216030538882</v>
      </c>
      <c r="AW149" s="2">
        <f t="shared" si="35"/>
        <v>94.547714772719232</v>
      </c>
      <c r="AX149" s="2">
        <f t="shared" si="36"/>
        <v>96.522321329675975</v>
      </c>
      <c r="AY149" s="2">
        <f t="shared" si="37"/>
        <v>96.662514742346787</v>
      </c>
      <c r="AZ149" s="2">
        <f t="shared" si="38"/>
        <v>96.703823712902917</v>
      </c>
      <c r="BA149" s="2">
        <f t="shared" si="39"/>
        <v>98.450632508479089</v>
      </c>
      <c r="BB149" s="2">
        <f t="shared" si="40"/>
        <v>100.2580221800679</v>
      </c>
      <c r="BC149" s="2">
        <f t="shared" si="41"/>
        <v>98.442882570940583</v>
      </c>
      <c r="BD149" s="2">
        <f t="shared" si="42"/>
        <v>96.0709785136184</v>
      </c>
      <c r="BE149" s="2">
        <f t="shared" si="43"/>
        <v>91.516526520226833</v>
      </c>
      <c r="BF149" s="2">
        <f t="shared" si="44"/>
        <v>84.138760989105947</v>
      </c>
      <c r="BG149" s="2">
        <f t="shared" si="45"/>
        <v>75.750239439767782</v>
      </c>
      <c r="BH149" s="2">
        <f t="shared" si="46"/>
        <v>64.74406433193225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95.14084598870987</v>
      </c>
      <c r="CP149" s="2">
        <f>BL$207*$B149+BL$209</f>
        <v>97.329747662787753</v>
      </c>
      <c r="CQ149" s="2">
        <f>BM$207*$B149+BM$209</f>
        <v>99.209219013701485</v>
      </c>
      <c r="CR149" s="2">
        <f>BN$207*$B149+BN$209</f>
        <v>99.299245971887373</v>
      </c>
      <c r="CS149" s="2">
        <f>BO$207*$B149+BO$209</f>
        <v>99.105767538618153</v>
      </c>
      <c r="CT149" s="2">
        <f>BP$207*$B149+BP$209</f>
        <v>101.37679476791295</v>
      </c>
      <c r="CU149" s="2">
        <f>BQ$207*$B149+BQ$209</f>
        <v>102.64089930509449</v>
      </c>
      <c r="CV149" s="2">
        <f>BR$207*$B149+BR$209</f>
        <v>101.30628135454036</v>
      </c>
      <c r="CW149" s="2">
        <f>BS$207*$B149+BS$209</f>
        <v>98.904565566663379</v>
      </c>
      <c r="CX149" s="2">
        <f>BT$207*$B149+BT$209</f>
        <v>94.28609165910639</v>
      </c>
      <c r="CY149" s="2">
        <f>BU$207*$B149+BU$209</f>
        <v>85.822621440793</v>
      </c>
      <c r="CZ149" s="2">
        <f>BV$207*$B149+BV$209</f>
        <v>78.828076678145067</v>
      </c>
      <c r="DA149" s="2">
        <f>BW$207*$B149+BW$209</f>
        <v>66.715434240515819</v>
      </c>
      <c r="DD149" s="2">
        <f>BZ$207*$B149+BZ$209</f>
        <v>92.120979009389174</v>
      </c>
      <c r="DE149" s="2">
        <f>CA$207*$B149+CA$209</f>
        <v>94.510039307477456</v>
      </c>
      <c r="DF149" s="2">
        <f>CB$207*$B149+CB$209</f>
        <v>96.486561241226397</v>
      </c>
      <c r="DG149" s="2">
        <f>CC$207*$B149+CC$209</f>
        <v>96.630118126351348</v>
      </c>
      <c r="DH149" s="2">
        <f>CD$207*$B149+CD$209</f>
        <v>96.673017018656978</v>
      </c>
      <c r="DI149" s="2">
        <f>CE$207*$B149+CE$209</f>
        <v>98.411863243182296</v>
      </c>
      <c r="DJ149" s="2">
        <f>CF$207*$B149+CF$209</f>
        <v>100.2268482095062</v>
      </c>
      <c r="DK149" s="2">
        <f>CG$207*$B149+CG$209</f>
        <v>98.403579442193475</v>
      </c>
      <c r="DL149" s="2">
        <f>CH$207*$B149+CH$209</f>
        <v>96.026194044454726</v>
      </c>
      <c r="DM149" s="2">
        <f>CI$207*$B149+CI$209</f>
        <v>91.466437709281664</v>
      </c>
      <c r="DN149" s="2">
        <f>CJ$207*$B149+CJ$209</f>
        <v>84.10752839381766</v>
      </c>
      <c r="DO149" s="2">
        <f>CK$207*$B149+CK$209</f>
        <v>75.689351750071168</v>
      </c>
      <c r="DP149" s="2">
        <f>CL$207*$B149+CL$209</f>
        <v>64.700609060100675</v>
      </c>
      <c r="DS149" s="2">
        <f>POWER(10,($B149-C$227)/C$228)/(1+POWER(10,($B149-C$227)/C$228))</f>
        <v>0.9827022112207513</v>
      </c>
      <c r="DT149" s="2">
        <f>POWER(10,($B149-D$227)/D$228)/(1+POWER(10,($B149-D$227)/D$228))</f>
        <v>0.98663852409742325</v>
      </c>
      <c r="DU149" s="2">
        <f>POWER(10,($B149-E$227)/E$228)/(1+POWER(10,($B149-E$227)/E$228))</f>
        <v>0.98686574243333169</v>
      </c>
      <c r="DV149" s="2">
        <f>POWER(10,($B149-F$227)/F$228)/(1+POWER(10,($B149-F$227)/F$228))</f>
        <v>0.98786247123770754</v>
      </c>
      <c r="DW149" s="2">
        <f>POWER(10,($B149-G$227)/G$228)/(1+POWER(10,($B149-G$227)/G$228))</f>
        <v>0.98733668167238753</v>
      </c>
      <c r="DX149" s="2">
        <f>POWER(10,($B149-H$227)/H$228)/(1+POWER(10,($B149-H$227)/H$228))</f>
        <v>0.98692406048051295</v>
      </c>
      <c r="DY149" s="2">
        <f>POWER(10,($B149-I$227)/I$228)/(1+POWER(10,($B149-I$227)/I$228))</f>
        <v>0.9870864495707381</v>
      </c>
      <c r="DZ149" s="2">
        <f>POWER(10,($B149-J$227)/J$228)/(1+POWER(10,($B149-J$227)/J$228))</f>
        <v>0.98645981229422242</v>
      </c>
      <c r="EA149" s="2">
        <f>POWER(10,($B149-K$227)/K$228)/(1+POWER(10,($B149-K$227)/K$228))</f>
        <v>0.98444103938003547</v>
      </c>
      <c r="EB149" s="2">
        <f>POWER(10,($B149-L$227)/L$228)/(1+POWER(10,($B149-L$227)/L$228))</f>
        <v>0.98223583041164264</v>
      </c>
      <c r="EC149" s="2">
        <f>POWER(10,($B149-M$227)/M$228)/(1+POWER(10,($B149-M$227)/M$228))</f>
        <v>0.98178956217952007</v>
      </c>
      <c r="ED149" s="2">
        <f>POWER(10,($B149-N$227)/N$228)/(1+POWER(10,($B149-N$227)/N$228))</f>
        <v>0.9806011386496396</v>
      </c>
      <c r="EE149" s="2">
        <f>POWER(10,($B149-O$227)/O$228)/(1+POWER(10,($B149-O$227)/O$228))</f>
        <v>0.97843223707249105</v>
      </c>
    </row>
    <row r="150" spans="2:137" x14ac:dyDescent="0.25">
      <c r="B150" s="2">
        <v>144</v>
      </c>
      <c r="C150">
        <v>90.285700000000006</v>
      </c>
      <c r="D150">
        <v>93.8</v>
      </c>
      <c r="E150">
        <v>95.856999999999999</v>
      </c>
      <c r="F150">
        <v>96.156999999999996</v>
      </c>
      <c r="G150">
        <v>95.6</v>
      </c>
      <c r="H150">
        <v>96.813999999999993</v>
      </c>
      <c r="I150">
        <v>98.686000000000007</v>
      </c>
      <c r="J150">
        <v>100.014</v>
      </c>
      <c r="K150">
        <v>97.757999999999996</v>
      </c>
      <c r="L150">
        <v>91.333299999999994</v>
      </c>
      <c r="M150">
        <v>83.909099999999995</v>
      </c>
      <c r="N150">
        <v>72.742400000000004</v>
      </c>
      <c r="O150">
        <v>63.5152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92.114079088433613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94.49224847965074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96.840229376752433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96.897872718794559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97.195207074507977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99.139126113865089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101.45570985506305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99.923301194869893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97.021493242474634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91.949155459299206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84.453825601440059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75.893182056764715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64.787572295841315</v>
      </c>
      <c r="AE150" s="5"/>
      <c r="AG150" s="5">
        <f t="shared" si="32"/>
        <v>-1.8283790884336071</v>
      </c>
      <c r="AH150" s="5">
        <f t="shared" si="32"/>
        <v>-0.69224847965074332</v>
      </c>
      <c r="AI150" s="5">
        <f t="shared" si="32"/>
        <v>-0.98322937675243338</v>
      </c>
      <c r="AJ150" s="5">
        <f t="shared" si="32"/>
        <v>-0.74087271879456296</v>
      </c>
      <c r="AK150" s="5">
        <f t="shared" si="32"/>
        <v>-1.5952070745079823</v>
      </c>
      <c r="AL150" s="5">
        <f t="shared" si="32"/>
        <v>-2.325126113865096</v>
      </c>
      <c r="AM150" s="5">
        <f t="shared" si="32"/>
        <v>-2.7697098550630415</v>
      </c>
      <c r="AN150" s="5">
        <f t="shared" si="32"/>
        <v>9.0698805130102755E-2</v>
      </c>
      <c r="AO150" s="5">
        <f t="shared" si="47"/>
        <v>0.73650675752536188</v>
      </c>
      <c r="AP150" s="5">
        <f t="shared" si="33"/>
        <v>-0.61585545929921182</v>
      </c>
      <c r="AQ150" s="5">
        <f t="shared" si="33"/>
        <v>-0.54472560144006366</v>
      </c>
      <c r="AR150" s="5">
        <f t="shared" si="33"/>
        <v>-3.1507820567647116</v>
      </c>
      <c r="AS150" s="5">
        <f t="shared" si="33"/>
        <v>-1.2723722958413148</v>
      </c>
      <c r="AV150" s="2">
        <f t="shared" si="34"/>
        <v>92.114078618155077</v>
      </c>
      <c r="AW150" s="2">
        <f t="shared" si="35"/>
        <v>94.492248476078004</v>
      </c>
      <c r="AX150" s="2">
        <f t="shared" si="36"/>
        <v>96.46198135440423</v>
      </c>
      <c r="AY150" s="2">
        <f t="shared" si="37"/>
        <v>96.605515675257536</v>
      </c>
      <c r="AZ150" s="2">
        <f t="shared" si="38"/>
        <v>96.664072020084774</v>
      </c>
      <c r="BA150" s="2">
        <f t="shared" si="39"/>
        <v>98.41843396826782</v>
      </c>
      <c r="BB150" s="2">
        <f t="shared" si="40"/>
        <v>100.2357528706948</v>
      </c>
      <c r="BC150" s="2">
        <f t="shared" si="41"/>
        <v>98.410099421213189</v>
      </c>
      <c r="BD150" s="2">
        <f t="shared" si="42"/>
        <v>96.032634153115907</v>
      </c>
      <c r="BE150" s="2">
        <f t="shared" si="43"/>
        <v>91.47695340617463</v>
      </c>
      <c r="BF150" s="2">
        <f t="shared" si="44"/>
        <v>84.117672686120244</v>
      </c>
      <c r="BG150" s="2">
        <f t="shared" si="45"/>
        <v>75.719705078170819</v>
      </c>
      <c r="BH150" s="2">
        <f t="shared" si="46"/>
        <v>64.721715606622141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95.144457267160647</v>
      </c>
      <c r="CP150" s="2">
        <f>BL$207*$B150+BL$209</f>
        <v>97.3254671798109</v>
      </c>
      <c r="CQ150" s="2">
        <f>BM$207*$B150+BM$209</f>
        <v>99.200947368852397</v>
      </c>
      <c r="CR150" s="2">
        <f>BN$207*$B150+BN$209</f>
        <v>99.288704391055433</v>
      </c>
      <c r="CS150" s="2">
        <f>BO$207*$B150+BO$209</f>
        <v>99.108601292435708</v>
      </c>
      <c r="CT150" s="2">
        <f>BP$207*$B150+BP$209</f>
        <v>101.40288981032857</v>
      </c>
      <c r="CU150" s="2">
        <f>BQ$207*$B150+BQ$209</f>
        <v>102.67118751383171</v>
      </c>
      <c r="CV150" s="2">
        <f>BR$207*$B150+BR$209</f>
        <v>101.33481201538663</v>
      </c>
      <c r="CW150" s="2">
        <f>BS$207*$B150+BS$209</f>
        <v>98.927295071685734</v>
      </c>
      <c r="CX150" s="2">
        <f>BT$207*$B150+BT$209</f>
        <v>94.307724876793301</v>
      </c>
      <c r="CY150" s="2">
        <f>BU$207*$B150+BU$209</f>
        <v>85.837676287283443</v>
      </c>
      <c r="CZ150" s="2">
        <f>BV$207*$B150+BV$209</f>
        <v>78.869016477272709</v>
      </c>
      <c r="DA150" s="2">
        <f>BW$207*$B150+BW$209</f>
        <v>66.742808040935671</v>
      </c>
      <c r="DD150" s="2">
        <f>BZ$207*$B150+BZ$209</f>
        <v>92.065430555038219</v>
      </c>
      <c r="DE150" s="2">
        <f>CA$207*$B150+CA$209</f>
        <v>94.457255855796632</v>
      </c>
      <c r="DF150" s="2">
        <f>CB$207*$B150+CB$209</f>
        <v>96.428735760258377</v>
      </c>
      <c r="DG150" s="2">
        <f>CC$207*$B150+CC$209</f>
        <v>96.575449027898131</v>
      </c>
      <c r="DH150" s="2">
        <f>CD$207*$B150+CD$209</f>
        <v>96.635477850135601</v>
      </c>
      <c r="DI150" s="2">
        <f>CE$207*$B150+CE$209</f>
        <v>98.382371593384278</v>
      </c>
      <c r="DJ150" s="2">
        <f>CF$207*$B150+CF$209</f>
        <v>100.2066947882122</v>
      </c>
      <c r="DK150" s="2">
        <f>CG$207*$B150+CG$209</f>
        <v>98.373486997219274</v>
      </c>
      <c r="DL150" s="2">
        <f>CH$207*$B150+CH$209</f>
        <v>95.99090990022728</v>
      </c>
      <c r="DM150" s="2">
        <f>CI$207*$B150+CI$209</f>
        <v>91.430262323109034</v>
      </c>
      <c r="DN150" s="2">
        <f>CJ$207*$B150+CJ$209</f>
        <v>84.088576817105661</v>
      </c>
      <c r="DO150" s="2">
        <f>CK$207*$B150+CK$209</f>
        <v>75.662885310848779</v>
      </c>
      <c r="DP150" s="2">
        <f>CL$207*$B150+CL$209</f>
        <v>64.681084324734826</v>
      </c>
      <c r="DS150" s="2">
        <f>POWER(10,($B150-C$227)/C$228)/(1+POWER(10,($B150-C$227)/C$228))</f>
        <v>0.98420018152965971</v>
      </c>
      <c r="DT150" s="2">
        <f>POWER(10,($B150-D$227)/D$228)/(1+POWER(10,($B150-D$227)/D$228))</f>
        <v>0.98779984585222558</v>
      </c>
      <c r="DU150" s="2">
        <f>POWER(10,($B150-E$227)/E$228)/(1+POWER(10,($B150-E$227)/E$228))</f>
        <v>0.98800755539628071</v>
      </c>
      <c r="DV150" s="2">
        <f>POWER(10,($B150-F$227)/F$228)/(1+POWER(10,($B150-F$227)/F$228))</f>
        <v>0.98891860760042649</v>
      </c>
      <c r="DW150" s="2">
        <f>POWER(10,($B150-G$227)/G$228)/(1+POWER(10,($B150-G$227)/G$228))</f>
        <v>0.98843803367834204</v>
      </c>
      <c r="DX150" s="2">
        <f>POWER(10,($B150-H$227)/H$228)/(1+POWER(10,($B150-H$227)/H$228))</f>
        <v>0.9880608649597783</v>
      </c>
      <c r="DY150" s="2">
        <f>POWER(10,($B150-I$227)/I$228)/(1+POWER(10,($B150-I$227)/I$228))</f>
        <v>0.98820930482751135</v>
      </c>
      <c r="DZ150" s="2">
        <f>POWER(10,($B150-J$227)/J$228)/(1+POWER(10,($B150-J$227)/J$228))</f>
        <v>0.98763647226518536</v>
      </c>
      <c r="EA150" s="2">
        <f>POWER(10,($B150-K$227)/K$228)/(1+POWER(10,($B150-K$227)/K$228))</f>
        <v>0.98579060632297666</v>
      </c>
      <c r="EB150" s="2">
        <f>POWER(10,($B150-L$227)/L$228)/(1+POWER(10,($B150-L$227)/L$228))</f>
        <v>0.98377352191575584</v>
      </c>
      <c r="EC150" s="2">
        <f>POWER(10,($B150-M$227)/M$228)/(1+POWER(10,($B150-M$227)/M$228))</f>
        <v>0.98336522907321067</v>
      </c>
      <c r="ED150" s="2">
        <f>POWER(10,($B150-N$227)/N$228)/(1+POWER(10,($B150-N$227)/N$228))</f>
        <v>0.9822777783026867</v>
      </c>
      <c r="EE150" s="2">
        <f>POWER(10,($B150-O$227)/O$228)/(1+POWER(10,($B150-O$227)/O$228))</f>
        <v>0.98029256705540402</v>
      </c>
    </row>
    <row r="151" spans="2:137" x14ac:dyDescent="0.25">
      <c r="B151" s="2">
        <v>145</v>
      </c>
      <c r="C151">
        <v>90.357100000000003</v>
      </c>
      <c r="D151">
        <v>95.828999999999994</v>
      </c>
      <c r="E151">
        <v>95.942999999999998</v>
      </c>
      <c r="F151">
        <v>96.271000000000001</v>
      </c>
      <c r="G151">
        <v>96.471000000000004</v>
      </c>
      <c r="H151">
        <v>97.686000000000007</v>
      </c>
      <c r="I151">
        <v>100.086</v>
      </c>
      <c r="J151">
        <v>99.570999999999998</v>
      </c>
      <c r="K151">
        <v>97.120999999999995</v>
      </c>
      <c r="L151">
        <v>92.393900000000002</v>
      </c>
      <c r="M151">
        <v>84.681799999999996</v>
      </c>
      <c r="N151">
        <v>73.212100000000007</v>
      </c>
      <c r="O151">
        <v>64.818200000000004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92.055165303225877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94.436960606035285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96.87747472428812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96.907151784284551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97.268302298433952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99.26799363978904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101.673278239916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100.27933817358266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97.307999861680955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92.110338688062001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84.579991058129195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75.957556582167598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64.808390680752865</v>
      </c>
      <c r="AE151" s="5"/>
      <c r="AG151" s="5">
        <f t="shared" si="32"/>
        <v>-1.6980653032258743</v>
      </c>
      <c r="AH151" s="5">
        <f t="shared" si="32"/>
        <v>1.3920393939647084</v>
      </c>
      <c r="AI151" s="5">
        <f t="shared" si="32"/>
        <v>-0.93447472428812262</v>
      </c>
      <c r="AJ151" s="5">
        <f t="shared" si="32"/>
        <v>-0.6361517842845501</v>
      </c>
      <c r="AK151" s="5">
        <f t="shared" si="32"/>
        <v>-0.79730229843394795</v>
      </c>
      <c r="AL151" s="5">
        <f t="shared" si="32"/>
        <v>-1.5819936397890331</v>
      </c>
      <c r="AM151" s="5">
        <f t="shared" si="32"/>
        <v>-1.587278239916003</v>
      </c>
      <c r="AN151" s="5">
        <f t="shared" si="32"/>
        <v>-0.7083381735826606</v>
      </c>
      <c r="AO151" s="5">
        <f t="shared" si="47"/>
        <v>-0.18699986168095961</v>
      </c>
      <c r="AP151" s="5">
        <f t="shared" si="33"/>
        <v>0.28356131193800138</v>
      </c>
      <c r="AQ151" s="5">
        <f t="shared" si="33"/>
        <v>0.10180894187080014</v>
      </c>
      <c r="AR151" s="5">
        <f t="shared" si="33"/>
        <v>-2.7454565821675914</v>
      </c>
      <c r="AS151" s="5">
        <f t="shared" si="33"/>
        <v>9.8093192471395696E-3</v>
      </c>
      <c r="AV151" s="2">
        <f t="shared" si="34"/>
        <v>92.055165082966809</v>
      </c>
      <c r="AW151" s="2">
        <f t="shared" si="35"/>
        <v>94.436960605250803</v>
      </c>
      <c r="AX151" s="2">
        <f t="shared" si="36"/>
        <v>96.401805204167786</v>
      </c>
      <c r="AY151" s="2">
        <f t="shared" si="37"/>
        <v>96.548674203977598</v>
      </c>
      <c r="AZ151" s="2">
        <f t="shared" si="38"/>
        <v>96.624469583047173</v>
      </c>
      <c r="BA151" s="2">
        <f t="shared" si="39"/>
        <v>98.386409706274094</v>
      </c>
      <c r="BB151" s="2">
        <f t="shared" si="40"/>
        <v>100.21361314987027</v>
      </c>
      <c r="BC151" s="2">
        <f t="shared" si="41"/>
        <v>98.37748357862128</v>
      </c>
      <c r="BD151" s="2">
        <f t="shared" si="42"/>
        <v>95.994479110086644</v>
      </c>
      <c r="BE151" s="2">
        <f t="shared" si="43"/>
        <v>91.437587312203817</v>
      </c>
      <c r="BF151" s="2">
        <f t="shared" si="44"/>
        <v>84.096716555873826</v>
      </c>
      <c r="BG151" s="2">
        <f t="shared" si="45"/>
        <v>75.689411227132069</v>
      </c>
      <c r="BH151" s="2">
        <f t="shared" si="46"/>
        <v>64.699524517378791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95.148068545611423</v>
      </c>
      <c r="CP151" s="2">
        <f>BL$207*$B151+BL$209</f>
        <v>97.321186696834062</v>
      </c>
      <c r="CQ151" s="2">
        <f>BM$207*$B151+BM$209</f>
        <v>99.192675724003308</v>
      </c>
      <c r="CR151" s="2">
        <f>BN$207*$B151+BN$209</f>
        <v>99.278162810223492</v>
      </c>
      <c r="CS151" s="2">
        <f>BO$207*$B151+BO$209</f>
        <v>99.111435046253263</v>
      </c>
      <c r="CT151" s="2">
        <f>BP$207*$B151+BP$209</f>
        <v>101.42898485274421</v>
      </c>
      <c r="CU151" s="2">
        <f>BQ$207*$B151+BQ$209</f>
        <v>102.70147572256893</v>
      </c>
      <c r="CV151" s="2">
        <f>BR$207*$B151+BR$209</f>
        <v>101.36334267623289</v>
      </c>
      <c r="CW151" s="2">
        <f>BS$207*$B151+BS$209</f>
        <v>98.950024576708103</v>
      </c>
      <c r="CX151" s="2">
        <f>BT$207*$B151+BT$209</f>
        <v>94.329358094480227</v>
      </c>
      <c r="CY151" s="2">
        <f>BU$207*$B151+BU$209</f>
        <v>85.852731133773887</v>
      </c>
      <c r="CZ151" s="2">
        <f>BV$207*$B151+BV$209</f>
        <v>78.909956276400337</v>
      </c>
      <c r="DA151" s="2">
        <f>BW$207*$B151+BW$209</f>
        <v>66.770181841355523</v>
      </c>
      <c r="DD151" s="2">
        <f>BZ$207*$B151+BZ$209</f>
        <v>92.009882100687264</v>
      </c>
      <c r="DE151" s="2">
        <f>CA$207*$B151+CA$209</f>
        <v>94.404472404115808</v>
      </c>
      <c r="DF151" s="2">
        <f>CB$207*$B151+CB$209</f>
        <v>96.370910279290342</v>
      </c>
      <c r="DG151" s="2">
        <f>CC$207*$B151+CC$209</f>
        <v>96.520779929444913</v>
      </c>
      <c r="DH151" s="2">
        <f>CD$207*$B151+CD$209</f>
        <v>96.59793868161421</v>
      </c>
      <c r="DI151" s="2">
        <f>CE$207*$B151+CE$209</f>
        <v>98.35287994358626</v>
      </c>
      <c r="DJ151" s="2">
        <f>CF$207*$B151+CF$209</f>
        <v>100.18654136691819</v>
      </c>
      <c r="DK151" s="2">
        <f>CG$207*$B151+CG$209</f>
        <v>98.343394552245059</v>
      </c>
      <c r="DL151" s="2">
        <f>CH$207*$B151+CH$209</f>
        <v>95.955625755999847</v>
      </c>
      <c r="DM151" s="2">
        <f>CI$207*$B151+CI$209</f>
        <v>91.394086936936404</v>
      </c>
      <c r="DN151" s="2">
        <f>CJ$207*$B151+CJ$209</f>
        <v>84.069625240393663</v>
      </c>
      <c r="DO151" s="2">
        <f>CK$207*$B151+CK$209</f>
        <v>75.636418871626404</v>
      </c>
      <c r="DP151" s="2">
        <f>CL$207*$B151+CL$209</f>
        <v>64.661559589368977</v>
      </c>
      <c r="DS151" s="2">
        <f>POWER(10,($B151-C$227)/C$228)/(1+POWER(10,($B151-C$227)/C$228))</f>
        <v>0.98557033398930349</v>
      </c>
      <c r="DT151" s="2">
        <f>POWER(10,($B151-D$227)/D$228)/(1+POWER(10,($B151-D$227)/D$228))</f>
        <v>0.98886137006421471</v>
      </c>
      <c r="DU151" s="2">
        <f>POWER(10,($B151-E$227)/E$228)/(1+POWER(10,($B151-E$227)/E$228))</f>
        <v>0.98905120730876561</v>
      </c>
      <c r="DV151" s="2">
        <f>POWER(10,($B151-F$227)/F$228)/(1+POWER(10,($B151-F$227)/F$228))</f>
        <v>0.98988378627896534</v>
      </c>
      <c r="DW151" s="2">
        <f>POWER(10,($B151-G$227)/G$228)/(1+POWER(10,($B151-G$227)/G$228))</f>
        <v>0.98944462311296177</v>
      </c>
      <c r="DX151" s="2">
        <f>POWER(10,($B151-H$227)/H$228)/(1+POWER(10,($B151-H$227)/H$228))</f>
        <v>0.98909992874819885</v>
      </c>
      <c r="DY151" s="2">
        <f>POWER(10,($B151-I$227)/I$228)/(1+POWER(10,($B151-I$227)/I$228))</f>
        <v>0.98923559062635058</v>
      </c>
      <c r="DZ151" s="2">
        <f>POWER(10,($B151-J$227)/J$228)/(1+POWER(10,($B151-J$227)/J$228))</f>
        <v>0.98871204902314269</v>
      </c>
      <c r="EA151" s="2">
        <f>POWER(10,($B151-K$227)/K$228)/(1+POWER(10,($B151-K$227)/K$228))</f>
        <v>0.98702465622878943</v>
      </c>
      <c r="EB151" s="2">
        <f>POWER(10,($B151-L$227)/L$228)/(1+POWER(10,($B151-L$227)/L$228))</f>
        <v>0.98518011695252872</v>
      </c>
      <c r="EC151" s="2">
        <f>POWER(10,($B151-M$227)/M$228)/(1+POWER(10,($B151-M$227)/M$228))</f>
        <v>0.98480667043907411</v>
      </c>
      <c r="ED151" s="2">
        <f>POWER(10,($B151-N$227)/N$228)/(1+POWER(10,($B151-N$227)/N$228))</f>
        <v>0.98381189858152174</v>
      </c>
      <c r="EE151" s="2">
        <f>POWER(10,($B151-O$227)/O$228)/(1+POWER(10,($B151-O$227)/O$228))</f>
        <v>0.98199538681049292</v>
      </c>
    </row>
    <row r="152" spans="2:137" x14ac:dyDescent="0.25">
      <c r="B152" s="2">
        <v>146</v>
      </c>
      <c r="C152">
        <v>90.485699999999994</v>
      </c>
      <c r="D152">
        <v>94.656999999999996</v>
      </c>
      <c r="E152">
        <v>96.856999999999999</v>
      </c>
      <c r="F152">
        <v>96.442999999999998</v>
      </c>
      <c r="G152">
        <v>96.143000000000001</v>
      </c>
      <c r="H152">
        <v>99.343000000000004</v>
      </c>
      <c r="I152">
        <v>101.629</v>
      </c>
      <c r="J152">
        <v>98.786000000000001</v>
      </c>
      <c r="K152">
        <v>98.287999999999997</v>
      </c>
      <c r="L152">
        <v>92.636399999999995</v>
      </c>
      <c r="M152">
        <v>85.151499999999999</v>
      </c>
      <c r="N152">
        <v>74.833299999999994</v>
      </c>
      <c r="O152">
        <v>64.939400000000006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91.996464435773149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94.381840815275027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96.916779970016606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96.914572599050544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97.334878124318323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99.390593517947721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101.86890852330043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100.64204236742032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97.632962928756399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92.319605362891352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84.743615966345644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76.058109808418266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64.850908863920139</v>
      </c>
      <c r="AE152" s="5"/>
      <c r="AG152" s="5">
        <f t="shared" si="32"/>
        <v>-1.5107644357731544</v>
      </c>
      <c r="AH152" s="5">
        <f t="shared" si="32"/>
        <v>0.27515918472496992</v>
      </c>
      <c r="AI152" s="5">
        <f t="shared" si="32"/>
        <v>-5.9779970016606399E-2</v>
      </c>
      <c r="AJ152" s="5">
        <f t="shared" si="32"/>
        <v>-0.47157259905054616</v>
      </c>
      <c r="AK152" s="5">
        <f t="shared" si="32"/>
        <v>-1.1918781243183219</v>
      </c>
      <c r="AL152" s="5">
        <f t="shared" si="32"/>
        <v>-4.7593517947717601E-2</v>
      </c>
      <c r="AM152" s="5">
        <f t="shared" si="32"/>
        <v>-0.23990852330042856</v>
      </c>
      <c r="AN152" s="5">
        <f t="shared" si="32"/>
        <v>-1.856042367420315</v>
      </c>
      <c r="AO152" s="5">
        <f t="shared" si="47"/>
        <v>0.65503707124359778</v>
      </c>
      <c r="AP152" s="5">
        <f t="shared" si="33"/>
        <v>0.31679463710864297</v>
      </c>
      <c r="AQ152" s="5">
        <f t="shared" si="33"/>
        <v>0.40788403365435499</v>
      </c>
      <c r="AR152" s="5">
        <f t="shared" si="33"/>
        <v>-1.2248098084182715</v>
      </c>
      <c r="AS152" s="5">
        <f t="shared" si="33"/>
        <v>8.8491136079866806E-2</v>
      </c>
      <c r="AV152" s="2">
        <f t="shared" si="34"/>
        <v>91.996464251095276</v>
      </c>
      <c r="AW152" s="2">
        <f t="shared" si="35"/>
        <v>94.381840815112341</v>
      </c>
      <c r="AX152" s="2">
        <f t="shared" si="36"/>
        <v>96.341783768312069</v>
      </c>
      <c r="AY152" s="2">
        <f t="shared" si="37"/>
        <v>96.491980863820302</v>
      </c>
      <c r="AZ152" s="2">
        <f t="shared" si="38"/>
        <v>96.585007492360035</v>
      </c>
      <c r="BA152" s="2">
        <f t="shared" si="39"/>
        <v>98.354550274255473</v>
      </c>
      <c r="BB152" s="2">
        <f t="shared" si="40"/>
        <v>100.19159678019614</v>
      </c>
      <c r="BC152" s="2">
        <f t="shared" si="41"/>
        <v>98.345026687491838</v>
      </c>
      <c r="BD152" s="2">
        <f t="shared" si="42"/>
        <v>95.956504091634343</v>
      </c>
      <c r="BE152" s="2">
        <f t="shared" si="43"/>
        <v>91.398418520129766</v>
      </c>
      <c r="BF152" s="2">
        <f t="shared" si="44"/>
        <v>84.075886151689417</v>
      </c>
      <c r="BG152" s="2">
        <f t="shared" si="45"/>
        <v>75.659347559429904</v>
      </c>
      <c r="BH152" s="2">
        <f t="shared" si="46"/>
        <v>64.677485534042674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95.151679824062199</v>
      </c>
      <c r="CP152" s="2">
        <f>BL$207*$B152+BL$209</f>
        <v>97.316906213857209</v>
      </c>
      <c r="CQ152" s="2">
        <f>BM$207*$B152+BM$209</f>
        <v>99.18440407915422</v>
      </c>
      <c r="CR152" s="2">
        <f>BN$207*$B152+BN$209</f>
        <v>99.267621229391551</v>
      </c>
      <c r="CS152" s="2">
        <f>BO$207*$B152+BO$209</f>
        <v>99.114268800070818</v>
      </c>
      <c r="CT152" s="2">
        <f>BP$207*$B152+BP$209</f>
        <v>101.45507989515983</v>
      </c>
      <c r="CU152" s="2">
        <f>BQ$207*$B152+BQ$209</f>
        <v>102.73176393130615</v>
      </c>
      <c r="CV152" s="2">
        <f>BR$207*$B152+BR$209</f>
        <v>101.39187333707916</v>
      </c>
      <c r="CW152" s="2">
        <f>BS$207*$B152+BS$209</f>
        <v>98.972754081730471</v>
      </c>
      <c r="CX152" s="2">
        <f>BT$207*$B152+BT$209</f>
        <v>94.350991312167139</v>
      </c>
      <c r="CY152" s="2">
        <f>BU$207*$B152+BU$209</f>
        <v>85.86778598026433</v>
      </c>
      <c r="CZ152" s="2">
        <f>BV$207*$B152+BV$209</f>
        <v>78.950896075527979</v>
      </c>
      <c r="DA152" s="2">
        <f>BW$207*$B152+BW$209</f>
        <v>66.797555641775375</v>
      </c>
      <c r="DD152" s="2">
        <f>BZ$207*$B152+BZ$209</f>
        <v>91.954333646336309</v>
      </c>
      <c r="DE152" s="2">
        <f>CA$207*$B152+CA$209</f>
        <v>94.351688952434984</v>
      </c>
      <c r="DF152" s="2">
        <f>CB$207*$B152+CB$209</f>
        <v>96.313084798322322</v>
      </c>
      <c r="DG152" s="2">
        <f>CC$207*$B152+CC$209</f>
        <v>96.466110830991695</v>
      </c>
      <c r="DH152" s="2">
        <f>CD$207*$B152+CD$209</f>
        <v>96.560399513092833</v>
      </c>
      <c r="DI152" s="2">
        <f>CE$207*$B152+CE$209</f>
        <v>98.323388293788227</v>
      </c>
      <c r="DJ152" s="2">
        <f>CF$207*$B152+CF$209</f>
        <v>100.16638794562419</v>
      </c>
      <c r="DK152" s="2">
        <f>CG$207*$B152+CG$209</f>
        <v>98.313302107270843</v>
      </c>
      <c r="DL152" s="2">
        <f>CH$207*$B152+CH$209</f>
        <v>95.920341611772415</v>
      </c>
      <c r="DM152" s="2">
        <f>CI$207*$B152+CI$209</f>
        <v>91.357911550763774</v>
      </c>
      <c r="DN152" s="2">
        <f>CJ$207*$B152+CJ$209</f>
        <v>84.05067366368165</v>
      </c>
      <c r="DO152" s="2">
        <f>CK$207*$B152+CK$209</f>
        <v>75.609952432404015</v>
      </c>
      <c r="DP152" s="2">
        <f>CL$207*$B152+CL$209</f>
        <v>64.642034854003128</v>
      </c>
      <c r="DS152" s="2">
        <f>POWER(10,($B152-C$227)/C$228)/(1+POWER(10,($B152-C$227)/C$228))</f>
        <v>0.98682325828448925</v>
      </c>
      <c r="DT152" s="2">
        <f>POWER(10,($B152-D$227)/D$228)/(1+POWER(10,($B152-D$227)/D$228))</f>
        <v>0.98983148281589939</v>
      </c>
      <c r="DU152" s="2">
        <f>POWER(10,($B152-E$227)/E$228)/(1+POWER(10,($B152-E$227)/E$228))</f>
        <v>0.99000495340893446</v>
      </c>
      <c r="DV152" s="2">
        <f>POWER(10,($B152-F$227)/F$228)/(1+POWER(10,($B152-F$227)/F$228))</f>
        <v>0.99076568380992724</v>
      </c>
      <c r="DW152" s="2">
        <f>POWER(10,($B152-G$227)/G$228)/(1+POWER(10,($B152-G$227)/G$228))</f>
        <v>0.99036443274811314</v>
      </c>
      <c r="DX152" s="2">
        <f>POWER(10,($B152-H$227)/H$228)/(1+POWER(10,($B152-H$227)/H$228))</f>
        <v>0.99004947343678706</v>
      </c>
      <c r="DY152" s="2">
        <f>POWER(10,($B152-I$227)/I$228)/(1+POWER(10,($B152-I$227)/I$228))</f>
        <v>0.99017343472744668</v>
      </c>
      <c r="DZ152" s="2">
        <f>POWER(10,($B152-J$227)/J$228)/(1+POWER(10,($B152-J$227)/J$228))</f>
        <v>0.98969503128145264</v>
      </c>
      <c r="EA152" s="2">
        <f>POWER(10,($B152-K$227)/K$228)/(1+POWER(10,($B152-K$227)/K$228))</f>
        <v>0.98815282003404148</v>
      </c>
      <c r="EB152" s="2">
        <f>POWER(10,($B152-L$227)/L$228)/(1+POWER(10,($B152-L$227)/L$228))</f>
        <v>0.98646645843243419</v>
      </c>
      <c r="EC152" s="2">
        <f>POWER(10,($B152-M$227)/M$228)/(1+POWER(10,($B152-M$227)/M$228))</f>
        <v>0.9861249699439717</v>
      </c>
      <c r="ED152" s="2">
        <f>POWER(10,($B152-N$227)/N$228)/(1+POWER(10,($B152-N$227)/N$228))</f>
        <v>0.9852152169260493</v>
      </c>
      <c r="EE152" s="2">
        <f>POWER(10,($B152-O$227)/O$228)/(1+POWER(10,($B152-O$227)/O$228))</f>
        <v>0.98355354295785402</v>
      </c>
    </row>
    <row r="153" spans="2:137" x14ac:dyDescent="0.25">
      <c r="B153" s="2">
        <v>147</v>
      </c>
      <c r="C153">
        <v>90.957099999999997</v>
      </c>
      <c r="D153">
        <v>93.914000000000001</v>
      </c>
      <c r="E153">
        <v>97.171000000000006</v>
      </c>
      <c r="F153">
        <v>97.557000000000002</v>
      </c>
      <c r="G153">
        <v>97.171000000000006</v>
      </c>
      <c r="H153">
        <v>99.570999999999998</v>
      </c>
      <c r="I153">
        <v>100.24299999999999</v>
      </c>
      <c r="J153">
        <v>101.8</v>
      </c>
      <c r="K153">
        <v>98.742000000000004</v>
      </c>
      <c r="L153">
        <v>92.666700000000006</v>
      </c>
      <c r="M153">
        <v>85.2273</v>
      </c>
      <c r="N153">
        <v>74.484800000000007</v>
      </c>
      <c r="O153">
        <v>65.121200000000002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91.93796535147456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94.326879161677525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96.950030005376149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96.914377023993779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97.384837417821345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99.492594837859954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102.02078197378435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100.97869991723462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97.974601086148425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92.5717266850084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84.941831876980643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76.199997778439752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64.921569080329931</v>
      </c>
      <c r="AE153" s="5"/>
      <c r="AG153" s="5">
        <f t="shared" si="32"/>
        <v>-0.98086535147456289</v>
      </c>
      <c r="AH153" s="5">
        <f t="shared" si="32"/>
        <v>-0.41287916167752314</v>
      </c>
      <c r="AI153" s="5">
        <f t="shared" si="32"/>
        <v>0.22096999462385725</v>
      </c>
      <c r="AJ153" s="5">
        <f t="shared" si="32"/>
        <v>0.64262297600622276</v>
      </c>
      <c r="AK153" s="5">
        <f t="shared" si="32"/>
        <v>-0.21383741782133825</v>
      </c>
      <c r="AL153" s="5">
        <f t="shared" si="32"/>
        <v>7.8405162140043672E-2</v>
      </c>
      <c r="AM153" s="5">
        <f t="shared" si="32"/>
        <v>-1.7777819737843572</v>
      </c>
      <c r="AN153" s="5">
        <f t="shared" si="32"/>
        <v>0.82130008276537581</v>
      </c>
      <c r="AO153" s="5">
        <f t="shared" si="47"/>
        <v>0.76739891385157932</v>
      </c>
      <c r="AP153" s="5">
        <f t="shared" si="33"/>
        <v>9.4973314991605662E-2</v>
      </c>
      <c r="AQ153" s="5">
        <f t="shared" si="33"/>
        <v>0.28546812301935631</v>
      </c>
      <c r="AR153" s="5">
        <f t="shared" si="33"/>
        <v>-1.7151977784397445</v>
      </c>
      <c r="AS153" s="5">
        <f t="shared" si="33"/>
        <v>0.19963091967007074</v>
      </c>
      <c r="AV153" s="2">
        <f t="shared" si="34"/>
        <v>91.937965127928095</v>
      </c>
      <c r="AW153" s="2">
        <f t="shared" si="35"/>
        <v>94.326879161645664</v>
      </c>
      <c r="AX153" s="2">
        <f t="shared" si="36"/>
        <v>96.281908238104307</v>
      </c>
      <c r="AY153" s="2">
        <f t="shared" si="37"/>
        <v>96.435426604045659</v>
      </c>
      <c r="AZ153" s="2">
        <f t="shared" si="38"/>
        <v>96.545677219942263</v>
      </c>
      <c r="BA153" s="2">
        <f t="shared" si="39"/>
        <v>98.322846503237315</v>
      </c>
      <c r="BB153" s="2">
        <f t="shared" si="40"/>
        <v>100.16969759617334</v>
      </c>
      <c r="BC153" s="2">
        <f t="shared" si="41"/>
        <v>98.312720535799073</v>
      </c>
      <c r="BD153" s="2">
        <f t="shared" si="42"/>
        <v>95.918699934208661</v>
      </c>
      <c r="BE153" s="2">
        <f t="shared" si="43"/>
        <v>91.359437370876861</v>
      </c>
      <c r="BF153" s="2">
        <f t="shared" si="44"/>
        <v>84.05517510531584</v>
      </c>
      <c r="BG153" s="2">
        <f t="shared" si="45"/>
        <v>75.629503646628365</v>
      </c>
      <c r="BH153" s="2">
        <f t="shared" si="46"/>
        <v>64.655592844854525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95.155291102512976</v>
      </c>
      <c r="CP153" s="2">
        <f>BL$207*$B153+BL$209</f>
        <v>97.31262573088037</v>
      </c>
      <c r="CQ153" s="2">
        <f>BM$207*$B153+BM$209</f>
        <v>99.176132434305131</v>
      </c>
      <c r="CR153" s="2">
        <f>BN$207*$B153+BN$209</f>
        <v>99.257079648559611</v>
      </c>
      <c r="CS153" s="2">
        <f>BO$207*$B153+BO$209</f>
        <v>99.117102553888373</v>
      </c>
      <c r="CT153" s="2">
        <f>BP$207*$B153+BP$209</f>
        <v>101.48117493757545</v>
      </c>
      <c r="CU153" s="2">
        <f>BQ$207*$B153+BQ$209</f>
        <v>102.76205214004337</v>
      </c>
      <c r="CV153" s="2">
        <f>BR$207*$B153+BR$209</f>
        <v>101.42040399792542</v>
      </c>
      <c r="CW153" s="2">
        <f>BS$207*$B153+BS$209</f>
        <v>98.99548358675284</v>
      </c>
      <c r="CX153" s="2">
        <f>BT$207*$B153+BT$209</f>
        <v>94.37262452985405</v>
      </c>
      <c r="CY153" s="2">
        <f>BU$207*$B153+BU$209</f>
        <v>85.882840826754787</v>
      </c>
      <c r="CZ153" s="2">
        <f>BV$207*$B153+BV$209</f>
        <v>78.991835874655621</v>
      </c>
      <c r="DA153" s="2">
        <f>BW$207*$B153+BW$209</f>
        <v>66.824929442195227</v>
      </c>
      <c r="DD153" s="2">
        <f>BZ$207*$B153+BZ$209</f>
        <v>91.898785191985354</v>
      </c>
      <c r="DE153" s="2">
        <f>CA$207*$B153+CA$209</f>
        <v>94.298905500754145</v>
      </c>
      <c r="DF153" s="2">
        <f>CB$207*$B153+CB$209</f>
        <v>96.255259317354287</v>
      </c>
      <c r="DG153" s="2">
        <f>CC$207*$B153+CC$209</f>
        <v>96.411441732538492</v>
      </c>
      <c r="DH153" s="2">
        <f>CD$207*$B153+CD$209</f>
        <v>96.522860344571441</v>
      </c>
      <c r="DI153" s="2">
        <f>CE$207*$B153+CE$209</f>
        <v>98.293896643990209</v>
      </c>
      <c r="DJ153" s="2">
        <f>CF$207*$B153+CF$209</f>
        <v>100.1462345243302</v>
      </c>
      <c r="DK153" s="2">
        <f>CG$207*$B153+CG$209</f>
        <v>98.283209662296642</v>
      </c>
      <c r="DL153" s="2">
        <f>CH$207*$B153+CH$209</f>
        <v>95.885057467544982</v>
      </c>
      <c r="DM153" s="2">
        <f>CI$207*$B153+CI$209</f>
        <v>91.321736164591144</v>
      </c>
      <c r="DN153" s="2">
        <f>CJ$207*$B153+CJ$209</f>
        <v>84.031722086969651</v>
      </c>
      <c r="DO153" s="2">
        <f>CK$207*$B153+CK$209</f>
        <v>75.583485993181625</v>
      </c>
      <c r="DP153" s="2">
        <f>CL$207*$B153+CL$209</f>
        <v>64.62251011863728</v>
      </c>
      <c r="DS153" s="2">
        <f>POWER(10,($B153-C$227)/C$228)/(1+POWER(10,($B153-C$227)/C$228))</f>
        <v>0.98796871953584131</v>
      </c>
      <c r="DT153" s="2">
        <f>POWER(10,($B153-D$227)/D$228)/(1+POWER(10,($B153-D$227)/D$228))</f>
        <v>0.99071789723150583</v>
      </c>
      <c r="DU153" s="2">
        <f>POWER(10,($B153-E$227)/E$228)/(1+POWER(10,($B153-E$227)/E$228))</f>
        <v>0.99087638535362677</v>
      </c>
      <c r="DV153" s="2">
        <f>POWER(10,($B153-F$227)/F$228)/(1+POWER(10,($B153-F$227)/F$228))</f>
        <v>0.9915713551003299</v>
      </c>
      <c r="DW153" s="2">
        <f>POWER(10,($B153-G$227)/G$228)/(1+POWER(10,($B153-G$227)/G$228))</f>
        <v>0.99120480142953216</v>
      </c>
      <c r="DX153" s="2">
        <f>POWER(10,($B153-H$227)/H$228)/(1+POWER(10,($B153-H$227)/H$228))</f>
        <v>0.99091705945308806</v>
      </c>
      <c r="DY153" s="2">
        <f>POWER(10,($B153-I$227)/I$228)/(1+POWER(10,($B153-I$227)/I$228))</f>
        <v>0.99103031048411105</v>
      </c>
      <c r="DZ153" s="2">
        <f>POWER(10,($B153-J$227)/J$228)/(1+POWER(10,($B153-J$227)/J$228))</f>
        <v>0.99059322746848255</v>
      </c>
      <c r="EA153" s="2">
        <f>POWER(10,($B153-K$227)/K$228)/(1+POWER(10,($B153-K$227)/K$228))</f>
        <v>0.98918396857075941</v>
      </c>
      <c r="EB153" s="2">
        <f>POWER(10,($B153-L$227)/L$228)/(1+POWER(10,($B153-L$227)/L$228))</f>
        <v>0.98764254808042951</v>
      </c>
      <c r="EC153" s="2">
        <f>POWER(10,($B153-M$227)/M$228)/(1+POWER(10,($B153-M$227)/M$228))</f>
        <v>0.98733035442722739</v>
      </c>
      <c r="ED153" s="2">
        <f>POWER(10,($B153-N$227)/N$228)/(1+POWER(10,($B153-N$227)/N$228))</f>
        <v>0.98649855353851323</v>
      </c>
      <c r="EE153" s="2">
        <f>POWER(10,($B153-O$227)/O$228)/(1+POWER(10,($B153-O$227)/O$228))</f>
        <v>0.98497891574807017</v>
      </c>
    </row>
    <row r="154" spans="2:137" x14ac:dyDescent="0.25">
      <c r="B154" s="2">
        <v>148</v>
      </c>
      <c r="C154">
        <v>90.457099999999997</v>
      </c>
      <c r="D154">
        <v>93.129000000000005</v>
      </c>
      <c r="E154">
        <v>97.986000000000004</v>
      </c>
      <c r="F154">
        <v>97.8</v>
      </c>
      <c r="G154">
        <v>96.257000000000005</v>
      </c>
      <c r="H154">
        <v>99.528999999999996</v>
      </c>
      <c r="I154">
        <v>100.943</v>
      </c>
      <c r="J154">
        <v>102.82899999999999</v>
      </c>
      <c r="K154">
        <v>100.212</v>
      </c>
      <c r="L154">
        <v>93.939400000000006</v>
      </c>
      <c r="M154">
        <v>83.787899999999993</v>
      </c>
      <c r="N154">
        <v>74.833299999999994</v>
      </c>
      <c r="O154">
        <v>65.7273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91.879657252134962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94.272066116162733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96.968407954602654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96.900882820070791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97.408765800491949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99.56013088434149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102.10987115249054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101.25397388406219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98.303564072510895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92.853944666185441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85.16608563224942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76.385063958514337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65.026502411634254</v>
      </c>
      <c r="AE154" s="5"/>
      <c r="AG154" s="5">
        <f t="shared" si="32"/>
        <v>-1.4225572521349648</v>
      </c>
      <c r="AH154" s="5">
        <f t="shared" si="32"/>
        <v>-1.1430661161627285</v>
      </c>
      <c r="AI154" s="5">
        <f t="shared" si="32"/>
        <v>1.0175920453973504</v>
      </c>
      <c r="AJ154" s="5">
        <f t="shared" si="32"/>
        <v>0.89911717992920615</v>
      </c>
      <c r="AK154" s="5">
        <f t="shared" si="32"/>
        <v>-1.151765800491944</v>
      </c>
      <c r="AL154" s="5">
        <f t="shared" si="32"/>
        <v>-3.113088434149347E-2</v>
      </c>
      <c r="AM154" s="5">
        <f t="shared" si="32"/>
        <v>-1.1668711524905433</v>
      </c>
      <c r="AN154" s="5">
        <f t="shared" si="32"/>
        <v>1.5750261159378027</v>
      </c>
      <c r="AO154" s="5">
        <f t="shared" si="47"/>
        <v>1.9084359274891085</v>
      </c>
      <c r="AP154" s="5">
        <f t="shared" si="33"/>
        <v>1.0854553338145649</v>
      </c>
      <c r="AQ154" s="5">
        <f t="shared" si="33"/>
        <v>-1.3781856322494264</v>
      </c>
      <c r="AR154" s="5">
        <f t="shared" si="33"/>
        <v>-1.5517639585143428</v>
      </c>
      <c r="AS154" s="5">
        <f t="shared" si="33"/>
        <v>0.70079758836574513</v>
      </c>
      <c r="AV154" s="2">
        <f t="shared" si="34"/>
        <v>91.879656958683441</v>
      </c>
      <c r="AW154" s="2">
        <f t="shared" si="35"/>
        <v>94.272066116156836</v>
      </c>
      <c r="AX154" s="2">
        <f t="shared" si="36"/>
        <v>96.222170128064079</v>
      </c>
      <c r="AY154" s="2">
        <f t="shared" si="37"/>
        <v>96.379002792331434</v>
      </c>
      <c r="AZ154" s="2">
        <f t="shared" si="38"/>
        <v>96.506470624874524</v>
      </c>
      <c r="BA154" s="2">
        <f t="shared" si="39"/>
        <v>98.291289531472671</v>
      </c>
      <c r="BB154" s="2">
        <f t="shared" si="40"/>
        <v>100.14790954209708</v>
      </c>
      <c r="BC154" s="2">
        <f t="shared" si="41"/>
        <v>98.280557097888007</v>
      </c>
      <c r="BD154" s="2">
        <f t="shared" si="42"/>
        <v>95.881057656914422</v>
      </c>
      <c r="BE154" s="2">
        <f t="shared" si="43"/>
        <v>91.320634333936425</v>
      </c>
      <c r="BF154" s="2">
        <f t="shared" si="44"/>
        <v>84.034577166337726</v>
      </c>
      <c r="BG154" s="2">
        <f t="shared" si="45"/>
        <v>75.599869061494459</v>
      </c>
      <c r="BH154" s="2">
        <f t="shared" si="46"/>
        <v>64.633840450500728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95.158902380963738</v>
      </c>
      <c r="CP154" s="2">
        <f>BL$207*$B154+BL$209</f>
        <v>97.308345247903517</v>
      </c>
      <c r="CQ154" s="2">
        <f>BM$207*$B154+BM$209</f>
        <v>99.167860789456043</v>
      </c>
      <c r="CR154" s="2">
        <f>BN$207*$B154+BN$209</f>
        <v>99.24653806772767</v>
      </c>
      <c r="CS154" s="2">
        <f>BO$207*$B154+BO$209</f>
        <v>99.119936307705927</v>
      </c>
      <c r="CT154" s="2">
        <f>BP$207*$B154+BP$209</f>
        <v>101.50726997999107</v>
      </c>
      <c r="CU154" s="2">
        <f>BQ$207*$B154+BQ$209</f>
        <v>102.79234034878058</v>
      </c>
      <c r="CV154" s="2">
        <f>BR$207*$B154+BR$209</f>
        <v>101.44893465877169</v>
      </c>
      <c r="CW154" s="2">
        <f>BS$207*$B154+BS$209</f>
        <v>99.018213091775209</v>
      </c>
      <c r="CX154" s="2">
        <f>BT$207*$B154+BT$209</f>
        <v>94.394257747540976</v>
      </c>
      <c r="CY154" s="2">
        <f>BU$207*$B154+BU$209</f>
        <v>85.89789567324523</v>
      </c>
      <c r="CZ154" s="2">
        <f>BV$207*$B154+BV$209</f>
        <v>79.032775673783263</v>
      </c>
      <c r="DA154" s="2">
        <f>BW$207*$B154+BW$209</f>
        <v>66.852303242615079</v>
      </c>
      <c r="DD154" s="2">
        <f>BZ$207*$B154+BZ$209</f>
        <v>91.843236737634399</v>
      </c>
      <c r="DE154" s="2">
        <f>CA$207*$B154+CA$209</f>
        <v>94.246122049073321</v>
      </c>
      <c r="DF154" s="2">
        <f>CB$207*$B154+CB$209</f>
        <v>96.197433836386267</v>
      </c>
      <c r="DG154" s="2">
        <f>CC$207*$B154+CC$209</f>
        <v>96.356772634085274</v>
      </c>
      <c r="DH154" s="2">
        <f>CD$207*$B154+CD$209</f>
        <v>96.485321176050064</v>
      </c>
      <c r="DI154" s="2">
        <f>CE$207*$B154+CE$209</f>
        <v>98.264404994192176</v>
      </c>
      <c r="DJ154" s="2">
        <f>CF$207*$B154+CF$209</f>
        <v>100.1260811030362</v>
      </c>
      <c r="DK154" s="2">
        <f>CG$207*$B154+CG$209</f>
        <v>98.253117217322426</v>
      </c>
      <c r="DL154" s="2">
        <f>CH$207*$B154+CH$209</f>
        <v>95.84977332331755</v>
      </c>
      <c r="DM154" s="2">
        <f>CI$207*$B154+CI$209</f>
        <v>91.285560778418514</v>
      </c>
      <c r="DN154" s="2">
        <f>CJ$207*$B154+CJ$209</f>
        <v>84.012770510257653</v>
      </c>
      <c r="DO154" s="2">
        <f>CK$207*$B154+CK$209</f>
        <v>75.55701955395925</v>
      </c>
      <c r="DP154" s="2">
        <f>CL$207*$B154+CL$209</f>
        <v>64.602985383271431</v>
      </c>
      <c r="DS154" s="2">
        <f>POWER(10,($B154-C$227)/C$228)/(1+POWER(10,($B154-C$227)/C$228))</f>
        <v>0.98901571359515339</v>
      </c>
      <c r="DT154" s="2">
        <f>POWER(10,($B154-D$227)/D$228)/(1+POWER(10,($B154-D$227)/D$228))</f>
        <v>0.99152770213045593</v>
      </c>
      <c r="DU154" s="2">
        <f>POWER(10,($B154-E$227)/E$228)/(1+POWER(10,($B154-E$227)/E$228))</f>
        <v>0.99167247938810998</v>
      </c>
      <c r="DV154" s="2">
        <f>POWER(10,($B154-F$227)/F$228)/(1+POWER(10,($B154-F$227)/F$228))</f>
        <v>0.99230727934268981</v>
      </c>
      <c r="DW154" s="2">
        <f>POWER(10,($B154-G$227)/G$228)/(1+POWER(10,($B154-G$227)/G$228))</f>
        <v>0.99197247120828613</v>
      </c>
      <c r="DX154" s="2">
        <f>POWER(10,($B154-H$227)/H$228)/(1+POWER(10,($B154-H$227)/H$228))</f>
        <v>0.99170963410495705</v>
      </c>
      <c r="DY154" s="2">
        <f>POWER(10,($B154-I$227)/I$228)/(1+POWER(10,($B154-I$227)/I$228))</f>
        <v>0.9918130845319244</v>
      </c>
      <c r="DZ154" s="2">
        <f>POWER(10,($B154-J$227)/J$228)/(1+POWER(10,($B154-J$227)/J$228))</f>
        <v>0.9914138147537227</v>
      </c>
      <c r="EA154" s="2">
        <f>POWER(10,($B154-K$227)/K$228)/(1+POWER(10,($B154-K$227)/K$228))</f>
        <v>0.99012626532834447</v>
      </c>
      <c r="EB154" s="2">
        <f>POWER(10,($B154-L$227)/L$228)/(1+POWER(10,($B154-L$227)/L$228))</f>
        <v>0.98871760230531314</v>
      </c>
      <c r="EC154" s="2">
        <f>POWER(10,($B154-M$227)/M$228)/(1+POWER(10,($B154-M$227)/M$228))</f>
        <v>0.98843225027800552</v>
      </c>
      <c r="ED154" s="2">
        <f>POWER(10,($B154-N$227)/N$228)/(1+POWER(10,($B154-N$227)/N$228))</f>
        <v>0.98767188891913016</v>
      </c>
      <c r="EE154" s="2">
        <f>POWER(10,($B154-O$227)/O$228)/(1+POWER(10,($B154-O$227)/O$228))</f>
        <v>0.98628247799610325</v>
      </c>
    </row>
    <row r="155" spans="2:137" x14ac:dyDescent="0.25">
      <c r="B155" s="2">
        <v>149</v>
      </c>
      <c r="C155">
        <v>90.742900000000006</v>
      </c>
      <c r="D155">
        <v>93.271000000000001</v>
      </c>
      <c r="E155">
        <v>98.557000000000002</v>
      </c>
      <c r="F155">
        <v>97.471000000000004</v>
      </c>
      <c r="G155">
        <v>97.813999999999993</v>
      </c>
      <c r="H155">
        <v>100.6</v>
      </c>
      <c r="I155">
        <v>102.557</v>
      </c>
      <c r="J155">
        <v>103.514</v>
      </c>
      <c r="K155">
        <v>99.605999999999995</v>
      </c>
      <c r="L155">
        <v>93.7727</v>
      </c>
      <c r="M155">
        <v>86.2727</v>
      </c>
      <c r="N155">
        <v>75.621200000000002</v>
      </c>
      <c r="O155">
        <v>64.257599999999996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91.821529656618267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94.217392573389233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96.963740905801259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96.869416673899167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97.399555318605934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99.582148145760812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102.12335817996347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101.4353737623298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98.586285583344193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93.145884783742858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85.401824348359042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76.610095271582651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65.170203768817046</v>
      </c>
      <c r="AE155" s="5"/>
      <c r="AG155" s="5">
        <f t="shared" si="32"/>
        <v>-1.0786296566182614</v>
      </c>
      <c r="AH155" s="5">
        <f t="shared" si="32"/>
        <v>-0.94639257338923244</v>
      </c>
      <c r="AI155" s="5">
        <f t="shared" si="32"/>
        <v>1.5932590941987428</v>
      </c>
      <c r="AJ155" s="5">
        <f t="shared" si="32"/>
        <v>0.60158332610083676</v>
      </c>
      <c r="AK155" s="5">
        <f t="shared" si="32"/>
        <v>0.41444468139405899</v>
      </c>
      <c r="AL155" s="5">
        <f t="shared" si="32"/>
        <v>1.0178518542391828</v>
      </c>
      <c r="AM155" s="5">
        <f t="shared" si="32"/>
        <v>0.43364182003652729</v>
      </c>
      <c r="AN155" s="5">
        <f t="shared" si="32"/>
        <v>2.0786262376701927</v>
      </c>
      <c r="AO155" s="5">
        <f t="shared" si="47"/>
        <v>1.0197144166558019</v>
      </c>
      <c r="AP155" s="5">
        <f t="shared" si="33"/>
        <v>0.62681521625714254</v>
      </c>
      <c r="AQ155" s="5">
        <f t="shared" si="33"/>
        <v>0.87087565164095793</v>
      </c>
      <c r="AR155" s="5">
        <f t="shared" si="33"/>
        <v>-0.98889527158264912</v>
      </c>
      <c r="AS155" s="5">
        <f t="shared" si="33"/>
        <v>-0.91260376881704985</v>
      </c>
      <c r="AV155" s="2">
        <f t="shared" si="34"/>
        <v>91.821529276585977</v>
      </c>
      <c r="AW155" s="2">
        <f t="shared" si="35"/>
        <v>94.21739257338821</v>
      </c>
      <c r="AX155" s="2">
        <f t="shared" si="36"/>
        <v>96.162561290826361</v>
      </c>
      <c r="AY155" s="2">
        <f t="shared" si="37"/>
        <v>96.322701214795785</v>
      </c>
      <c r="AZ155" s="2">
        <f t="shared" si="38"/>
        <v>96.467379954796641</v>
      </c>
      <c r="BA155" s="2">
        <f t="shared" si="39"/>
        <v>98.2598708249661</v>
      </c>
      <c r="BB155" s="2">
        <f t="shared" si="40"/>
        <v>100.12622670260856</v>
      </c>
      <c r="BC155" s="2">
        <f t="shared" si="41"/>
        <v>98.248528568352711</v>
      </c>
      <c r="BD155" s="2">
        <f t="shared" si="42"/>
        <v>95.843568504203333</v>
      </c>
      <c r="BE155" s="2">
        <f t="shared" si="43"/>
        <v>91.282000063972305</v>
      </c>
      <c r="BF155" s="2">
        <f t="shared" si="44"/>
        <v>84.014086233871353</v>
      </c>
      <c r="BG155" s="2">
        <f t="shared" si="45"/>
        <v>75.570433463226166</v>
      </c>
      <c r="BH155" s="2">
        <f t="shared" si="46"/>
        <v>64.612222244200865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95.162513659414515</v>
      </c>
      <c r="CP155" s="2">
        <f>BL$207*$B155+BL$209</f>
        <v>97.304064764926679</v>
      </c>
      <c r="CQ155" s="2">
        <f>BM$207*$B155+BM$209</f>
        <v>99.159589144606954</v>
      </c>
      <c r="CR155" s="2">
        <f>BN$207*$B155+BN$209</f>
        <v>99.235996486895715</v>
      </c>
      <c r="CS155" s="2">
        <f>BO$207*$B155+BO$209</f>
        <v>99.122770061523482</v>
      </c>
      <c r="CT155" s="2">
        <f>BP$207*$B155+BP$209</f>
        <v>101.5333650224067</v>
      </c>
      <c r="CU155" s="2">
        <f>BQ$207*$B155+BQ$209</f>
        <v>102.82262855751782</v>
      </c>
      <c r="CV155" s="2">
        <f>BR$207*$B155+BR$209</f>
        <v>101.47746531961795</v>
      </c>
      <c r="CW155" s="2">
        <f>BS$207*$B155+BS$209</f>
        <v>99.040942596797564</v>
      </c>
      <c r="CX155" s="2">
        <f>BT$207*$B155+BT$209</f>
        <v>94.415890965227888</v>
      </c>
      <c r="CY155" s="2">
        <f>BU$207*$B155+BU$209</f>
        <v>85.912950519735674</v>
      </c>
      <c r="CZ155" s="2">
        <f>BV$207*$B155+BV$209</f>
        <v>79.073715472910905</v>
      </c>
      <c r="DA155" s="2">
        <f>BW$207*$B155+BW$209</f>
        <v>66.879677043034945</v>
      </c>
      <c r="DD155" s="2">
        <f>BZ$207*$B155+BZ$209</f>
        <v>91.787688283283444</v>
      </c>
      <c r="DE155" s="2">
        <f>CA$207*$B155+CA$209</f>
        <v>94.193338597392497</v>
      </c>
      <c r="DF155" s="2">
        <f>CB$207*$B155+CB$209</f>
        <v>96.139608355418233</v>
      </c>
      <c r="DG155" s="2">
        <f>CC$207*$B155+CC$209</f>
        <v>96.302103535632057</v>
      </c>
      <c r="DH155" s="2">
        <f>CD$207*$B155+CD$209</f>
        <v>96.447782007528687</v>
      </c>
      <c r="DI155" s="2">
        <f>CE$207*$B155+CE$209</f>
        <v>98.234913344394158</v>
      </c>
      <c r="DJ155" s="2">
        <f>CF$207*$B155+CF$209</f>
        <v>100.1059276817422</v>
      </c>
      <c r="DK155" s="2">
        <f>CG$207*$B155+CG$209</f>
        <v>98.223024772348211</v>
      </c>
      <c r="DL155" s="2">
        <f>CH$207*$B155+CH$209</f>
        <v>95.814489179090103</v>
      </c>
      <c r="DM155" s="2">
        <f>CI$207*$B155+CI$209</f>
        <v>91.249385392245884</v>
      </c>
      <c r="DN155" s="2">
        <f>CJ$207*$B155+CJ$209</f>
        <v>83.99381893354564</v>
      </c>
      <c r="DO155" s="2">
        <f>CK$207*$B155+CK$209</f>
        <v>75.530553114736861</v>
      </c>
      <c r="DP155" s="2">
        <f>CL$207*$B155+CL$209</f>
        <v>64.583460647905582</v>
      </c>
      <c r="DS155" s="2">
        <f>POWER(10,($B155-C$227)/C$228)/(1+POWER(10,($B155-C$227)/C$228))</f>
        <v>0.98997252019559989</v>
      </c>
      <c r="DT155" s="2">
        <f>POWER(10,($B155-D$227)/D$228)/(1+POWER(10,($B155-D$227)/D$228))</f>
        <v>0.99226740809050806</v>
      </c>
      <c r="DU155" s="2">
        <f>POWER(10,($B155-E$227)/E$228)/(1+POWER(10,($B155-E$227)/E$228))</f>
        <v>0.99239964191484475</v>
      </c>
      <c r="DV155" s="2">
        <f>POWER(10,($B155-F$227)/F$228)/(1+POWER(10,($B155-F$227)/F$228))</f>
        <v>0.99297940330274925</v>
      </c>
      <c r="DW155" s="2">
        <f>POWER(10,($B155-G$227)/G$228)/(1+POWER(10,($B155-G$227)/G$228))</f>
        <v>0.99267363185465851</v>
      </c>
      <c r="DX155" s="2">
        <f>POWER(10,($B155-H$227)/H$228)/(1+POWER(10,($B155-H$227)/H$228))</f>
        <v>0.99243357702090873</v>
      </c>
      <c r="DY155" s="2">
        <f>POWER(10,($B155-I$227)/I$228)/(1+POWER(10,($B155-I$227)/I$228))</f>
        <v>0.99252806186821463</v>
      </c>
      <c r="DZ155" s="2">
        <f>POWER(10,($B155-J$227)/J$228)/(1+POWER(10,($B155-J$227)/J$228))</f>
        <v>0.99216338549312133</v>
      </c>
      <c r="EA155" s="2">
        <f>POWER(10,($B155-K$227)/K$228)/(1+POWER(10,($B155-K$227)/K$228))</f>
        <v>0.99098721681409319</v>
      </c>
      <c r="EB155" s="2">
        <f>POWER(10,($B155-L$227)/L$228)/(1+POWER(10,($B155-L$227)/L$228))</f>
        <v>0.98970010600811564</v>
      </c>
      <c r="EC155" s="2">
        <f>POWER(10,($B155-M$227)/M$228)/(1+POWER(10,($B155-M$227)/M$228))</f>
        <v>0.98943933783823679</v>
      </c>
      <c r="ED155" s="2">
        <f>POWER(10,($B155-N$227)/N$228)/(1+POWER(10,($B155-N$227)/N$228))</f>
        <v>0.98874441968562576</v>
      </c>
      <c r="EE155" s="2">
        <f>POWER(10,($B155-O$227)/O$228)/(1+POWER(10,($B155-O$227)/O$228))</f>
        <v>0.98747435287184204</v>
      </c>
    </row>
    <row r="156" spans="2:137" x14ac:dyDescent="0.25">
      <c r="B156" s="2">
        <v>150</v>
      </c>
      <c r="C156">
        <v>92.428600000000003</v>
      </c>
      <c r="D156">
        <v>92.114000000000004</v>
      </c>
      <c r="E156">
        <v>97.771000000000001</v>
      </c>
      <c r="F156">
        <v>96.828999999999994</v>
      </c>
      <c r="G156">
        <v>97.3</v>
      </c>
      <c r="H156">
        <v>101.271</v>
      </c>
      <c r="I156">
        <v>103.143</v>
      </c>
      <c r="J156">
        <v>102.3</v>
      </c>
      <c r="K156">
        <v>98.212000000000003</v>
      </c>
      <c r="L156">
        <v>94.7727</v>
      </c>
      <c r="M156">
        <v>84.939400000000006</v>
      </c>
      <c r="N156">
        <v>75.924199999999999</v>
      </c>
      <c r="O156">
        <v>65.833299999999994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91.763572416258839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94.16284985452512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96.929898765049472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96.817147522944524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97.353717597267021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99.552430150108194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102.05706972026697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101.49888241400289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98.789891692489064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93.421100979800201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85.629400130355407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76.865512642435178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65.353939834646056</v>
      </c>
      <c r="AE156" s="5"/>
      <c r="AG156" s="5">
        <f t="shared" si="32"/>
        <v>0.66502758374116411</v>
      </c>
      <c r="AH156" s="5">
        <f t="shared" si="32"/>
        <v>-2.0488498545251161</v>
      </c>
      <c r="AI156" s="5">
        <f t="shared" si="32"/>
        <v>0.84110123495052846</v>
      </c>
      <c r="AJ156" s="5">
        <f t="shared" si="32"/>
        <v>1.185247705546999E-2</v>
      </c>
      <c r="AK156" s="5">
        <f t="shared" si="32"/>
        <v>-5.3717597267024075E-2</v>
      </c>
      <c r="AL156" s="5">
        <f t="shared" si="32"/>
        <v>1.7185698498918072</v>
      </c>
      <c r="AM156" s="5">
        <f t="shared" si="32"/>
        <v>1.0859302797330344</v>
      </c>
      <c r="AN156" s="5">
        <f t="shared" si="32"/>
        <v>0.8011175859971047</v>
      </c>
      <c r="AO156" s="5">
        <f t="shared" si="47"/>
        <v>-0.57789169248906092</v>
      </c>
      <c r="AP156" s="5">
        <f t="shared" si="33"/>
        <v>1.3515990201997994</v>
      </c>
      <c r="AQ156" s="5">
        <f t="shared" si="33"/>
        <v>-0.69000013035540064</v>
      </c>
      <c r="AR156" s="5">
        <f t="shared" si="33"/>
        <v>-0.94131264243517876</v>
      </c>
      <c r="AS156" s="5">
        <f t="shared" si="33"/>
        <v>0.47936016535393833</v>
      </c>
      <c r="AV156" s="2">
        <f t="shared" si="34"/>
        <v>91.763571940320219</v>
      </c>
      <c r="AW156" s="2">
        <f t="shared" si="35"/>
        <v>94.16284985452495</v>
      </c>
      <c r="AX156" s="2">
        <f t="shared" si="36"/>
        <v>96.103073926524246</v>
      </c>
      <c r="AY156" s="2">
        <f t="shared" si="37"/>
        <v>96.266514072357211</v>
      </c>
      <c r="AZ156" s="2">
        <f t="shared" si="38"/>
        <v>96.42839784365664</v>
      </c>
      <c r="BA156" s="2">
        <f t="shared" si="39"/>
        <v>98.22858219165839</v>
      </c>
      <c r="BB156" s="2">
        <f t="shared" si="40"/>
        <v>100.10464332687731</v>
      </c>
      <c r="BC156" s="2">
        <f t="shared" si="41"/>
        <v>98.216627388272386</v>
      </c>
      <c r="BD156" s="2">
        <f t="shared" si="42"/>
        <v>95.806223979364816</v>
      </c>
      <c r="BE156" s="2">
        <f t="shared" si="43"/>
        <v>91.2435254462237</v>
      </c>
      <c r="BF156" s="2">
        <f t="shared" si="44"/>
        <v>83.993696381562074</v>
      </c>
      <c r="BG156" s="2">
        <f t="shared" si="45"/>
        <v>75.54118666757465</v>
      </c>
      <c r="BH156" s="2">
        <f t="shared" si="46"/>
        <v>64.590732079381752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95.166124937865291</v>
      </c>
      <c r="CP156" s="2">
        <f>BL$207*$B156+BL$209</f>
        <v>97.299784281949826</v>
      </c>
      <c r="CQ156" s="2">
        <f>BM$207*$B156+BM$209</f>
        <v>99.151317499757866</v>
      </c>
      <c r="CR156" s="2">
        <f>BN$207*$B156+BN$209</f>
        <v>99.225454906063774</v>
      </c>
      <c r="CS156" s="2">
        <f>BO$207*$B156+BO$209</f>
        <v>99.125603815341037</v>
      </c>
      <c r="CT156" s="2">
        <f>BP$207*$B156+BP$209</f>
        <v>101.55946006482232</v>
      </c>
      <c r="CU156" s="2">
        <f>BQ$207*$B156+BQ$209</f>
        <v>102.85291676625503</v>
      </c>
      <c r="CV156" s="2">
        <f>BR$207*$B156+BR$209</f>
        <v>101.50599598046421</v>
      </c>
      <c r="CW156" s="2">
        <f>BS$207*$B156+BS$209</f>
        <v>99.063672101819932</v>
      </c>
      <c r="CX156" s="2">
        <f>BT$207*$B156+BT$209</f>
        <v>94.437524182914814</v>
      </c>
      <c r="CY156" s="2">
        <f>BU$207*$B156+BU$209</f>
        <v>85.928005366226117</v>
      </c>
      <c r="CZ156" s="2">
        <f>BV$207*$B156+BV$209</f>
        <v>79.114655272038547</v>
      </c>
      <c r="DA156" s="2">
        <f>BW$207*$B156+BW$209</f>
        <v>66.907050843454797</v>
      </c>
      <c r="DD156" s="2">
        <f>BZ$207*$B156+BZ$209</f>
        <v>91.732139828932489</v>
      </c>
      <c r="DE156" s="2">
        <f>CA$207*$B156+CA$209</f>
        <v>94.140555145711673</v>
      </c>
      <c r="DF156" s="2">
        <f>CB$207*$B156+CB$209</f>
        <v>96.081782874450212</v>
      </c>
      <c r="DG156" s="2">
        <f>CC$207*$B156+CC$209</f>
        <v>96.247434437178839</v>
      </c>
      <c r="DH156" s="2">
        <f>CD$207*$B156+CD$209</f>
        <v>96.410242839007296</v>
      </c>
      <c r="DI156" s="2">
        <f>CE$207*$B156+CE$209</f>
        <v>98.20542169459614</v>
      </c>
      <c r="DJ156" s="2">
        <f>CF$207*$B156+CF$209</f>
        <v>100.0857742604482</v>
      </c>
      <c r="DK156" s="2">
        <f>CG$207*$B156+CG$209</f>
        <v>98.192932327373995</v>
      </c>
      <c r="DL156" s="2">
        <f>CH$207*$B156+CH$209</f>
        <v>95.77920503486267</v>
      </c>
      <c r="DM156" s="2">
        <f>CI$207*$B156+CI$209</f>
        <v>91.213210006073254</v>
      </c>
      <c r="DN156" s="2">
        <f>CJ$207*$B156+CJ$209</f>
        <v>83.974867356833641</v>
      </c>
      <c r="DO156" s="2">
        <f>CK$207*$B156+CK$209</f>
        <v>75.504086675514472</v>
      </c>
      <c r="DP156" s="2">
        <f>CL$207*$B156+CL$209</f>
        <v>64.563935912539733</v>
      </c>
      <c r="DS156" s="2">
        <f>POWER(10,($B156-C$227)/C$228)/(1+POWER(10,($B156-C$227)/C$228))</f>
        <v>0.9908467537305381</v>
      </c>
      <c r="DT156" s="2">
        <f>POWER(10,($B156-D$227)/D$228)/(1+POWER(10,($B156-D$227)/D$228))</f>
        <v>0.99294299088421978</v>
      </c>
      <c r="DU156" s="2">
        <f>POWER(10,($B156-E$227)/E$228)/(1+POWER(10,($B156-E$227)/E$228))</f>
        <v>0.99306375243383704</v>
      </c>
      <c r="DV156" s="2">
        <f>POWER(10,($B156-F$227)/F$228)/(1+POWER(10,($B156-F$227)/F$228))</f>
        <v>0.99359318198859925</v>
      </c>
      <c r="DW156" s="2">
        <f>POWER(10,($B156-G$227)/G$228)/(1+POWER(10,($B156-G$227)/G$228))</f>
        <v>0.99331396274470363</v>
      </c>
      <c r="DX156" s="2">
        <f>POWER(10,($B156-H$227)/H$228)/(1+POWER(10,($B156-H$227)/H$228))</f>
        <v>0.99309474296184619</v>
      </c>
      <c r="DY156" s="2">
        <f>POWER(10,($B156-I$227)/I$228)/(1+POWER(10,($B156-I$227)/I$228))</f>
        <v>0.99318102830284172</v>
      </c>
      <c r="DZ156" s="2">
        <f>POWER(10,($B156-J$227)/J$228)/(1+POWER(10,($B156-J$227)/J$228))</f>
        <v>0.99284799105012822</v>
      </c>
      <c r="EA156" s="2">
        <f>POWER(10,($B156-K$227)/K$228)/(1+POWER(10,($B156-K$227)/K$228))</f>
        <v>0.99177372037796618</v>
      </c>
      <c r="EB156" s="2">
        <f>POWER(10,($B156-L$227)/L$228)/(1+POWER(10,($B156-L$227)/L$228))</f>
        <v>0.99059786407658768</v>
      </c>
      <c r="EC156" s="2">
        <f>POWER(10,($B156-M$227)/M$228)/(1+POWER(10,($B156-M$227)/M$228))</f>
        <v>0.99035960355188035</v>
      </c>
      <c r="ED156" s="2">
        <f>POWER(10,($B156-N$227)/N$228)/(1+POWER(10,($B156-N$227)/N$228))</f>
        <v>0.98972461232397035</v>
      </c>
      <c r="EE156" s="2">
        <f>POWER(10,($B156-O$227)/O$228)/(1+POWER(10,($B156-O$227)/O$228))</f>
        <v>0.98856387004816604</v>
      </c>
    </row>
    <row r="157" spans="2:137" x14ac:dyDescent="0.25">
      <c r="B157" s="2">
        <v>151</v>
      </c>
      <c r="C157">
        <v>91.085700000000003</v>
      </c>
      <c r="D157">
        <v>93.713999999999999</v>
      </c>
      <c r="E157">
        <v>96.271000000000001</v>
      </c>
      <c r="F157">
        <v>98.156999999999996</v>
      </c>
      <c r="G157">
        <v>98.313999999999993</v>
      </c>
      <c r="H157">
        <v>100.2</v>
      </c>
      <c r="I157">
        <v>103.714</v>
      </c>
      <c r="J157">
        <v>101.343</v>
      </c>
      <c r="K157">
        <v>98.454999999999998</v>
      </c>
      <c r="L157">
        <v>93.742400000000004</v>
      </c>
      <c r="M157">
        <v>84.984800000000007</v>
      </c>
      <c r="N157">
        <v>76.393900000000002</v>
      </c>
      <c r="O157">
        <v>63.893900000000002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91.705775736514013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94.108429705965094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96.863916388910468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96.743614632569972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97.272050955740355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99.470784010784087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101.91628924966074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101.43339848560753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98.887713478662334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93.650278979661337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85.82629002422496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77.13499665801676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65.574181175912386</v>
      </c>
      <c r="AE157" s="5"/>
      <c r="AG157" s="5">
        <f t="shared" si="32"/>
        <v>-0.6200757365140106</v>
      </c>
      <c r="AH157" s="5">
        <f t="shared" si="32"/>
        <v>-0.39442970596509497</v>
      </c>
      <c r="AI157" s="5">
        <f t="shared" si="32"/>
        <v>-0.59291638891046716</v>
      </c>
      <c r="AJ157" s="5">
        <f t="shared" si="32"/>
        <v>1.4133853674300241</v>
      </c>
      <c r="AK157" s="5">
        <f t="shared" ref="AK157:AN206" si="48">G157-V157</f>
        <v>1.0419490442596384</v>
      </c>
      <c r="AL157" s="5">
        <f t="shared" si="48"/>
        <v>0.72921598921591624</v>
      </c>
      <c r="AM157" s="5">
        <f t="shared" si="48"/>
        <v>1.7977107503392631</v>
      </c>
      <c r="AN157" s="5">
        <f t="shared" si="48"/>
        <v>-9.0398485607522616E-2</v>
      </c>
      <c r="AO157" s="5">
        <f t="shared" si="47"/>
        <v>-0.43271347866233612</v>
      </c>
      <c r="AP157" s="5">
        <f t="shared" si="33"/>
        <v>9.2121020338666426E-2</v>
      </c>
      <c r="AQ157" s="5">
        <f t="shared" si="33"/>
        <v>-0.841490024224953</v>
      </c>
      <c r="AR157" s="5">
        <f t="shared" si="33"/>
        <v>-0.74109665801675817</v>
      </c>
      <c r="AS157" s="5">
        <f t="shared" si="33"/>
        <v>-1.6802811759123841</v>
      </c>
      <c r="AV157" s="2">
        <f t="shared" si="34"/>
        <v>91.705775162254326</v>
      </c>
      <c r="AW157" s="2">
        <f t="shared" si="35"/>
        <v>94.108429705965065</v>
      </c>
      <c r="AX157" s="2">
        <f t="shared" si="36"/>
        <v>96.043700587560053</v>
      </c>
      <c r="AY157" s="2">
        <f t="shared" si="37"/>
        <v>96.210433974113997</v>
      </c>
      <c r="AZ157" s="2">
        <f t="shared" si="38"/>
        <v>96.389517306477501</v>
      </c>
      <c r="BA157" s="2">
        <f t="shared" si="39"/>
        <v>98.197415790243141</v>
      </c>
      <c r="BB157" s="2">
        <f t="shared" si="40"/>
        <v>100.0831538472854</v>
      </c>
      <c r="BC157" s="2">
        <f t="shared" si="41"/>
        <v>98.184846264878772</v>
      </c>
      <c r="BD157" s="2">
        <f t="shared" si="42"/>
        <v>95.769015870084999</v>
      </c>
      <c r="BE157" s="2">
        <f t="shared" si="43"/>
        <v>91.20520163219355</v>
      </c>
      <c r="BF157" s="2">
        <f t="shared" si="44"/>
        <v>83.973401876796487</v>
      </c>
      <c r="BG157" s="2">
        <f t="shared" si="45"/>
        <v>75.512118703757949</v>
      </c>
      <c r="BH157" s="2">
        <f t="shared" si="46"/>
        <v>64.56936382636826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95.169736216316068</v>
      </c>
      <c r="CP157" s="2">
        <f>BL$207*$B157+BL$209</f>
        <v>97.295503798972987</v>
      </c>
      <c r="CQ157" s="2">
        <f>BM$207*$B157+BM$209</f>
        <v>99.143045854908777</v>
      </c>
      <c r="CR157" s="2">
        <f>BN$207*$B157+BN$209</f>
        <v>99.214913325231834</v>
      </c>
      <c r="CS157" s="2">
        <f>BO$207*$B157+BO$209</f>
        <v>99.128437569158592</v>
      </c>
      <c r="CT157" s="2">
        <f>BP$207*$B157+BP$209</f>
        <v>101.58555510723794</v>
      </c>
      <c r="CU157" s="2">
        <f>BQ$207*$B157+BQ$209</f>
        <v>102.88320497499225</v>
      </c>
      <c r="CV157" s="2">
        <f>BR$207*$B157+BR$209</f>
        <v>101.53452664131048</v>
      </c>
      <c r="CW157" s="2">
        <f>BS$207*$B157+BS$209</f>
        <v>99.086401606842301</v>
      </c>
      <c r="CX157" s="2">
        <f>BT$207*$B157+BT$209</f>
        <v>94.459157400601725</v>
      </c>
      <c r="CY157" s="2">
        <f>BU$207*$B157+BU$209</f>
        <v>85.94306021271656</v>
      </c>
      <c r="CZ157" s="2">
        <f>BV$207*$B157+BV$209</f>
        <v>79.155595071166175</v>
      </c>
      <c r="DA157" s="2">
        <f>BW$207*$B157+BW$209</f>
        <v>66.93442464387465</v>
      </c>
      <c r="DB157" s="6"/>
      <c r="DC157" s="6"/>
      <c r="DD157" s="2">
        <f>BZ$207*$B157+BZ$209</f>
        <v>91.676591374581534</v>
      </c>
      <c r="DE157" s="2">
        <f>CA$207*$B157+CA$209</f>
        <v>94.087771694030849</v>
      </c>
      <c r="DF157" s="2">
        <f>CB$207*$B157+CB$209</f>
        <v>96.023957393482178</v>
      </c>
      <c r="DG157" s="2">
        <f>CC$207*$B157+CC$209</f>
        <v>96.192765338725621</v>
      </c>
      <c r="DH157" s="2">
        <f>CD$207*$B157+CD$209</f>
        <v>96.372703670485919</v>
      </c>
      <c r="DI157" s="2">
        <f>CE$207*$B157+CE$209</f>
        <v>98.175930044798108</v>
      </c>
      <c r="DJ157" s="2">
        <f>CF$207*$B157+CF$209</f>
        <v>100.06562083915421</v>
      </c>
      <c r="DK157" s="2">
        <f>CG$207*$B157+CG$209</f>
        <v>98.162839882399794</v>
      </c>
      <c r="DL157" s="2">
        <f>CH$207*$B157+CH$209</f>
        <v>95.743920890635238</v>
      </c>
      <c r="DM157" s="2">
        <f>CI$207*$B157+CI$209</f>
        <v>91.177034619900624</v>
      </c>
      <c r="DN157" s="2">
        <f>CJ$207*$B157+CJ$209</f>
        <v>83.955915780121643</v>
      </c>
      <c r="DO157" s="2">
        <f>CK$207*$B157+CK$209</f>
        <v>75.477620236292097</v>
      </c>
      <c r="DP157" s="2">
        <f>CL$207*$B157+CL$209</f>
        <v>64.544411177173899</v>
      </c>
      <c r="DS157" s="2">
        <f>POWER(10,($B157-C$227)/C$228)/(1+POWER(10,($B157-C$227)/C$228))</f>
        <v>0.99164541151454155</v>
      </c>
      <c r="DT157" s="2">
        <f>POWER(10,($B157-D$227)/D$228)/(1+POWER(10,($B157-D$227)/D$228))</f>
        <v>0.993559932295346</v>
      </c>
      <c r="DU157" s="2">
        <f>POWER(10,($B157-E$227)/E$228)/(1+POWER(10,($B157-E$227)/E$228))</f>
        <v>0.99367020386820049</v>
      </c>
      <c r="DV157" s="2">
        <f>POWER(10,($B157-F$227)/F$228)/(1+POWER(10,($B157-F$227)/F$228))</f>
        <v>0.99415361674303582</v>
      </c>
      <c r="DW157" s="2">
        <f>POWER(10,($B157-G$227)/G$228)/(1+POWER(10,($B157-G$227)/G$228))</f>
        <v>0.9938986721469405</v>
      </c>
      <c r="DX157" s="2">
        <f>POWER(10,($B157-H$227)/H$228)/(1+POWER(10,($B157-H$227)/H$228))</f>
        <v>0.99369850201955423</v>
      </c>
      <c r="DY157" s="2">
        <f>POWER(10,($B157-I$227)/I$228)/(1+POWER(10,($B157-I$227)/I$228))</f>
        <v>0.99377729030051498</v>
      </c>
      <c r="DZ157" s="2">
        <f>POWER(10,($B157-J$227)/J$228)/(1+POWER(10,($B157-J$227)/J$228))</f>
        <v>0.99347318299340515</v>
      </c>
      <c r="EA157" s="2">
        <f>POWER(10,($B157-K$227)/K$228)/(1+POWER(10,($B157-K$227)/K$228))</f>
        <v>0.99249210942995925</v>
      </c>
      <c r="EB157" s="2">
        <f>POWER(10,($B157-L$227)/L$228)/(1+POWER(10,($B157-L$227)/L$228))</f>
        <v>0.99141805039757824</v>
      </c>
      <c r="EC157" s="2">
        <f>POWER(10,($B157-M$227)/M$228)/(1+POWER(10,($B157-M$227)/M$228))</f>
        <v>0.99120038967071766</v>
      </c>
      <c r="ED157" s="2">
        <f>POWER(10,($B157-N$227)/N$228)/(1+POWER(10,($B157-N$227)/N$228))</f>
        <v>0.99062025461981229</v>
      </c>
      <c r="EE157" s="2">
        <f>POWER(10,($B157-O$227)/O$228)/(1+POWER(10,($B157-O$227)/O$228))</f>
        <v>0.98955961983393648</v>
      </c>
      <c r="EF157" s="6"/>
      <c r="EG157" s="6"/>
    </row>
    <row r="158" spans="2:137" x14ac:dyDescent="0.25">
      <c r="B158" s="2">
        <v>152</v>
      </c>
      <c r="C158">
        <v>92.1571</v>
      </c>
      <c r="D158">
        <v>94.513999999999996</v>
      </c>
      <c r="E158">
        <v>98.171000000000006</v>
      </c>
      <c r="F158">
        <v>96.057000000000002</v>
      </c>
      <c r="G158">
        <v>98.986000000000004</v>
      </c>
      <c r="H158">
        <v>98.656999999999996</v>
      </c>
      <c r="I158">
        <v>104.1</v>
      </c>
      <c r="J158">
        <v>100.81399999999999</v>
      </c>
      <c r="K158">
        <v>98.817999999999998</v>
      </c>
      <c r="L158">
        <v>93.030299999999997</v>
      </c>
      <c r="M158">
        <v>85.984800000000007</v>
      </c>
      <c r="N158">
        <v>77.030299999999997</v>
      </c>
      <c r="O158">
        <v>65.712100000000007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91.648130195882061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94.054124294612038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96.766554809595917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96.650813888999778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97.159484797180056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99.343076290539003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101.71472787863965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101.24285859329777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98.86413600232369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93.805642006812903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85.970361055087295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77.396440140963236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65.821475994546091</v>
      </c>
      <c r="AE158" s="5"/>
      <c r="AG158" s="5">
        <f t="shared" ref="AG158:AJ206" si="49">C158-R158</f>
        <v>0.50896980411793891</v>
      </c>
      <c r="AH158" s="5">
        <f t="shared" si="49"/>
        <v>0.45987570538795808</v>
      </c>
      <c r="AI158" s="5">
        <f t="shared" si="49"/>
        <v>1.4044451904040898</v>
      </c>
      <c r="AJ158" s="5">
        <f t="shared" si="49"/>
        <v>-0.59381388899977594</v>
      </c>
      <c r="AK158" s="5">
        <f t="shared" si="48"/>
        <v>1.8265152028199481</v>
      </c>
      <c r="AL158" s="5">
        <f t="shared" si="48"/>
        <v>-0.6860762905390061</v>
      </c>
      <c r="AM158" s="5">
        <f t="shared" si="48"/>
        <v>2.3852721213603445</v>
      </c>
      <c r="AN158" s="5">
        <f t="shared" si="48"/>
        <v>-0.42885859329777531</v>
      </c>
      <c r="AO158" s="5">
        <f t="shared" si="47"/>
        <v>-4.6136002323692082E-2</v>
      </c>
      <c r="AP158" s="5">
        <f t="shared" si="33"/>
        <v>-0.77534200681290599</v>
      </c>
      <c r="AQ158" s="5">
        <f t="shared" si="33"/>
        <v>1.4438944912711804E-2</v>
      </c>
      <c r="AR158" s="5">
        <f t="shared" si="33"/>
        <v>-0.36614014096323899</v>
      </c>
      <c r="AS158" s="5">
        <f t="shared" si="33"/>
        <v>-0.1093759945460846</v>
      </c>
      <c r="AV158" s="2">
        <f t="shared" si="34"/>
        <v>91.648129528766162</v>
      </c>
      <c r="AW158" s="2">
        <f t="shared" si="35"/>
        <v>94.054124294612038</v>
      </c>
      <c r="AX158" s="2">
        <f t="shared" si="36"/>
        <v>95.984434179527682</v>
      </c>
      <c r="AY158" s="2">
        <f t="shared" si="37"/>
        <v>96.154453928333368</v>
      </c>
      <c r="AZ158" s="2">
        <f t="shared" si="38"/>
        <v>96.350731731719577</v>
      </c>
      <c r="BA158" s="2">
        <f t="shared" si="39"/>
        <v>98.166364134469006</v>
      </c>
      <c r="BB158" s="2">
        <f t="shared" si="40"/>
        <v>100.06175289338928</v>
      </c>
      <c r="BC158" s="2">
        <f t="shared" si="41"/>
        <v>98.153178185608851</v>
      </c>
      <c r="BD158" s="2">
        <f t="shared" si="42"/>
        <v>95.731936267205356</v>
      </c>
      <c r="BE158" s="2">
        <f t="shared" si="43"/>
        <v>91.167020066957917</v>
      </c>
      <c r="BF158" s="2">
        <f t="shared" si="44"/>
        <v>83.953197194947236</v>
      </c>
      <c r="BG158" s="2">
        <f t="shared" si="45"/>
        <v>75.483219859882908</v>
      </c>
      <c r="BH158" s="2">
        <f t="shared" si="46"/>
        <v>64.548111419402488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95.173347494766844</v>
      </c>
      <c r="CP158" s="2">
        <f>BL$207*$B158+BL$209</f>
        <v>97.291223315996135</v>
      </c>
      <c r="CQ158" s="2">
        <f>BM$207*$B158+BM$209</f>
        <v>99.134774210059675</v>
      </c>
      <c r="CR158" s="2">
        <f>BN$207*$B158+BN$209</f>
        <v>99.204371744399893</v>
      </c>
      <c r="CS158" s="2">
        <f>BO$207*$B158+BO$209</f>
        <v>99.131271322976147</v>
      </c>
      <c r="CT158" s="2">
        <f>BP$207*$B158+BP$209</f>
        <v>101.61165014965357</v>
      </c>
      <c r="CU158" s="2">
        <f>BQ$207*$B158+BQ$209</f>
        <v>102.91349318372947</v>
      </c>
      <c r="CV158" s="2">
        <f>BR$207*$B158+BR$209</f>
        <v>101.56305730215674</v>
      </c>
      <c r="CW158" s="2">
        <f>BS$207*$B158+BS$209</f>
        <v>99.10913111186467</v>
      </c>
      <c r="CX158" s="2">
        <f>BT$207*$B158+BT$209</f>
        <v>94.480790618288651</v>
      </c>
      <c r="CY158" s="2">
        <f>BU$207*$B158+BU$209</f>
        <v>85.958115059207003</v>
      </c>
      <c r="CZ158" s="2">
        <f>BV$207*$B158+BV$209</f>
        <v>79.196534870293817</v>
      </c>
      <c r="DA158" s="2">
        <f>BW$207*$B158+BW$209</f>
        <v>66.961798444294502</v>
      </c>
      <c r="DD158" s="2">
        <f>BZ$207*$B158+BZ$209</f>
        <v>91.621042920230565</v>
      </c>
      <c r="DE158" s="2">
        <f>CA$207*$B158+CA$209</f>
        <v>94.034988242350025</v>
      </c>
      <c r="DF158" s="2">
        <f>CB$207*$B158+CB$209</f>
        <v>95.966131912514157</v>
      </c>
      <c r="DG158" s="2">
        <f>CC$207*$B158+CC$209</f>
        <v>96.138096240272404</v>
      </c>
      <c r="DH158" s="2">
        <f>CD$207*$B158+CD$209</f>
        <v>96.335164501964528</v>
      </c>
      <c r="DI158" s="2">
        <f>CE$207*$B158+CE$209</f>
        <v>98.146438395000089</v>
      </c>
      <c r="DJ158" s="2">
        <f>CF$207*$B158+CF$209</f>
        <v>100.04546741786021</v>
      </c>
      <c r="DK158" s="2">
        <f>CG$207*$B158+CG$209</f>
        <v>98.132747437425579</v>
      </c>
      <c r="DL158" s="2">
        <f>CH$207*$B158+CH$209</f>
        <v>95.708636746407805</v>
      </c>
      <c r="DM158" s="2">
        <f>CI$207*$B158+CI$209</f>
        <v>91.140859233727994</v>
      </c>
      <c r="DN158" s="2">
        <f>CJ$207*$B158+CJ$209</f>
        <v>83.93696420340963</v>
      </c>
      <c r="DO158" s="2">
        <f>CK$207*$B158+CK$209</f>
        <v>75.451153797069708</v>
      </c>
      <c r="DP158" s="2">
        <f>CL$207*$B158+CL$209</f>
        <v>64.52488644180805</v>
      </c>
      <c r="DS158" s="2">
        <f>POWER(10,($B158-C$227)/C$228)/(1+POWER(10,($B158-C$227)/C$228))</f>
        <v>0.99237491944532075</v>
      </c>
      <c r="DT158" s="2">
        <f>POWER(10,($B158-D$227)/D$228)/(1+POWER(10,($B158-D$227)/D$228))</f>
        <v>0.99412325835536408</v>
      </c>
      <c r="DU158" s="2">
        <f>POWER(10,($B158-E$227)/E$228)/(1+POWER(10,($B158-E$227)/E$228))</f>
        <v>0.99422394032052741</v>
      </c>
      <c r="DV158" s="2">
        <f>POWER(10,($B158-F$227)/F$228)/(1+POWER(10,($B158-F$227)/F$228))</f>
        <v>0.99466529082629918</v>
      </c>
      <c r="DW158" s="2">
        <f>POWER(10,($B158-G$227)/G$228)/(1+POWER(10,($B158-G$227)/G$228))</f>
        <v>0.9944325339654152</v>
      </c>
      <c r="DX158" s="2">
        <f>POWER(10,($B158-H$227)/H$228)/(1+POWER(10,($B158-H$227)/H$228))</f>
        <v>0.99424977724891772</v>
      </c>
      <c r="DY158" s="2">
        <f>POWER(10,($B158-I$227)/I$228)/(1+POWER(10,($B158-I$227)/I$228))</f>
        <v>0.99432171226532362</v>
      </c>
      <c r="DZ158" s="2">
        <f>POWER(10,($B158-J$227)/J$228)/(1+POWER(10,($B158-J$227)/J$228))</f>
        <v>0.99404405170700993</v>
      </c>
      <c r="EA158" s="2">
        <f>POWER(10,($B158-K$227)/K$228)/(1+POWER(10,($B158-K$227)/K$228))</f>
        <v>0.99314819602872018</v>
      </c>
      <c r="EB158" s="2">
        <f>POWER(10,($B158-L$227)/L$228)/(1+POWER(10,($B158-L$227)/L$228))</f>
        <v>0.99216725428826191</v>
      </c>
      <c r="EC158" s="2">
        <f>POWER(10,($B158-M$227)/M$228)/(1+POWER(10,($B158-M$227)/M$228))</f>
        <v>0.99196844140008389</v>
      </c>
      <c r="ED158" s="2">
        <f>POWER(10,($B158-N$227)/N$228)/(1+POWER(10,($B158-N$227)/N$228))</f>
        <v>0.99143850460439509</v>
      </c>
      <c r="EE158" s="2">
        <f>POWER(10,($B158-O$227)/O$228)/(1+POWER(10,($B158-O$227)/O$228))</f>
        <v>0.9904695050249086</v>
      </c>
    </row>
    <row r="159" spans="2:137" x14ac:dyDescent="0.25">
      <c r="B159" s="2">
        <v>153</v>
      </c>
      <c r="C159">
        <v>91.3</v>
      </c>
      <c r="D159">
        <v>93.043000000000006</v>
      </c>
      <c r="E159">
        <v>96.213999999999999</v>
      </c>
      <c r="F159">
        <v>96.843000000000004</v>
      </c>
      <c r="G159">
        <v>97.956999999999994</v>
      </c>
      <c r="H159">
        <v>100.057</v>
      </c>
      <c r="I159">
        <v>103.2</v>
      </c>
      <c r="J159">
        <v>100.45699999999999</v>
      </c>
      <c r="K159">
        <v>98.105999999999995</v>
      </c>
      <c r="L159">
        <v>93.075800000000001</v>
      </c>
      <c r="M159">
        <v>85.197000000000003</v>
      </c>
      <c r="N159">
        <v>76.2273</v>
      </c>
      <c r="O159">
        <v>65.348500000000001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91.590626759921008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93.999926200347744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96.642154363330405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96.542819601343723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97.024142820403469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99.180108581743951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101.47193044759091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100.94547824576404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98.71756588831704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93.865670854465009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86.043553794612166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77.624343357582006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66.080212845661023</v>
      </c>
      <c r="AE159" s="5"/>
      <c r="AG159" s="5">
        <f t="shared" si="49"/>
        <v>-0.29062675992101106</v>
      </c>
      <c r="AH159" s="5">
        <f t="shared" si="49"/>
        <v>-0.95692620034773768</v>
      </c>
      <c r="AI159" s="5">
        <f t="shared" si="49"/>
        <v>-0.4281543633304068</v>
      </c>
      <c r="AJ159" s="5">
        <f t="shared" si="49"/>
        <v>0.30018039865628054</v>
      </c>
      <c r="AK159" s="5">
        <f t="shared" si="48"/>
        <v>0.93285717959652459</v>
      </c>
      <c r="AL159" s="5">
        <f t="shared" si="48"/>
        <v>0.87689141825605077</v>
      </c>
      <c r="AM159" s="5">
        <f t="shared" si="48"/>
        <v>1.7280695524090959</v>
      </c>
      <c r="AN159" s="5">
        <f t="shared" si="48"/>
        <v>-0.48847824576404264</v>
      </c>
      <c r="AO159" s="5">
        <f t="shared" si="47"/>
        <v>-0.61156588831704539</v>
      </c>
      <c r="AP159" s="5">
        <f t="shared" si="33"/>
        <v>-0.78987085446500771</v>
      </c>
      <c r="AQ159" s="5">
        <f t="shared" si="33"/>
        <v>-0.84655379461216285</v>
      </c>
      <c r="AR159" s="5">
        <f t="shared" si="33"/>
        <v>-1.3970433575820067</v>
      </c>
      <c r="AS159" s="5">
        <f t="shared" si="33"/>
        <v>-0.73171284566102202</v>
      </c>
      <c r="AV159" s="2">
        <f t="shared" si="34"/>
        <v>91.590626013852898</v>
      </c>
      <c r="AW159" s="2">
        <f t="shared" si="35"/>
        <v>93.999926200347744</v>
      </c>
      <c r="AX159" s="2">
        <f t="shared" si="36"/>
        <v>95.925267958952006</v>
      </c>
      <c r="AY159" s="2">
        <f t="shared" si="37"/>
        <v>96.098567331558002</v>
      </c>
      <c r="AZ159" s="2">
        <f t="shared" si="38"/>
        <v>96.312034871736387</v>
      </c>
      <c r="BA159" s="2">
        <f t="shared" si="39"/>
        <v>98.135420093675918</v>
      </c>
      <c r="BB159" s="2">
        <f t="shared" si="40"/>
        <v>100.04043530184674</v>
      </c>
      <c r="BC159" s="2">
        <f t="shared" si="41"/>
        <v>98.121616427386442</v>
      </c>
      <c r="BD159" s="2">
        <f t="shared" si="42"/>
        <v>95.694977577685179</v>
      </c>
      <c r="BE159" s="2">
        <f t="shared" si="43"/>
        <v>91.128972509287408</v>
      </c>
      <c r="BF159" s="2">
        <f t="shared" si="44"/>
        <v>83.933077029377444</v>
      </c>
      <c r="BG159" s="2">
        <f t="shared" si="45"/>
        <v>75.454480718419973</v>
      </c>
      <c r="BH159" s="2">
        <f t="shared" si="46"/>
        <v>64.526968895187565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95.176958773217606</v>
      </c>
      <c r="CP159" s="2">
        <f>BL$207*$B159+BL$209</f>
        <v>97.286942833019282</v>
      </c>
      <c r="CQ159" s="2">
        <f>BM$207*$B159+BM$209</f>
        <v>99.126502565210586</v>
      </c>
      <c r="CR159" s="2">
        <f>BN$207*$B159+BN$209</f>
        <v>99.193830163567952</v>
      </c>
      <c r="CS159" s="2">
        <f>BO$207*$B159+BO$209</f>
        <v>99.134105076793702</v>
      </c>
      <c r="CT159" s="2">
        <f>BP$207*$B159+BP$209</f>
        <v>101.63774519206919</v>
      </c>
      <c r="CU159" s="2">
        <f>BQ$207*$B159+BQ$209</f>
        <v>102.94378139246669</v>
      </c>
      <c r="CV159" s="2">
        <f>BR$207*$B159+BR$209</f>
        <v>101.59158796300301</v>
      </c>
      <c r="CW159" s="2">
        <f>BS$207*$B159+BS$209</f>
        <v>99.131860616887025</v>
      </c>
      <c r="CX159" s="2">
        <f>BT$207*$B159+BT$209</f>
        <v>94.502423835975563</v>
      </c>
      <c r="CY159" s="2">
        <f>BU$207*$B159+BU$209</f>
        <v>85.973169905697446</v>
      </c>
      <c r="CZ159" s="2">
        <f>BV$207*$B159+BV$209</f>
        <v>79.237474669421459</v>
      </c>
      <c r="DA159" s="2">
        <f>BW$207*$B159+BW$209</f>
        <v>66.989172244714354</v>
      </c>
      <c r="DD159" s="2">
        <f>BZ$207*$B159+BZ$209</f>
        <v>91.56549446587961</v>
      </c>
      <c r="DE159" s="2">
        <f>CA$207*$B159+CA$209</f>
        <v>93.982204790669186</v>
      </c>
      <c r="DF159" s="2">
        <f>CB$207*$B159+CB$209</f>
        <v>95.908306431546123</v>
      </c>
      <c r="DG159" s="2">
        <f>CC$207*$B159+CC$209</f>
        <v>96.083427141819186</v>
      </c>
      <c r="DH159" s="2">
        <f>CD$207*$B159+CD$209</f>
        <v>96.29762533344315</v>
      </c>
      <c r="DI159" s="2">
        <f>CE$207*$B159+CE$209</f>
        <v>98.116946745202057</v>
      </c>
      <c r="DJ159" s="2">
        <f>CF$207*$B159+CF$209</f>
        <v>100.0253139965662</v>
      </c>
      <c r="DK159" s="2">
        <f>CG$207*$B159+CG$209</f>
        <v>98.102654992451363</v>
      </c>
      <c r="DL159" s="2">
        <f>CH$207*$B159+CH$209</f>
        <v>95.673352602180358</v>
      </c>
      <c r="DM159" s="2">
        <f>CI$207*$B159+CI$209</f>
        <v>91.10468384755535</v>
      </c>
      <c r="DN159" s="2">
        <f>CJ$207*$B159+CJ$209</f>
        <v>83.918012626697632</v>
      </c>
      <c r="DO159" s="2">
        <f>CK$207*$B159+CK$209</f>
        <v>75.424687357847318</v>
      </c>
      <c r="DP159" s="2">
        <f>CL$207*$B159+CL$209</f>
        <v>64.505361706442201</v>
      </c>
      <c r="DS159" s="2">
        <f>POWER(10,($B159-C$227)/C$228)/(1+POWER(10,($B159-C$227)/C$228))</f>
        <v>0.99304117503744449</v>
      </c>
      <c r="DT159" s="2">
        <f>POWER(10,($B159-D$227)/D$228)/(1+POWER(10,($B159-D$227)/D$228))</f>
        <v>0.99463757506602324</v>
      </c>
      <c r="DU159" s="2">
        <f>POWER(10,($B159-E$227)/E$228)/(1+POWER(10,($B159-E$227)/E$228))</f>
        <v>0.99472949233005226</v>
      </c>
      <c r="DV159" s="2">
        <f>POWER(10,($B159-F$227)/F$228)/(1+POWER(10,($B159-F$227)/F$228))</f>
        <v>0.99513240257517732</v>
      </c>
      <c r="DW159" s="2">
        <f>POWER(10,($B159-G$227)/G$228)/(1+POWER(10,($B159-G$227)/G$228))</f>
        <v>0.99491992201706125</v>
      </c>
      <c r="DX159" s="2">
        <f>POWER(10,($B159-H$227)/H$228)/(1+POWER(10,($B159-H$227)/H$228))</f>
        <v>0.99475307980486638</v>
      </c>
      <c r="DY159" s="2">
        <f>POWER(10,($B159-I$227)/I$228)/(1+POWER(10,($B159-I$227)/I$228))</f>
        <v>0.99481875134127162</v>
      </c>
      <c r="DZ159" s="2">
        <f>POWER(10,($B159-J$227)/J$228)/(1+POWER(10,($B159-J$227)/J$228))</f>
        <v>0.99456526247562904</v>
      </c>
      <c r="EA159" s="2">
        <f>POWER(10,($B159-K$227)/K$228)/(1+POWER(10,($B159-K$227)/K$228))</f>
        <v>0.99374731085980794</v>
      </c>
      <c r="EB159" s="2">
        <f>POWER(10,($B159-L$227)/L$228)/(1+POWER(10,($B159-L$227)/L$228))</f>
        <v>0.99285152430296786</v>
      </c>
      <c r="EC159" s="2">
        <f>POWER(10,($B159-M$227)/M$228)/(1+POWER(10,($B159-M$227)/M$228))</f>
        <v>0.99266995142719638</v>
      </c>
      <c r="ED159" s="2">
        <f>POWER(10,($B159-N$227)/N$228)/(1+POWER(10,($B159-N$227)/N$228))</f>
        <v>0.99218593691753731</v>
      </c>
      <c r="EE159" s="2">
        <f>POWER(10,($B159-O$227)/O$228)/(1+POWER(10,($B159-O$227)/O$228))</f>
        <v>0.99130079029280915</v>
      </c>
    </row>
    <row r="160" spans="2:137" x14ac:dyDescent="0.25">
      <c r="B160" s="2">
        <v>154</v>
      </c>
      <c r="C160">
        <v>91.642899999999997</v>
      </c>
      <c r="D160">
        <v>93.328999999999994</v>
      </c>
      <c r="E160">
        <v>95.614000000000004</v>
      </c>
      <c r="F160">
        <v>95.313999999999993</v>
      </c>
      <c r="G160">
        <v>97.8</v>
      </c>
      <c r="H160">
        <v>99.356999999999999</v>
      </c>
      <c r="I160">
        <v>103.3</v>
      </c>
      <c r="J160">
        <v>100.586</v>
      </c>
      <c r="K160">
        <v>98.152000000000001</v>
      </c>
      <c r="L160">
        <v>93.5</v>
      </c>
      <c r="M160">
        <v>84.636399999999995</v>
      </c>
      <c r="N160">
        <v>76.560599999999994</v>
      </c>
      <c r="O160">
        <v>66.393900000000002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91.53325679028076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93.945828406254336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96.497818533701135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96.42504051931779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96.87587075602724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98.995630254236389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101.2097946464297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100.57031342404957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98.460737691665528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93.81903545009996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86.035143860162108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77.793379489549366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66.329607097247006</v>
      </c>
      <c r="AE160" s="5"/>
      <c r="AG160" s="5">
        <f t="shared" si="49"/>
        <v>0.10964320971923769</v>
      </c>
      <c r="AH160" s="5">
        <f t="shared" si="49"/>
        <v>-0.6168284062543421</v>
      </c>
      <c r="AI160" s="5">
        <f t="shared" si="49"/>
        <v>-0.88381853370113106</v>
      </c>
      <c r="AJ160" s="5">
        <f t="shared" si="49"/>
        <v>-1.1110405193177968</v>
      </c>
      <c r="AK160" s="5">
        <f t="shared" si="48"/>
        <v>0.92412924397275731</v>
      </c>
      <c r="AL160" s="5">
        <f t="shared" si="48"/>
        <v>0.36136974576361069</v>
      </c>
      <c r="AM160" s="5">
        <f t="shared" si="48"/>
        <v>2.0902053535702976</v>
      </c>
      <c r="AN160" s="5">
        <f t="shared" si="48"/>
        <v>1.5686575950425663E-2</v>
      </c>
      <c r="AO160" s="5">
        <f t="shared" si="47"/>
        <v>-0.30873769166552734</v>
      </c>
      <c r="AP160" s="5">
        <f t="shared" si="33"/>
        <v>-0.31903545009996037</v>
      </c>
      <c r="AQ160" s="5">
        <f t="shared" si="33"/>
        <v>-1.3987438601621136</v>
      </c>
      <c r="AR160" s="5">
        <f t="shared" si="33"/>
        <v>-1.2327794895493724</v>
      </c>
      <c r="AS160" s="5">
        <f t="shared" si="33"/>
        <v>6.4292902752995928E-2</v>
      </c>
      <c r="AV160" s="2">
        <f t="shared" si="34"/>
        <v>91.53325598706725</v>
      </c>
      <c r="AW160" s="2">
        <f t="shared" si="35"/>
        <v>93.945828406254336</v>
      </c>
      <c r="AX160" s="2">
        <f t="shared" si="36"/>
        <v>95.86619552842464</v>
      </c>
      <c r="AY160" s="2">
        <f t="shared" si="37"/>
        <v>96.042767956264854</v>
      </c>
      <c r="AZ160" s="2">
        <f t="shared" si="38"/>
        <v>96.273420831750784</v>
      </c>
      <c r="BA160" s="2">
        <f t="shared" si="39"/>
        <v>98.104576890219235</v>
      </c>
      <c r="BB160" s="2">
        <f t="shared" si="40"/>
        <v>100.01919612291687</v>
      </c>
      <c r="BC160" s="2">
        <f t="shared" si="41"/>
        <v>98.090154561875124</v>
      </c>
      <c r="BD160" s="2">
        <f t="shared" si="42"/>
        <v>95.658132532654264</v>
      </c>
      <c r="BE160" s="2">
        <f t="shared" si="43"/>
        <v>91.091051045639162</v>
      </c>
      <c r="BF160" s="2">
        <f t="shared" si="44"/>
        <v>83.913036297848492</v>
      </c>
      <c r="BG160" s="2">
        <f t="shared" si="45"/>
        <v>75.425892183112069</v>
      </c>
      <c r="BH160" s="2">
        <f t="shared" si="46"/>
        <v>64.505930424038212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95.180570051668383</v>
      </c>
      <c r="CP160" s="2">
        <f>BL$207*$B160+BL$209</f>
        <v>97.282662350042443</v>
      </c>
      <c r="CQ160" s="2">
        <f>BM$207*$B160+BM$209</f>
        <v>99.118230920361498</v>
      </c>
      <c r="CR160" s="2">
        <f>BN$207*$B160+BN$209</f>
        <v>99.183288582736012</v>
      </c>
      <c r="CS160" s="2">
        <f>BO$207*$B160+BO$209</f>
        <v>99.136938830611257</v>
      </c>
      <c r="CT160" s="2">
        <f>BP$207*$B160+BP$209</f>
        <v>101.66384023448481</v>
      </c>
      <c r="CU160" s="2">
        <f>BQ$207*$B160+BQ$209</f>
        <v>102.97406960120391</v>
      </c>
      <c r="CV160" s="2">
        <f>BR$207*$B160+BR$209</f>
        <v>101.62011862384927</v>
      </c>
      <c r="CW160" s="2">
        <f>BS$207*$B160+BS$209</f>
        <v>99.154590121909393</v>
      </c>
      <c r="CX160" s="2">
        <f>BT$207*$B160+BT$209</f>
        <v>94.524057053662489</v>
      </c>
      <c r="CY160" s="2">
        <f>BU$207*$B160+BU$209</f>
        <v>85.98822475218789</v>
      </c>
      <c r="CZ160" s="2">
        <f>BV$207*$B160+BV$209</f>
        <v>79.278414468549101</v>
      </c>
      <c r="DA160" s="2">
        <f>BW$207*$B160+BW$209</f>
        <v>67.016546045134206</v>
      </c>
      <c r="DD160" s="2">
        <f>BZ$207*$B160+BZ$209</f>
        <v>91.509946011528655</v>
      </c>
      <c r="DE160" s="2">
        <f>CA$207*$B160+CA$209</f>
        <v>93.929421338988362</v>
      </c>
      <c r="DF160" s="2">
        <f>CB$207*$B160+CB$209</f>
        <v>95.850480950578103</v>
      </c>
      <c r="DG160" s="2">
        <f>CC$207*$B160+CC$209</f>
        <v>96.028758043365968</v>
      </c>
      <c r="DH160" s="2">
        <f>CD$207*$B160+CD$209</f>
        <v>96.260086164921773</v>
      </c>
      <c r="DI160" s="2">
        <f>CE$207*$B160+CE$209</f>
        <v>98.087455095404039</v>
      </c>
      <c r="DJ160" s="2">
        <f>CF$207*$B160+CF$209</f>
        <v>100.0051605752722</v>
      </c>
      <c r="DK160" s="2">
        <f>CG$207*$B160+CG$209</f>
        <v>98.072562547477162</v>
      </c>
      <c r="DL160" s="2">
        <f>CH$207*$B160+CH$209</f>
        <v>95.638068457952926</v>
      </c>
      <c r="DM160" s="2">
        <f>CI$207*$B160+CI$209</f>
        <v>91.06850846138272</v>
      </c>
      <c r="DN160" s="2">
        <f>CJ$207*$B160+CJ$209</f>
        <v>83.899061049985633</v>
      </c>
      <c r="DO160" s="2">
        <f>CK$207*$B160+CK$209</f>
        <v>75.398220918624943</v>
      </c>
      <c r="DP160" s="2">
        <f>CL$207*$B160+CL$209</f>
        <v>64.485836971076353</v>
      </c>
      <c r="DS160" s="2">
        <f>POWER(10,($B160-C$227)/C$228)/(1+POWER(10,($B160-C$227)/C$228))</f>
        <v>0.9936495878401892</v>
      </c>
      <c r="DT160" s="2">
        <f>POWER(10,($B160-D$227)/D$228)/(1+POWER(10,($B160-D$227)/D$228))</f>
        <v>0.9951071016929921</v>
      </c>
      <c r="DU160" s="2">
        <f>POWER(10,($B160-E$227)/E$228)/(1+POWER(10,($B160-E$227)/E$228))</f>
        <v>0.99519100971865726</v>
      </c>
      <c r="DV160" s="2">
        <f>POWER(10,($B160-F$227)/F$228)/(1+POWER(10,($B160-F$227)/F$228))</f>
        <v>0.99555879623797039</v>
      </c>
      <c r="DW160" s="2">
        <f>POWER(10,($B160-G$227)/G$228)/(1+POWER(10,($B160-G$227)/G$228))</f>
        <v>0.99536484193715136</v>
      </c>
      <c r="DX160" s="2">
        <f>POWER(10,($B160-H$227)/H$228)/(1+POWER(10,($B160-H$227)/H$228))</f>
        <v>0.99521254167284434</v>
      </c>
      <c r="DY160" s="2">
        <f>POWER(10,($B160-I$227)/I$228)/(1+POWER(10,($B160-I$227)/I$228))</f>
        <v>0.99527248981963623</v>
      </c>
      <c r="DZ160" s="2">
        <f>POWER(10,($B160-J$227)/J$228)/(1+POWER(10,($B160-J$227)/J$228))</f>
        <v>0.99504108912749223</v>
      </c>
      <c r="EA160" s="2">
        <f>POWER(10,($B160-K$227)/K$228)/(1+POWER(10,($B160-K$227)/K$228))</f>
        <v>0.9942943406528707</v>
      </c>
      <c r="EB160" s="2">
        <f>POWER(10,($B160-L$227)/L$228)/(1+POWER(10,($B160-L$227)/L$228))</f>
        <v>0.99347640941678472</v>
      </c>
      <c r="EC160" s="2">
        <f>POWER(10,($B160-M$227)/M$228)/(1+POWER(10,($B160-M$227)/M$228))</f>
        <v>0.99331060182209663</v>
      </c>
      <c r="ED160" s="2">
        <f>POWER(10,($B160-N$227)/N$228)/(1+POWER(10,($B160-N$227)/N$228))</f>
        <v>0.99286858654572496</v>
      </c>
      <c r="EE160" s="2">
        <f>POWER(10,($B160-O$227)/O$228)/(1+POWER(10,($B160-O$227)/O$228))</f>
        <v>0.99206014900415129</v>
      </c>
    </row>
    <row r="161" spans="2:135" x14ac:dyDescent="0.25">
      <c r="B161" s="2">
        <v>155</v>
      </c>
      <c r="C161">
        <v>91.757099999999994</v>
      </c>
      <c r="D161">
        <v>95.028999999999996</v>
      </c>
      <c r="E161">
        <v>96.742999999999995</v>
      </c>
      <c r="F161">
        <v>96.843000000000004</v>
      </c>
      <c r="G161">
        <v>98.2</v>
      </c>
      <c r="H161">
        <v>98.856999999999999</v>
      </c>
      <c r="I161">
        <v>101.95699999999999</v>
      </c>
      <c r="J161">
        <v>99.543000000000006</v>
      </c>
      <c r="K161">
        <v>98.045000000000002</v>
      </c>
      <c r="L161">
        <v>93.2727</v>
      </c>
      <c r="M161">
        <v>86.106099999999998</v>
      </c>
      <c r="N161">
        <v>77.333299999999994</v>
      </c>
      <c r="O161">
        <v>66.242400000000004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91.476012049145965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93.891824287073206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96.342140304204548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96.303297480780927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96.724596684229411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98.803992999917227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100.94905721772844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100.15203951369838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98.118277260446945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93.666745244125465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85.94376778728919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77.882473157539977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66.54598695559271</v>
      </c>
      <c r="AE161" s="5"/>
      <c r="AG161" s="5">
        <f t="shared" si="49"/>
        <v>0.2810879508540296</v>
      </c>
      <c r="AH161" s="5">
        <f t="shared" si="49"/>
        <v>1.1371757129267905</v>
      </c>
      <c r="AI161" s="5">
        <f t="shared" si="49"/>
        <v>0.40085969579544667</v>
      </c>
      <c r="AJ161" s="5">
        <f t="shared" si="49"/>
        <v>0.53970251921907675</v>
      </c>
      <c r="AK161" s="5">
        <f t="shared" si="48"/>
        <v>1.4754033157705919</v>
      </c>
      <c r="AL161" s="5">
        <f t="shared" si="48"/>
        <v>5.3007000082772038E-2</v>
      </c>
      <c r="AM161" s="5">
        <f t="shared" si="48"/>
        <v>1.0079427822715559</v>
      </c>
      <c r="AN161" s="5">
        <f t="shared" si="48"/>
        <v>-0.60903951369837728</v>
      </c>
      <c r="AO161" s="5">
        <f t="shared" si="47"/>
        <v>-7.327726044694316E-2</v>
      </c>
      <c r="AP161" s="5">
        <f t="shared" si="33"/>
        <v>-0.39404524412546493</v>
      </c>
      <c r="AQ161" s="5">
        <f t="shared" si="33"/>
        <v>0.16233221271080822</v>
      </c>
      <c r="AR161" s="5">
        <f t="shared" si="33"/>
        <v>-0.54917315753998253</v>
      </c>
      <c r="AS161" s="5">
        <f t="shared" si="33"/>
        <v>-0.30358695559270643</v>
      </c>
      <c r="AV161" s="2">
        <f t="shared" si="34"/>
        <v>91.476011216697486</v>
      </c>
      <c r="AW161" s="2">
        <f t="shared" si="35"/>
        <v>93.891824287073206</v>
      </c>
      <c r="AX161" s="2">
        <f t="shared" si="36"/>
        <v>95.807210829637512</v>
      </c>
      <c r="AY161" s="2">
        <f t="shared" si="37"/>
        <v>95.987049937446415</v>
      </c>
      <c r="AZ161" s="2">
        <f t="shared" si="38"/>
        <v>96.234884057715746</v>
      </c>
      <c r="BA161" s="2">
        <f t="shared" si="39"/>
        <v>98.073828094349281</v>
      </c>
      <c r="BB161" s="2">
        <f t="shared" si="40"/>
        <v>99.998030624066928</v>
      </c>
      <c r="BC161" s="2">
        <f t="shared" si="41"/>
        <v>98.058786457355026</v>
      </c>
      <c r="BD161" s="2">
        <f t="shared" si="42"/>
        <v>95.621394191335995</v>
      </c>
      <c r="BE161" s="2">
        <f t="shared" si="43"/>
        <v>91.053248098953787</v>
      </c>
      <c r="BF161" s="2">
        <f t="shared" si="44"/>
        <v>83.893070145898946</v>
      </c>
      <c r="BG161" s="2">
        <f t="shared" si="45"/>
        <v>75.397445498547299</v>
      </c>
      <c r="BH161" s="2">
        <f t="shared" si="46"/>
        <v>64.484990334612988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95.184181330119159</v>
      </c>
      <c r="CP161" s="2">
        <f>BL$207*$B161+BL$209</f>
        <v>97.27838186706559</v>
      </c>
      <c r="CQ161" s="2">
        <f>BM$207*$B161+BM$209</f>
        <v>99.109959275512409</v>
      </c>
      <c r="CR161" s="2">
        <f>BN$207*$B161+BN$209</f>
        <v>99.172747001904071</v>
      </c>
      <c r="CS161" s="2">
        <f>BO$207*$B161+BO$209</f>
        <v>99.139772584428798</v>
      </c>
      <c r="CT161" s="2">
        <f>BP$207*$B161+BP$209</f>
        <v>101.68993527690044</v>
      </c>
      <c r="CU161" s="2">
        <f>BQ$207*$B161+BQ$209</f>
        <v>103.00435780994113</v>
      </c>
      <c r="CV161" s="2">
        <f>BR$207*$B161+BR$209</f>
        <v>101.64864928469552</v>
      </c>
      <c r="CW161" s="2">
        <f>BS$207*$B161+BS$209</f>
        <v>99.177319626931762</v>
      </c>
      <c r="CX161" s="2">
        <f>BT$207*$B161+BT$209</f>
        <v>94.5456902713494</v>
      </c>
      <c r="CY161" s="2">
        <f>BU$207*$B161+BU$209</f>
        <v>86.003279598678333</v>
      </c>
      <c r="CZ161" s="2">
        <f>BV$207*$B161+BV$209</f>
        <v>79.319354267676744</v>
      </c>
      <c r="DA161" s="2">
        <f>BW$207*$B161+BW$209</f>
        <v>67.043919845554058</v>
      </c>
      <c r="DD161" s="2">
        <f>BZ$207*$B161+BZ$209</f>
        <v>91.4543975571777</v>
      </c>
      <c r="DE161" s="2">
        <f>CA$207*$B161+CA$209</f>
        <v>93.876637887307538</v>
      </c>
      <c r="DF161" s="2">
        <f>CB$207*$B161+CB$209</f>
        <v>95.792655469610082</v>
      </c>
      <c r="DG161" s="2">
        <f>CC$207*$B161+CC$209</f>
        <v>95.974088944912765</v>
      </c>
      <c r="DH161" s="2">
        <f>CD$207*$B161+CD$209</f>
        <v>96.222546996400382</v>
      </c>
      <c r="DI161" s="2">
        <f>CE$207*$B161+CE$209</f>
        <v>98.057963445606021</v>
      </c>
      <c r="DJ161" s="2">
        <f>CF$207*$B161+CF$209</f>
        <v>99.985007153978202</v>
      </c>
      <c r="DK161" s="2">
        <f>CG$207*$B161+CG$209</f>
        <v>98.042470102502946</v>
      </c>
      <c r="DL161" s="2">
        <f>CH$207*$B161+CH$209</f>
        <v>95.602784313725493</v>
      </c>
      <c r="DM161" s="2">
        <f>CI$207*$B161+CI$209</f>
        <v>91.03233307521009</v>
      </c>
      <c r="DN161" s="2">
        <f>CJ$207*$B161+CJ$209</f>
        <v>83.88010947327362</v>
      </c>
      <c r="DO161" s="2">
        <f>CK$207*$B161+CK$209</f>
        <v>75.371754479402554</v>
      </c>
      <c r="DP161" s="2">
        <f>CL$207*$B161+CL$209</f>
        <v>64.466312235710504</v>
      </c>
      <c r="DS161" s="2">
        <f>POWER(10,($B161-C$227)/C$228)/(1+POWER(10,($B161-C$227)/C$228))</f>
        <v>0.99420511728411964</v>
      </c>
      <c r="DT161" s="2">
        <f>POWER(10,($B161-D$227)/D$228)/(1+POWER(10,($B161-D$227)/D$228))</f>
        <v>0.99553570172945494</v>
      </c>
      <c r="DU161" s="2">
        <f>POWER(10,($B161-E$227)/E$228)/(1+POWER(10,($B161-E$227)/E$228))</f>
        <v>0.99561229212665558</v>
      </c>
      <c r="DV161" s="2">
        <f>POWER(10,($B161-F$227)/F$228)/(1+POWER(10,($B161-F$227)/F$228))</f>
        <v>0.99594799059395478</v>
      </c>
      <c r="DW161" s="2">
        <f>POWER(10,($B161-G$227)/G$228)/(1+POWER(10,($B161-G$227)/G$228))</f>
        <v>0.99577096081770433</v>
      </c>
      <c r="DX161" s="2">
        <f>POWER(10,($B161-H$227)/H$228)/(1+POWER(10,($B161-H$227)/H$228))</f>
        <v>0.99563194609424865</v>
      </c>
      <c r="DY161" s="2">
        <f>POWER(10,($B161-I$227)/I$228)/(1+POWER(10,($B161-I$227)/I$228))</f>
        <v>0.99568666525598737</v>
      </c>
      <c r="DZ161" s="2">
        <f>POWER(10,($B161-J$227)/J$228)/(1+POWER(10,($B161-J$227)/J$228))</f>
        <v>0.99547544533210064</v>
      </c>
      <c r="EA161" s="2">
        <f>POWER(10,($B161-K$227)/K$228)/(1+POWER(10,($B161-K$227)/K$228))</f>
        <v>0.99479376311048184</v>
      </c>
      <c r="EB161" s="2">
        <f>POWER(10,($B161-L$227)/L$228)/(1+POWER(10,($B161-L$227)/L$228))</f>
        <v>0.99404699762191084</v>
      </c>
      <c r="EC161" s="2">
        <f>POWER(10,($B161-M$227)/M$228)/(1+POWER(10,($B161-M$227)/M$228))</f>
        <v>0.99389560333849514</v>
      </c>
      <c r="ED161" s="2">
        <f>POWER(10,($B161-N$227)/N$228)/(1+POWER(10,($B161-N$227)/N$228))</f>
        <v>0.99349198993751553</v>
      </c>
      <c r="EE161" s="2">
        <f>POWER(10,($B161-O$227)/O$228)/(1+POWER(10,($B161-O$227)/O$228))</f>
        <v>0.99275370741801505</v>
      </c>
    </row>
    <row r="162" spans="2:135" x14ac:dyDescent="0.25">
      <c r="B162" s="2">
        <v>156</v>
      </c>
      <c r="C162">
        <v>92.485699999999994</v>
      </c>
      <c r="D162">
        <v>93.885999999999996</v>
      </c>
      <c r="E162">
        <v>94.813999999999993</v>
      </c>
      <c r="F162">
        <v>96.486000000000004</v>
      </c>
      <c r="G162">
        <v>98.843000000000004</v>
      </c>
      <c r="H162">
        <v>98.942999999999998</v>
      </c>
      <c r="I162">
        <v>102.5</v>
      </c>
      <c r="J162">
        <v>99.442999999999998</v>
      </c>
      <c r="K162">
        <v>97.682000000000002</v>
      </c>
      <c r="L162">
        <v>92.984800000000007</v>
      </c>
      <c r="M162">
        <v>86.863600000000005</v>
      </c>
      <c r="N162">
        <v>78.590900000000005</v>
      </c>
      <c r="O162">
        <v>66.151499999999999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91.418884699527126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93.837907596318914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96.183786024212026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96.182938894137052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96.578897690390349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98.617996434992193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100.70651248453254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99.725242224691442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97.722166057923033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93.421953946444333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85.777684099509244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77.878492116028255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66.706103757590611</v>
      </c>
      <c r="AE162" s="5"/>
      <c r="AG162" s="5">
        <f t="shared" si="49"/>
        <v>1.066815300472868</v>
      </c>
      <c r="AH162" s="5">
        <f t="shared" si="49"/>
        <v>4.8092403681081919E-2</v>
      </c>
      <c r="AI162" s="5">
        <f t="shared" si="49"/>
        <v>-1.3697860242120328</v>
      </c>
      <c r="AJ162" s="5">
        <f t="shared" si="49"/>
        <v>0.30306110586295176</v>
      </c>
      <c r="AK162" s="5">
        <f t="shared" si="48"/>
        <v>2.2641023096096546</v>
      </c>
      <c r="AL162" s="5">
        <f t="shared" si="48"/>
        <v>0.3250035650078047</v>
      </c>
      <c r="AM162" s="5">
        <f t="shared" si="48"/>
        <v>1.7934875154674614</v>
      </c>
      <c r="AN162" s="5">
        <f t="shared" si="48"/>
        <v>-0.28224222469144422</v>
      </c>
      <c r="AO162" s="5">
        <f t="shared" si="47"/>
        <v>-4.0166057923030962E-2</v>
      </c>
      <c r="AP162" s="5">
        <f t="shared" si="33"/>
        <v>-0.43715394644432592</v>
      </c>
      <c r="AQ162" s="5">
        <f t="shared" si="33"/>
        <v>1.085915900490761</v>
      </c>
      <c r="AR162" s="5">
        <f t="shared" si="33"/>
        <v>0.71240788397174981</v>
      </c>
      <c r="AS162" s="5">
        <f t="shared" si="33"/>
        <v>-0.55460375759061264</v>
      </c>
      <c r="AV162" s="2">
        <f t="shared" si="34"/>
        <v>91.41888386899339</v>
      </c>
      <c r="AW162" s="2">
        <f t="shared" si="35"/>
        <v>93.837907596318914</v>
      </c>
      <c r="AX162" s="2">
        <f t="shared" si="36"/>
        <v>95.748308134746608</v>
      </c>
      <c r="AY162" s="2">
        <f t="shared" si="37"/>
        <v>95.931407758428492</v>
      </c>
      <c r="AZ162" s="2">
        <f t="shared" si="38"/>
        <v>96.19641932336971</v>
      </c>
      <c r="BA162" s="2">
        <f t="shared" si="39"/>
        <v>98.04316761703798</v>
      </c>
      <c r="BB162" s="2">
        <f t="shared" si="40"/>
        <v>99.976934291155459</v>
      </c>
      <c r="BC162" s="2">
        <f t="shared" si="41"/>
        <v>98.027506277793165</v>
      </c>
      <c r="BD162" s="2">
        <f t="shared" si="42"/>
        <v>95.584755941524378</v>
      </c>
      <c r="BE162" s="2">
        <f t="shared" si="43"/>
        <v>91.01555643308096</v>
      </c>
      <c r="BF162" s="2">
        <f t="shared" si="44"/>
        <v>83.873173947692649</v>
      </c>
      <c r="BG162" s="2">
        <f t="shared" si="45"/>
        <v>75.369132263485881</v>
      </c>
      <c r="BH162" s="2">
        <f t="shared" si="46"/>
        <v>64.464143133101018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95.187792608569936</v>
      </c>
      <c r="CP162" s="2">
        <f>BL$207*$B162+BL$209</f>
        <v>97.274101384088752</v>
      </c>
      <c r="CQ162" s="2">
        <f>BM$207*$B162+BM$209</f>
        <v>99.101687630663321</v>
      </c>
      <c r="CR162" s="2">
        <f>BN$207*$B162+BN$209</f>
        <v>99.16220542107213</v>
      </c>
      <c r="CS162" s="2">
        <f>BO$207*$B162+BO$209</f>
        <v>99.142606338246352</v>
      </c>
      <c r="CT162" s="2">
        <f>BP$207*$B162+BP$209</f>
        <v>101.71603031931606</v>
      </c>
      <c r="CU162" s="2">
        <f>BQ$207*$B162+BQ$209</f>
        <v>103.03464601867834</v>
      </c>
      <c r="CV162" s="2">
        <f>BR$207*$B162+BR$209</f>
        <v>101.67717994554179</v>
      </c>
      <c r="CW162" s="2">
        <f>BS$207*$B162+BS$209</f>
        <v>99.200049131954131</v>
      </c>
      <c r="CX162" s="2">
        <f>BT$207*$B162+BT$209</f>
        <v>94.567323489036312</v>
      </c>
      <c r="CY162" s="2">
        <f>BU$207*$B162+BU$209</f>
        <v>86.01833444516879</v>
      </c>
      <c r="CZ162" s="2">
        <f>BV$207*$B162+BV$209</f>
        <v>79.360294066804386</v>
      </c>
      <c r="DA162" s="2">
        <f>BW$207*$B162+BW$209</f>
        <v>67.07129364597391</v>
      </c>
      <c r="DD162" s="2">
        <f>BZ$207*$B162+BZ$209</f>
        <v>91.398849102826745</v>
      </c>
      <c r="DE162" s="2">
        <f>CA$207*$B162+CA$209</f>
        <v>93.823854435626714</v>
      </c>
      <c r="DF162" s="2">
        <f>CB$207*$B162+CB$209</f>
        <v>95.734829988642048</v>
      </c>
      <c r="DG162" s="2">
        <f>CC$207*$B162+CC$209</f>
        <v>95.919419846459547</v>
      </c>
      <c r="DH162" s="2">
        <f>CD$207*$B162+CD$209</f>
        <v>96.185007827879005</v>
      </c>
      <c r="DI162" s="2">
        <f>CE$207*$B162+CE$209</f>
        <v>98.028471795807988</v>
      </c>
      <c r="DJ162" s="2">
        <f>CF$207*$B162+CF$209</f>
        <v>99.964853732684205</v>
      </c>
      <c r="DK162" s="2">
        <f>CG$207*$B162+CG$209</f>
        <v>98.012377657528731</v>
      </c>
      <c r="DL162" s="2">
        <f>CH$207*$B162+CH$209</f>
        <v>95.567500169498061</v>
      </c>
      <c r="DM162" s="2">
        <f>CI$207*$B162+CI$209</f>
        <v>90.99615768903746</v>
      </c>
      <c r="DN162" s="2">
        <f>CJ$207*$B162+CJ$209</f>
        <v>83.861157896561622</v>
      </c>
      <c r="DO162" s="2">
        <f>CK$207*$B162+CK$209</f>
        <v>75.345288040180165</v>
      </c>
      <c r="DP162" s="2">
        <f>CL$207*$B162+CL$209</f>
        <v>64.446787500344655</v>
      </c>
      <c r="DS162" s="2">
        <f>POWER(10,($B162-C$227)/C$228)/(1+POWER(10,($B162-C$227)/C$228))</f>
        <v>0.99471230802563071</v>
      </c>
      <c r="DT162" s="2">
        <f>POWER(10,($B162-D$227)/D$228)/(1+POWER(10,($B162-D$227)/D$228))</f>
        <v>0.99592691163788516</v>
      </c>
      <c r="DU162" s="2">
        <f>POWER(10,($B162-E$227)/E$228)/(1+POWER(10,($B162-E$227)/E$228))</f>
        <v>0.99599681734792211</v>
      </c>
      <c r="DV162" s="2">
        <f>POWER(10,($B162-F$227)/F$228)/(1+POWER(10,($B162-F$227)/F$228))</f>
        <v>0.99630320547161655</v>
      </c>
      <c r="DW162" s="2">
        <f>POWER(10,($B162-G$227)/G$228)/(1+POWER(10,($B162-G$227)/G$228))</f>
        <v>0.9961416346908829</v>
      </c>
      <c r="DX162" s="2">
        <f>POWER(10,($B162-H$227)/H$228)/(1+POWER(10,($B162-H$227)/H$228))</f>
        <v>0.99601475579674015</v>
      </c>
      <c r="DY162" s="2">
        <f>POWER(10,($B162-I$227)/I$228)/(1+POWER(10,($B162-I$227)/I$228))</f>
        <v>0.99606469840764866</v>
      </c>
      <c r="DZ162" s="2">
        <f>POWER(10,($B162-J$227)/J$228)/(1+POWER(10,($B162-J$227)/J$228))</f>
        <v>0.99587191365986805</v>
      </c>
      <c r="EA162" s="2">
        <f>POWER(10,($B162-K$227)/K$228)/(1+POWER(10,($B162-K$227)/K$228))</f>
        <v>0.99524967943869147</v>
      </c>
      <c r="EB162" s="2">
        <f>POWER(10,($B162-L$227)/L$228)/(1+POWER(10,($B162-L$227)/L$228))</f>
        <v>0.9945679519994528</v>
      </c>
      <c r="EC162" s="2">
        <f>POWER(10,($B162-M$227)/M$228)/(1+POWER(10,($B162-M$227)/M$228))</f>
        <v>0.99442973217060948</v>
      </c>
      <c r="ED162" s="2">
        <f>POWER(10,($B162-N$227)/N$228)/(1+POWER(10,($B162-N$227)/N$228))</f>
        <v>0.99406122353301729</v>
      </c>
      <c r="EE162" s="2">
        <f>POWER(10,($B162-O$227)/O$228)/(1+POWER(10,($B162-O$227)/O$228))</f>
        <v>0.99338708625801186</v>
      </c>
    </row>
    <row r="163" spans="2:135" x14ac:dyDescent="0.25">
      <c r="B163" s="2">
        <v>157</v>
      </c>
      <c r="C163">
        <v>91.285700000000006</v>
      </c>
      <c r="D163">
        <v>93.5</v>
      </c>
      <c r="E163">
        <v>94.843000000000004</v>
      </c>
      <c r="F163">
        <v>96.4</v>
      </c>
      <c r="G163">
        <v>98.313999999999993</v>
      </c>
      <c r="H163">
        <v>99.456999999999994</v>
      </c>
      <c r="I163">
        <v>100.81399999999999</v>
      </c>
      <c r="J163">
        <v>97.9</v>
      </c>
      <c r="K163">
        <v>96.605999999999995</v>
      </c>
      <c r="L163">
        <v>93.7273</v>
      </c>
      <c r="M163">
        <v>86.863600000000005</v>
      </c>
      <c r="N163">
        <v>78.257599999999996</v>
      </c>
      <c r="O163">
        <v>65.651499999999999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91.361867301821633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93.78407245240335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96.030256218170251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96.068175036139351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96.445045363599007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98.447356574331067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100.49343305315388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99.319506158782673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97.306260132498707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93.107470423887008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85.553200246697244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77.778658793177399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66.790852952375431</v>
      </c>
      <c r="AE163" s="5"/>
      <c r="AG163" s="5">
        <f t="shared" si="49"/>
        <v>-7.616730182162712E-2</v>
      </c>
      <c r="AH163" s="5">
        <f t="shared" si="49"/>
        <v>-0.28407245240335044</v>
      </c>
      <c r="AI163" s="5">
        <f t="shared" si="49"/>
        <v>-1.1872562181702477</v>
      </c>
      <c r="AJ163" s="5">
        <f t="shared" si="49"/>
        <v>0.33182496386065452</v>
      </c>
      <c r="AK163" s="5">
        <f t="shared" si="48"/>
        <v>1.8689546364009857</v>
      </c>
      <c r="AL163" s="5">
        <f t="shared" si="48"/>
        <v>1.0096434256689264</v>
      </c>
      <c r="AM163" s="5">
        <f t="shared" si="48"/>
        <v>0.32056694684611386</v>
      </c>
      <c r="AN163" s="5">
        <f t="shared" si="48"/>
        <v>-1.4195061587826672</v>
      </c>
      <c r="AO163" s="5">
        <f t="shared" si="47"/>
        <v>-0.70026013249871255</v>
      </c>
      <c r="AP163" s="5">
        <f t="shared" si="33"/>
        <v>0.61982957611299128</v>
      </c>
      <c r="AQ163" s="5">
        <f t="shared" si="33"/>
        <v>1.3103997533027609</v>
      </c>
      <c r="AR163" s="5">
        <f t="shared" si="33"/>
        <v>0.47894120682259711</v>
      </c>
      <c r="AS163" s="5">
        <f t="shared" si="33"/>
        <v>-1.1393529523754324</v>
      </c>
      <c r="AV163" s="2">
        <f t="shared" si="34"/>
        <v>91.361866504137922</v>
      </c>
      <c r="AW163" s="2">
        <f t="shared" si="35"/>
        <v>93.78407245240335</v>
      </c>
      <c r="AX163" s="2">
        <f t="shared" si="36"/>
        <v>95.689482036437425</v>
      </c>
      <c r="AY163" s="2">
        <f t="shared" si="37"/>
        <v>95.875836236188732</v>
      </c>
      <c r="AZ163" s="2">
        <f t="shared" si="38"/>
        <v>96.158021716746475</v>
      </c>
      <c r="BA163" s="2">
        <f t="shared" si="39"/>
        <v>98.01258970117668</v>
      </c>
      <c r="BB163" s="2">
        <f t="shared" si="40"/>
        <v>99.955902827600497</v>
      </c>
      <c r="BC163" s="2">
        <f t="shared" si="41"/>
        <v>97.996308479603485</v>
      </c>
      <c r="BD163" s="2">
        <f t="shared" si="42"/>
        <v>95.548211497211057</v>
      </c>
      <c r="BE163" s="2">
        <f t="shared" si="43"/>
        <v>90.977969153554739</v>
      </c>
      <c r="BF163" s="2">
        <f t="shared" si="44"/>
        <v>83.853343304770462</v>
      </c>
      <c r="BG163" s="2">
        <f t="shared" si="45"/>
        <v>75.340944438902312</v>
      </c>
      <c r="BH163" s="2">
        <f t="shared" si="46"/>
        <v>64.44338351764182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95.191403887020712</v>
      </c>
      <c r="CP163" s="2">
        <f>BL$207*$B163+BL$209</f>
        <v>97.269820901111899</v>
      </c>
      <c r="CQ163" s="2">
        <f>BM$207*$B163+BM$209</f>
        <v>99.093415985814232</v>
      </c>
      <c r="CR163" s="2">
        <f>BN$207*$B163+BN$209</f>
        <v>99.15166384024019</v>
      </c>
      <c r="CS163" s="2">
        <f>BO$207*$B163+BO$209</f>
        <v>99.145440092063907</v>
      </c>
      <c r="CT163" s="2">
        <f>BP$207*$B163+BP$209</f>
        <v>101.74212536173168</v>
      </c>
      <c r="CU163" s="2">
        <f>BQ$207*$B163+BQ$209</f>
        <v>103.06493422741556</v>
      </c>
      <c r="CV163" s="2">
        <f>BR$207*$B163+BR$209</f>
        <v>101.70571060638805</v>
      </c>
      <c r="CW163" s="2">
        <f>BS$207*$B163+BS$209</f>
        <v>99.2227786369765</v>
      </c>
      <c r="CX163" s="2">
        <f>BT$207*$B163+BT$209</f>
        <v>94.588956706723238</v>
      </c>
      <c r="CY163" s="2">
        <f>BU$207*$B163+BU$209</f>
        <v>86.033389291659233</v>
      </c>
      <c r="CZ163" s="2">
        <f>BV$207*$B163+BV$209</f>
        <v>79.401233865932028</v>
      </c>
      <c r="DA163" s="2">
        <f>BW$207*$B163+BW$209</f>
        <v>67.098667446393762</v>
      </c>
      <c r="DD163" s="2">
        <f>BZ$207*$B163+BZ$209</f>
        <v>91.34330064847579</v>
      </c>
      <c r="DE163" s="2">
        <f>CA$207*$B163+CA$209</f>
        <v>93.77107098394589</v>
      </c>
      <c r="DF163" s="2">
        <f>CB$207*$B163+CB$209</f>
        <v>95.677004507674013</v>
      </c>
      <c r="DG163" s="2">
        <f>CC$207*$B163+CC$209</f>
        <v>95.86475074800633</v>
      </c>
      <c r="DH163" s="2">
        <f>CD$207*$B163+CD$209</f>
        <v>96.147468659357628</v>
      </c>
      <c r="DI163" s="2">
        <f>CE$207*$B163+CE$209</f>
        <v>97.99898014600997</v>
      </c>
      <c r="DJ163" s="2">
        <f>CF$207*$B163+CF$209</f>
        <v>99.944700311390207</v>
      </c>
      <c r="DK163" s="2">
        <f>CG$207*$B163+CG$209</f>
        <v>97.982285212554515</v>
      </c>
      <c r="DL163" s="2">
        <f>CH$207*$B163+CH$209</f>
        <v>95.532216025270628</v>
      </c>
      <c r="DM163" s="2">
        <f>CI$207*$B163+CI$209</f>
        <v>90.95998230286483</v>
      </c>
      <c r="DN163" s="2">
        <f>CJ$207*$B163+CJ$209</f>
        <v>83.842206319849623</v>
      </c>
      <c r="DO163" s="2">
        <f>CK$207*$B163+CK$209</f>
        <v>75.31882160095779</v>
      </c>
      <c r="DP163" s="2">
        <f>CL$207*$B163+CL$209</f>
        <v>64.427262764978806</v>
      </c>
      <c r="DS163" s="2">
        <f>POWER(10,($B163-C$227)/C$228)/(1+POWER(10,($B163-C$227)/C$228))</f>
        <v>0.99517532287695498</v>
      </c>
      <c r="DT163" s="2">
        <f>POWER(10,($B163-D$227)/D$228)/(1+POWER(10,($B163-D$227)/D$228))</f>
        <v>0.99628396748402459</v>
      </c>
      <c r="DU163" s="2">
        <f>POWER(10,($B163-E$227)/E$228)/(1+POWER(10,($B163-E$227)/E$228))</f>
        <v>0.99634776757915555</v>
      </c>
      <c r="DV163" s="2">
        <f>POWER(10,($B163-F$227)/F$228)/(1+POWER(10,($B163-F$227)/F$228))</f>
        <v>0.99662738628271186</v>
      </c>
      <c r="DW163" s="2">
        <f>POWER(10,($B163-G$227)/G$228)/(1+POWER(10,($B163-G$227)/G$228))</f>
        <v>0.99647993397345069</v>
      </c>
      <c r="DX163" s="2">
        <f>POWER(10,($B163-H$227)/H$228)/(1+POWER(10,($B163-H$227)/H$228))</f>
        <v>0.99636413914438759</v>
      </c>
      <c r="DY163" s="2">
        <f>POWER(10,($B163-I$227)/I$228)/(1+POWER(10,($B163-I$227)/I$228))</f>
        <v>0.99640971910703435</v>
      </c>
      <c r="DZ163" s="2">
        <f>POWER(10,($B163-J$227)/J$228)/(1+POWER(10,($B163-J$227)/J$228))</f>
        <v>0.99623377251704959</v>
      </c>
      <c r="EA163" s="2">
        <f>POWER(10,($B163-K$227)/K$228)/(1+POWER(10,($B163-K$227)/K$228))</f>
        <v>0.99566584458161012</v>
      </c>
      <c r="EB163" s="2">
        <f>POWER(10,($B163-L$227)/L$228)/(1+POWER(10,($B163-L$227)/L$228))</f>
        <v>0.99504354434939446</v>
      </c>
      <c r="EC163" s="2">
        <f>POWER(10,($B163-M$227)/M$228)/(1+POWER(10,($B163-M$227)/M$228))</f>
        <v>0.99491736424382549</v>
      </c>
      <c r="ED163" s="2">
        <f>POWER(10,($B163-N$227)/N$228)/(1+POWER(10,($B163-N$227)/N$228))</f>
        <v>0.99458093977075057</v>
      </c>
      <c r="EE163" s="2">
        <f>POWER(10,($B163-O$227)/O$228)/(1+POWER(10,($B163-O$227)/O$228))</f>
        <v>0.99396543968977824</v>
      </c>
    </row>
    <row r="164" spans="2:135" x14ac:dyDescent="0.25">
      <c r="B164" s="2">
        <v>158</v>
      </c>
      <c r="C164">
        <v>91.6</v>
      </c>
      <c r="D164">
        <v>92.370999999999995</v>
      </c>
      <c r="E164">
        <v>94.929000000000002</v>
      </c>
      <c r="F164">
        <v>94.486000000000004</v>
      </c>
      <c r="G164">
        <v>96.2</v>
      </c>
      <c r="H164">
        <v>98.643000000000001</v>
      </c>
      <c r="I164">
        <v>100.75700000000001</v>
      </c>
      <c r="J164">
        <v>99.3</v>
      </c>
      <c r="K164">
        <v>97.317999999999998</v>
      </c>
      <c r="L164">
        <v>92.439400000000006</v>
      </c>
      <c r="M164">
        <v>85.7273</v>
      </c>
      <c r="N164">
        <v>78.5</v>
      </c>
      <c r="O164">
        <v>66.712100000000007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91.304952807097806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93.730313324070863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95.887056736525878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95.961731548924703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96.3266405701455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98.298007147077897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100.31528423281985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98.956214819963932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96.90115484382919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92.751626410265104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85.291679299331449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77.591069038227033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66.78858891109698</v>
      </c>
      <c r="AE164" s="5"/>
      <c r="AG164" s="5">
        <f t="shared" si="49"/>
        <v>0.29504719290218873</v>
      </c>
      <c r="AH164" s="5">
        <f t="shared" si="49"/>
        <v>-1.3593133240708681</v>
      </c>
      <c r="AI164" s="5">
        <f t="shared" si="49"/>
        <v>-0.95805673652587586</v>
      </c>
      <c r="AJ164" s="5">
        <f t="shared" si="49"/>
        <v>-1.4757315489246992</v>
      </c>
      <c r="AK164" s="5">
        <f t="shared" si="48"/>
        <v>-0.12664057014549712</v>
      </c>
      <c r="AL164" s="5">
        <f t="shared" si="48"/>
        <v>0.34499285292210402</v>
      </c>
      <c r="AM164" s="5">
        <f t="shared" si="48"/>
        <v>0.44171576718015615</v>
      </c>
      <c r="AN164" s="5">
        <f t="shared" si="48"/>
        <v>0.34378518003606473</v>
      </c>
      <c r="AO164" s="5">
        <f t="shared" si="47"/>
        <v>0.4168451561708082</v>
      </c>
      <c r="AP164" s="5">
        <f t="shared" si="33"/>
        <v>-0.31222641026509734</v>
      </c>
      <c r="AQ164" s="5">
        <f t="shared" si="33"/>
        <v>0.43562070066855085</v>
      </c>
      <c r="AR164" s="5">
        <f t="shared" si="33"/>
        <v>0.90893096177296684</v>
      </c>
      <c r="AS164" s="5">
        <f t="shared" si="33"/>
        <v>-7.6488911096973311E-2</v>
      </c>
      <c r="AV164" s="2">
        <f t="shared" si="34"/>
        <v>91.3049520695712</v>
      </c>
      <c r="AW164" s="2">
        <f t="shared" si="35"/>
        <v>93.730313324070863</v>
      </c>
      <c r="AX164" s="2">
        <f t="shared" si="36"/>
        <v>95.630727437008957</v>
      </c>
      <c r="AY164" s="2">
        <f t="shared" si="37"/>
        <v>95.820330506396772</v>
      </c>
      <c r="AZ164" s="2">
        <f t="shared" si="38"/>
        <v>96.119686626359652</v>
      </c>
      <c r="BA164" s="2">
        <f t="shared" si="39"/>
        <v>97.982088911508512</v>
      </c>
      <c r="BB164" s="2">
        <f t="shared" si="40"/>
        <v>99.934932151889413</v>
      </c>
      <c r="BC164" s="2">
        <f t="shared" si="41"/>
        <v>97.965187806527339</v>
      </c>
      <c r="BD164" s="2">
        <f t="shared" si="42"/>
        <v>95.511754893880862</v>
      </c>
      <c r="BE164" s="2">
        <f t="shared" si="43"/>
        <v>90.940479705348295</v>
      </c>
      <c r="BF164" s="2">
        <f t="shared" si="44"/>
        <v>83.833574043084923</v>
      </c>
      <c r="BG164" s="2">
        <f t="shared" si="45"/>
        <v>75.312874351588562</v>
      </c>
      <c r="BH164" s="2">
        <f t="shared" si="46"/>
        <v>64.422706388668644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95.195015165471474</v>
      </c>
      <c r="CP164" s="2">
        <f>BL$207*$B164+BL$209</f>
        <v>97.26554041813506</v>
      </c>
      <c r="CQ164" s="2">
        <f>BM$207*$B164+BM$209</f>
        <v>99.085144340965144</v>
      </c>
      <c r="CR164" s="2">
        <f>BN$207*$B164+BN$209</f>
        <v>99.141122259408249</v>
      </c>
      <c r="CS164" s="2">
        <f>BO$207*$B164+BO$209</f>
        <v>99.148273845881462</v>
      </c>
      <c r="CT164" s="2">
        <f>BP$207*$B164+BP$209</f>
        <v>101.76822040414731</v>
      </c>
      <c r="CU164" s="2">
        <f>BQ$207*$B164+BQ$209</f>
        <v>103.09522243615278</v>
      </c>
      <c r="CV164" s="2">
        <f>BR$207*$B164+BR$209</f>
        <v>101.73424126723432</v>
      </c>
      <c r="CW164" s="2">
        <f>BS$207*$B164+BS$209</f>
        <v>99.245508141998855</v>
      </c>
      <c r="CX164" s="2">
        <f>BT$207*$B164+BT$209</f>
        <v>94.610589924410149</v>
      </c>
      <c r="CY164" s="2">
        <f>BU$207*$B164+BU$209</f>
        <v>86.048444138149677</v>
      </c>
      <c r="CZ164" s="2">
        <f>BV$207*$B164+BV$209</f>
        <v>79.44217366505967</v>
      </c>
      <c r="DA164" s="2">
        <f>BW$207*$B164+BW$209</f>
        <v>67.126041246813614</v>
      </c>
      <c r="DD164" s="2">
        <f>BZ$207*$B164+BZ$209</f>
        <v>91.287752194124835</v>
      </c>
      <c r="DE164" s="2">
        <f>CA$207*$B164+CA$209</f>
        <v>93.718287532265066</v>
      </c>
      <c r="DF164" s="2">
        <f>CB$207*$B164+CB$209</f>
        <v>95.619179026705993</v>
      </c>
      <c r="DG164" s="2">
        <f>CC$207*$B164+CC$209</f>
        <v>95.810081649553112</v>
      </c>
      <c r="DH164" s="2">
        <f>CD$207*$B164+CD$209</f>
        <v>96.109929490836237</v>
      </c>
      <c r="DI164" s="2">
        <f>CE$207*$B164+CE$209</f>
        <v>97.969488496211937</v>
      </c>
      <c r="DJ164" s="2">
        <f>CF$207*$B164+CF$209</f>
        <v>99.924546890096209</v>
      </c>
      <c r="DK164" s="2">
        <f>CG$207*$B164+CG$209</f>
        <v>97.952192767580314</v>
      </c>
      <c r="DL164" s="2">
        <f>CH$207*$B164+CH$209</f>
        <v>95.496931881043182</v>
      </c>
      <c r="DM164" s="2">
        <f>CI$207*$B164+CI$209</f>
        <v>90.9238069166922</v>
      </c>
      <c r="DN164" s="2">
        <f>CJ$207*$B164+CJ$209</f>
        <v>83.82325474313761</v>
      </c>
      <c r="DO164" s="2">
        <f>CK$207*$B164+CK$209</f>
        <v>75.292355161735401</v>
      </c>
      <c r="DP164" s="2">
        <f>CL$207*$B164+CL$209</f>
        <v>64.407738029612958</v>
      </c>
      <c r="DS164" s="2">
        <f>POWER(10,($B164-C$227)/C$228)/(1+POWER(10,($B164-C$227)/C$228))</f>
        <v>0.99559797342219114</v>
      </c>
      <c r="DT164" s="2">
        <f>POWER(10,($B164-D$227)/D$228)/(1+POWER(10,($B164-D$227)/D$228))</f>
        <v>0.99660982958003608</v>
      </c>
      <c r="DU164" s="2">
        <f>POWER(10,($B164-E$227)/E$228)/(1+POWER(10,($B164-E$227)/E$228))</f>
        <v>0.99666805370052503</v>
      </c>
      <c r="DV164" s="2">
        <f>POWER(10,($B164-F$227)/F$228)/(1+POWER(10,($B164-F$227)/F$228))</f>
        <v>0.99692322668977762</v>
      </c>
      <c r="DW164" s="2">
        <f>POWER(10,($B164-G$227)/G$228)/(1+POWER(10,($B164-G$227)/G$228))</f>
        <v>0.99678866698989566</v>
      </c>
      <c r="DX164" s="2">
        <f>POWER(10,($B164-H$227)/H$228)/(1+POWER(10,($B164-H$227)/H$228))</f>
        <v>0.9966829943249601</v>
      </c>
      <c r="DY164" s="2">
        <f>POWER(10,($B164-I$227)/I$228)/(1+POWER(10,($B164-I$227)/I$228))</f>
        <v>0.99672459018831872</v>
      </c>
      <c r="DZ164" s="2">
        <f>POWER(10,($B164-J$227)/J$228)/(1+POWER(10,($B164-J$227)/J$228))</f>
        <v>0.99656402107265019</v>
      </c>
      <c r="EA164" s="2">
        <f>POWER(10,($B164-K$227)/K$228)/(1+POWER(10,($B164-K$227)/K$228))</f>
        <v>0.9960456952704746</v>
      </c>
      <c r="EB164" s="2">
        <f>POWER(10,($B164-L$227)/L$228)/(1+POWER(10,($B164-L$227)/L$228))</f>
        <v>0.99547768647593626</v>
      </c>
      <c r="EC164" s="2">
        <f>POWER(10,($B164-M$227)/M$228)/(1+POWER(10,($B164-M$227)/M$228))</f>
        <v>0.9953625071329002</v>
      </c>
      <c r="ED164" s="2">
        <f>POWER(10,($B164-N$227)/N$228)/(1+POWER(10,($B164-N$227)/N$228))</f>
        <v>0.99505540065505738</v>
      </c>
      <c r="EE164" s="2">
        <f>POWER(10,($B164-O$227)/O$228)/(1+POWER(10,($B164-O$227)/O$228))</f>
        <v>0.9944934917631828</v>
      </c>
    </row>
    <row r="165" spans="2:135" x14ac:dyDescent="0.25">
      <c r="B165" s="2">
        <v>159</v>
      </c>
      <c r="C165">
        <v>91.642899999999997</v>
      </c>
      <c r="D165">
        <v>92.713999999999999</v>
      </c>
      <c r="E165">
        <v>95.143000000000001</v>
      </c>
      <c r="F165">
        <v>94.414000000000001</v>
      </c>
      <c r="G165">
        <v>95.813999999999993</v>
      </c>
      <c r="H165">
        <v>98.370999999999995</v>
      </c>
      <c r="I165">
        <v>100.514</v>
      </c>
      <c r="J165">
        <v>97.942999999999998</v>
      </c>
      <c r="K165">
        <v>96.515000000000001</v>
      </c>
      <c r="L165">
        <v>93.257599999999996</v>
      </c>
      <c r="M165">
        <v>84.757599999999996</v>
      </c>
      <c r="N165">
        <v>79.7727</v>
      </c>
      <c r="O165">
        <v>67.924199999999999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91.248134547636681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93.676625015397462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95.757375974162656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95.864828202549731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96.224785232904154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98.172203124959864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100.17249459666398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98.647406774667928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96.530440197621772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92.383534614343276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85.015885267657922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77.33318375656566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66.697238865885026</v>
      </c>
      <c r="AE165" s="5"/>
      <c r="AG165" s="5">
        <f t="shared" si="49"/>
        <v>0.39476545236331617</v>
      </c>
      <c r="AH165" s="5">
        <f t="shared" si="49"/>
        <v>-0.96262501539746381</v>
      </c>
      <c r="AI165" s="5">
        <f t="shared" si="49"/>
        <v>-0.61437597416265533</v>
      </c>
      <c r="AJ165" s="5">
        <f t="shared" si="49"/>
        <v>-1.4508282025497294</v>
      </c>
      <c r="AK165" s="5">
        <f t="shared" si="48"/>
        <v>-0.41078523290416058</v>
      </c>
      <c r="AL165" s="5">
        <f t="shared" si="48"/>
        <v>0.19879687504013077</v>
      </c>
      <c r="AM165" s="5">
        <f t="shared" si="48"/>
        <v>0.34150540333601498</v>
      </c>
      <c r="AN165" s="5">
        <f t="shared" si="48"/>
        <v>-0.70440677466793034</v>
      </c>
      <c r="AO165" s="5">
        <f t="shared" si="47"/>
        <v>-1.544019762177129E-2</v>
      </c>
      <c r="AP165" s="5">
        <f t="shared" si="33"/>
        <v>0.87406538565672065</v>
      </c>
      <c r="AQ165" s="5">
        <f t="shared" si="33"/>
        <v>-0.25828526765792503</v>
      </c>
      <c r="AR165" s="5">
        <f t="shared" si="33"/>
        <v>2.4395162434343405</v>
      </c>
      <c r="AS165" s="5">
        <f t="shared" si="33"/>
        <v>1.2269611341149727</v>
      </c>
      <c r="AV165" s="2">
        <f t="shared" si="34"/>
        <v>91.248133891191941</v>
      </c>
      <c r="AW165" s="2">
        <f t="shared" si="35"/>
        <v>93.676625015397462</v>
      </c>
      <c r="AX165" s="2">
        <f t="shared" si="36"/>
        <v>95.572039536745848</v>
      </c>
      <c r="AY165" s="2">
        <f t="shared" si="37"/>
        <v>95.764886008359966</v>
      </c>
      <c r="AZ165" s="2">
        <f t="shared" si="38"/>
        <v>96.081409727243368</v>
      </c>
      <c r="BA165" s="2">
        <f t="shared" si="39"/>
        <v>97.951660123606459</v>
      </c>
      <c r="BB165" s="2">
        <f t="shared" si="40"/>
        <v>99.914018393739823</v>
      </c>
      <c r="BC165" s="2">
        <f t="shared" si="41"/>
        <v>97.934139283006374</v>
      </c>
      <c r="BD165" s="2">
        <f t="shared" si="42"/>
        <v>95.475380481924603</v>
      </c>
      <c r="BE165" s="2">
        <f t="shared" si="43"/>
        <v>90.903081868155923</v>
      </c>
      <c r="BF165" s="2">
        <f t="shared" si="44"/>
        <v>83.813862208645233</v>
      </c>
      <c r="BG165" s="2">
        <f t="shared" si="45"/>
        <v>75.284914694057761</v>
      </c>
      <c r="BH165" s="2">
        <f t="shared" si="46"/>
        <v>64.402106855786514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95.198626443922251</v>
      </c>
      <c r="CP165" s="2">
        <f>BL$207*$B165+BL$209</f>
        <v>97.261259935158208</v>
      </c>
      <c r="CQ165" s="2">
        <f>BM$207*$B165+BM$209</f>
        <v>99.076872696116055</v>
      </c>
      <c r="CR165" s="2">
        <f>BN$207*$B165+BN$209</f>
        <v>99.130580678576308</v>
      </c>
      <c r="CS165" s="2">
        <f>BO$207*$B165+BO$209</f>
        <v>99.151107599699017</v>
      </c>
      <c r="CT165" s="2">
        <f>BP$207*$B165+BP$209</f>
        <v>101.79431544656293</v>
      </c>
      <c r="CU165" s="2">
        <f>BQ$207*$B165+BQ$209</f>
        <v>103.12551064489</v>
      </c>
      <c r="CV165" s="2">
        <f>BR$207*$B165+BR$209</f>
        <v>101.76277192808058</v>
      </c>
      <c r="CW165" s="2">
        <f>BS$207*$B165+BS$209</f>
        <v>99.268237647021223</v>
      </c>
      <c r="CX165" s="2">
        <f>BT$207*$B165+BT$209</f>
        <v>94.632223142097075</v>
      </c>
      <c r="CY165" s="2">
        <f>BU$207*$B165+BU$209</f>
        <v>86.06349898464012</v>
      </c>
      <c r="CZ165" s="2">
        <f>BV$207*$B165+BV$209</f>
        <v>79.483113464187298</v>
      </c>
      <c r="DA165" s="2">
        <f>BW$207*$B165+BW$209</f>
        <v>67.153415047233466</v>
      </c>
      <c r="DD165" s="2">
        <f>BZ$207*$B165+BZ$209</f>
        <v>91.23220373977388</v>
      </c>
      <c r="DE165" s="2">
        <f>CA$207*$B165+CA$209</f>
        <v>93.665504080584228</v>
      </c>
      <c r="DF165" s="2">
        <f>CB$207*$B165+CB$209</f>
        <v>95.561353545737973</v>
      </c>
      <c r="DG165" s="2">
        <f>CC$207*$B165+CC$209</f>
        <v>95.755412551099894</v>
      </c>
      <c r="DH165" s="2">
        <f>CD$207*$B165+CD$209</f>
        <v>96.07239032231486</v>
      </c>
      <c r="DI165" s="2">
        <f>CE$207*$B165+CE$209</f>
        <v>97.939996846413919</v>
      </c>
      <c r="DJ165" s="2">
        <f>CF$207*$B165+CF$209</f>
        <v>99.904393468802212</v>
      </c>
      <c r="DK165" s="2">
        <f>CG$207*$B165+CG$209</f>
        <v>97.922100322606099</v>
      </c>
      <c r="DL165" s="2">
        <f>CH$207*$B165+CH$209</f>
        <v>95.461647736815749</v>
      </c>
      <c r="DM165" s="2">
        <f>CI$207*$B165+CI$209</f>
        <v>90.88763153051957</v>
      </c>
      <c r="DN165" s="2">
        <f>CJ$207*$B165+CJ$209</f>
        <v>83.804303166425612</v>
      </c>
      <c r="DO165" s="2">
        <f>CK$207*$B165+CK$209</f>
        <v>75.265888722513012</v>
      </c>
      <c r="DP165" s="2">
        <f>CL$207*$B165+CL$209</f>
        <v>64.388213294247109</v>
      </c>
      <c r="DS165" s="2">
        <f>POWER(10,($B165-C$227)/C$228)/(1+POWER(10,($B165-C$227)/C$228))</f>
        <v>0.99598374842867943</v>
      </c>
      <c r="DT165" s="2">
        <f>POWER(10,($B165-D$227)/D$228)/(1+POWER(10,($B165-D$227)/D$228))</f>
        <v>0.99690720525446985</v>
      </c>
      <c r="DU165" s="2">
        <f>POWER(10,($B165-E$227)/E$228)/(1+POWER(10,($B165-E$227)/E$228))</f>
        <v>0.99696033770525294</v>
      </c>
      <c r="DV165" s="2">
        <f>POWER(10,($B165-F$227)/F$228)/(1+POWER(10,($B165-F$227)/F$228))</f>
        <v>0.99719318952352265</v>
      </c>
      <c r="DW165" s="2">
        <f>POWER(10,($B165-G$227)/G$228)/(1+POWER(10,($B165-G$227)/G$228))</f>
        <v>0.99707040169139272</v>
      </c>
      <c r="DX165" s="2">
        <f>POWER(10,($B165-H$227)/H$228)/(1+POWER(10,($B165-H$227)/H$228))</f>
        <v>0.99697397169188673</v>
      </c>
      <c r="DY165" s="2">
        <f>POWER(10,($B165-I$227)/I$228)/(1+POWER(10,($B165-I$227)/I$228))</f>
        <v>0.99701192958484663</v>
      </c>
      <c r="DZ165" s="2">
        <f>POWER(10,($B165-J$227)/J$228)/(1+POWER(10,($B165-J$227)/J$228))</f>
        <v>0.99686540229497667</v>
      </c>
      <c r="EA165" s="2">
        <f>POWER(10,($B165-K$227)/K$228)/(1+POWER(10,($B165-K$227)/K$228))</f>
        <v>0.996392376002459</v>
      </c>
      <c r="EB165" s="2">
        <f>POWER(10,($B165-L$227)/L$228)/(1+POWER(10,($B165-L$227)/L$228))</f>
        <v>0.99587395923534661</v>
      </c>
      <c r="EC165" s="2">
        <f>POWER(10,($B165-M$227)/M$228)/(1+POWER(10,($B165-M$227)/M$228))</f>
        <v>0.9957688297125209</v>
      </c>
      <c r="ED165" s="2">
        <f>POWER(10,($B165-N$227)/N$228)/(1+POWER(10,($B165-N$227)/N$228))</f>
        <v>0.99548850898157226</v>
      </c>
      <c r="EE165" s="2">
        <f>POWER(10,($B165-O$227)/O$228)/(1+POWER(10,($B165-O$227)/O$228))</f>
        <v>0.9949755703993709</v>
      </c>
    </row>
    <row r="166" spans="2:135" x14ac:dyDescent="0.25">
      <c r="B166" s="2">
        <v>160</v>
      </c>
      <c r="C166">
        <v>91.242900000000006</v>
      </c>
      <c r="D166">
        <v>92.343000000000004</v>
      </c>
      <c r="E166">
        <v>94.7</v>
      </c>
      <c r="F166">
        <v>95.313999999999993</v>
      </c>
      <c r="G166">
        <v>97.213999999999999</v>
      </c>
      <c r="H166">
        <v>98.757000000000005</v>
      </c>
      <c r="I166">
        <v>100.371</v>
      </c>
      <c r="J166">
        <v>98.543000000000006</v>
      </c>
      <c r="K166">
        <v>95.5</v>
      </c>
      <c r="L166">
        <v>92.242400000000004</v>
      </c>
      <c r="M166">
        <v>86.818200000000004</v>
      </c>
      <c r="N166">
        <v>78.318200000000004</v>
      </c>
      <c r="O166">
        <v>67.302999999999997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91.19140622534799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93.623002650565027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95.642225240503222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95.777411906641149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96.138624992411749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98.069213506765053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100.06185482545585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98.39647459650692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96.208886933863823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92.028825848582684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84.746526777837374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77.028681590777992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66.524685138122663</v>
      </c>
      <c r="AE166" s="5"/>
      <c r="AG166" s="5">
        <f t="shared" si="49"/>
        <v>5.14937746520161E-2</v>
      </c>
      <c r="AH166" s="5">
        <f t="shared" si="49"/>
        <v>-1.2800026505650237</v>
      </c>
      <c r="AI166" s="5">
        <f t="shared" si="49"/>
        <v>-0.94222524050321965</v>
      </c>
      <c r="AJ166" s="5">
        <f t="shared" si="49"/>
        <v>-0.46341190664115572</v>
      </c>
      <c r="AK166" s="5">
        <f t="shared" si="48"/>
        <v>1.0753750075882493</v>
      </c>
      <c r="AL166" s="5">
        <f t="shared" si="48"/>
        <v>0.68778649323495245</v>
      </c>
      <c r="AM166" s="5">
        <f t="shared" si="48"/>
        <v>0.30914517454414181</v>
      </c>
      <c r="AN166" s="5">
        <f t="shared" si="48"/>
        <v>0.14652540349308651</v>
      </c>
      <c r="AO166" s="5">
        <f t="shared" si="47"/>
        <v>-0.70888693386382329</v>
      </c>
      <c r="AP166" s="5">
        <f t="shared" si="33"/>
        <v>0.21357415141731906</v>
      </c>
      <c r="AQ166" s="5">
        <f t="shared" si="33"/>
        <v>2.0716732221626302</v>
      </c>
      <c r="AR166" s="5">
        <f t="shared" si="33"/>
        <v>1.289518409222012</v>
      </c>
      <c r="AS166" s="5">
        <f t="shared" si="33"/>
        <v>0.7783148618773339</v>
      </c>
      <c r="AV166" s="2">
        <f t="shared" si="34"/>
        <v>91.191405662887291</v>
      </c>
      <c r="AW166" s="2">
        <f t="shared" si="35"/>
        <v>93.623002650565027</v>
      </c>
      <c r="AX166" s="2">
        <f t="shared" si="36"/>
        <v>95.513413821806907</v>
      </c>
      <c r="AY166" s="2">
        <f t="shared" si="37"/>
        <v>95.709498470025395</v>
      </c>
      <c r="AZ166" s="2">
        <f t="shared" si="38"/>
        <v>96.0431869669994</v>
      </c>
      <c r="BA166" s="2">
        <f t="shared" si="39"/>
        <v>97.921298512161073</v>
      </c>
      <c r="BB166" s="2">
        <f t="shared" si="40"/>
        <v>99.893157889178283</v>
      </c>
      <c r="BC166" s="2">
        <f t="shared" si="41"/>
        <v>97.903158206368346</v>
      </c>
      <c r="BD166" s="2">
        <f t="shared" si="42"/>
        <v>95.439082918556025</v>
      </c>
      <c r="BE166" s="2">
        <f t="shared" si="43"/>
        <v>90.865769749676261</v>
      </c>
      <c r="BF166" s="2">
        <f t="shared" si="44"/>
        <v>83.794204062055698</v>
      </c>
      <c r="BG166" s="2">
        <f t="shared" si="45"/>
        <v>75.257058521393461</v>
      </c>
      <c r="BH166" s="2">
        <f t="shared" si="46"/>
        <v>64.38158024172256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95.202237722373027</v>
      </c>
      <c r="CP166" s="2">
        <f>BL$207*$B166+BL$209</f>
        <v>97.256979452181369</v>
      </c>
      <c r="CQ166" s="2">
        <f>BM$207*$B166+BM$209</f>
        <v>99.068601051266967</v>
      </c>
      <c r="CR166" s="2">
        <f>BN$207*$B166+BN$209</f>
        <v>99.120039097744367</v>
      </c>
      <c r="CS166" s="2">
        <f>BO$207*$B166+BO$209</f>
        <v>99.153941353516572</v>
      </c>
      <c r="CT166" s="2">
        <f>BP$207*$B166+BP$209</f>
        <v>101.82041048897855</v>
      </c>
      <c r="CU166" s="2">
        <f>BQ$207*$B166+BQ$209</f>
        <v>103.15579885362723</v>
      </c>
      <c r="CV166" s="2">
        <f>BR$207*$B166+BR$209</f>
        <v>101.79130258892684</v>
      </c>
      <c r="CW166" s="2">
        <f>BS$207*$B166+BS$209</f>
        <v>99.290967152043592</v>
      </c>
      <c r="CX166" s="2">
        <f>BT$207*$B166+BT$209</f>
        <v>94.653856359783987</v>
      </c>
      <c r="CY166" s="2">
        <f>BU$207*$B166+BU$209</f>
        <v>86.078553831130563</v>
      </c>
      <c r="CZ166" s="2">
        <f>BV$207*$B166+BV$209</f>
        <v>79.52405326331494</v>
      </c>
      <c r="DA166" s="2">
        <f>BW$207*$B166+BW$209</f>
        <v>67.180788847653318</v>
      </c>
      <c r="DD166" s="2">
        <f>BZ$207*$B166+BZ$209</f>
        <v>91.176655285422925</v>
      </c>
      <c r="DE166" s="2">
        <f>CA$207*$B166+CA$209</f>
        <v>93.612720628903404</v>
      </c>
      <c r="DF166" s="2">
        <f>CB$207*$B166+CB$209</f>
        <v>95.503528064769938</v>
      </c>
      <c r="DG166" s="2">
        <f>CC$207*$B166+CC$209</f>
        <v>95.700743452646677</v>
      </c>
      <c r="DH166" s="2">
        <f>CD$207*$B166+CD$209</f>
        <v>96.034851153793468</v>
      </c>
      <c r="DI166" s="2">
        <f>CE$207*$B166+CE$209</f>
        <v>97.910505196615901</v>
      </c>
      <c r="DJ166" s="2">
        <f>CF$207*$B166+CF$209</f>
        <v>99.884240047508214</v>
      </c>
      <c r="DK166" s="2">
        <f>CG$207*$B166+CG$209</f>
        <v>97.892007877631883</v>
      </c>
      <c r="DL166" s="2">
        <f>CH$207*$B166+CH$209</f>
        <v>95.426363592588316</v>
      </c>
      <c r="DM166" s="2">
        <f>CI$207*$B166+CI$209</f>
        <v>90.85145614434694</v>
      </c>
      <c r="DN166" s="2">
        <f>CJ$207*$B166+CJ$209</f>
        <v>83.785351589713613</v>
      </c>
      <c r="DO166" s="2">
        <f>CK$207*$B166+CK$209</f>
        <v>75.239422283290637</v>
      </c>
      <c r="DP166" s="2">
        <f>CL$207*$B166+CL$209</f>
        <v>64.36868855888126</v>
      </c>
      <c r="DS166" s="2">
        <f>POWER(10,($B166-C$227)/C$228)/(1+POWER(10,($B166-C$227)/C$228))</f>
        <v>0.9963358401683734</v>
      </c>
      <c r="DT166" s="2">
        <f>POWER(10,($B166-D$227)/D$228)/(1+POWER(10,($B166-D$227)/D$228))</f>
        <v>0.99717856986558095</v>
      </c>
      <c r="DU166" s="2">
        <f>POWER(10,($B166-E$227)/E$228)/(1+POWER(10,($B166-E$227)/E$228))</f>
        <v>0.99722705339430284</v>
      </c>
      <c r="DV166" s="2">
        <f>POWER(10,($B166-F$227)/F$228)/(1+POWER(10,($B166-F$227)/F$228))</f>
        <v>0.99743952606400887</v>
      </c>
      <c r="DW166" s="2">
        <f>POWER(10,($B166-G$227)/G$228)/(1+POWER(10,($B166-G$227)/G$228))</f>
        <v>0.99732748568583651</v>
      </c>
      <c r="DX166" s="2">
        <f>POWER(10,($B166-H$227)/H$228)/(1+POWER(10,($B166-H$227)/H$228))</f>
        <v>0.99723949437694992</v>
      </c>
      <c r="DY166" s="2">
        <f>POWER(10,($B166-I$227)/I$228)/(1+POWER(10,($B166-I$227)/I$228))</f>
        <v>0.99727413071304427</v>
      </c>
      <c r="DZ166" s="2">
        <f>POWER(10,($B166-J$227)/J$228)/(1+POWER(10,($B166-J$227)/J$228))</f>
        <v>0.99714042421462534</v>
      </c>
      <c r="EA166" s="2">
        <f>POWER(10,($B166-K$227)/K$228)/(1+POWER(10,($B166-K$227)/K$228))</f>
        <v>0.99670876306663347</v>
      </c>
      <c r="EB166" s="2">
        <f>POWER(10,($B166-L$227)/L$228)/(1+POWER(10,($B166-L$227)/L$228))</f>
        <v>0.99623563945972393</v>
      </c>
      <c r="EC166" s="2">
        <f>POWER(10,($B166-M$227)/M$228)/(1+POWER(10,($B166-M$227)/M$228))</f>
        <v>0.99613968965222544</v>
      </c>
      <c r="ED166" s="2">
        <f>POWER(10,($B166-N$227)/N$228)/(1+POWER(10,($B166-N$227)/N$228))</f>
        <v>0.99588383732810282</v>
      </c>
      <c r="EE166" s="2">
        <f>POWER(10,($B166-O$227)/O$228)/(1+POWER(10,($B166-O$227)/O$228))</f>
        <v>0.99541563901800356</v>
      </c>
    </row>
    <row r="167" spans="2:135" x14ac:dyDescent="0.25">
      <c r="B167" s="2">
        <v>161</v>
      </c>
      <c r="C167">
        <v>90.457099999999997</v>
      </c>
      <c r="D167">
        <v>92.343000000000004</v>
      </c>
      <c r="E167">
        <v>94.043000000000006</v>
      </c>
      <c r="F167">
        <v>95.557000000000002</v>
      </c>
      <c r="G167">
        <v>96.370999999999995</v>
      </c>
      <c r="H167">
        <v>98.186000000000007</v>
      </c>
      <c r="I167">
        <v>100.24299999999999</v>
      </c>
      <c r="J167">
        <v>97.6</v>
      </c>
      <c r="K167">
        <v>94.438999999999993</v>
      </c>
      <c r="L167">
        <v>91.378799999999998</v>
      </c>
      <c r="M167">
        <v>84.469700000000003</v>
      </c>
      <c r="N167">
        <v>77.909099999999995</v>
      </c>
      <c r="O167">
        <v>65.924199999999999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91.134761898715908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93.569441658586001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95.540901606684287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95.698532224374219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96.066054359436052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97.986308000398594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99.978088728457237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98.200112519392889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95.942537590825424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91.70669437656305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84.499704427561767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76.703456449541108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66.287317971460297</v>
      </c>
      <c r="AE167" s="5"/>
      <c r="AG167" s="5">
        <f t="shared" si="49"/>
        <v>-0.67766189871591109</v>
      </c>
      <c r="AH167" s="5">
        <f t="shared" si="49"/>
        <v>-1.2264416585859976</v>
      </c>
      <c r="AI167" s="5">
        <f t="shared" si="49"/>
        <v>-1.4979016066842803</v>
      </c>
      <c r="AJ167" s="5">
        <f t="shared" si="49"/>
        <v>-0.14153222437421675</v>
      </c>
      <c r="AK167" s="5">
        <f t="shared" si="48"/>
        <v>0.30494564056394324</v>
      </c>
      <c r="AL167" s="5">
        <f t="shared" si="48"/>
        <v>0.19969199960141282</v>
      </c>
      <c r="AM167" s="5">
        <f t="shared" si="48"/>
        <v>0.26491127154275773</v>
      </c>
      <c r="AN167" s="5">
        <f t="shared" si="48"/>
        <v>-0.60011251939289423</v>
      </c>
      <c r="AO167" s="5">
        <f t="shared" si="47"/>
        <v>-1.5035375908254309</v>
      </c>
      <c r="AP167" s="5">
        <f t="shared" si="33"/>
        <v>-0.32789437656305154</v>
      </c>
      <c r="AQ167" s="5">
        <f t="shared" si="33"/>
        <v>-3.0004427561763691E-2</v>
      </c>
      <c r="AR167" s="5">
        <f t="shared" si="33"/>
        <v>1.2056435504588876</v>
      </c>
      <c r="AS167" s="5">
        <f t="shared" si="33"/>
        <v>-0.36311797146029789</v>
      </c>
      <c r="AV167" s="2">
        <f t="shared" si="34"/>
        <v>91.134761434778156</v>
      </c>
      <c r="AW167" s="2">
        <f t="shared" si="35"/>
        <v>93.569441658586001</v>
      </c>
      <c r="AX167" s="2">
        <f t="shared" si="36"/>
        <v>95.454846051821363</v>
      </c>
      <c r="AY167" s="2">
        <f t="shared" si="37"/>
        <v>95.65416389316168</v>
      </c>
      <c r="AZ167" s="2">
        <f t="shared" si="38"/>
        <v>96.005014551974611</v>
      </c>
      <c r="BA167" s="2">
        <f t="shared" si="39"/>
        <v>97.890999538801466</v>
      </c>
      <c r="BB167" s="2">
        <f t="shared" si="40"/>
        <v>99.872347174767285</v>
      </c>
      <c r="BC167" s="2">
        <f t="shared" si="41"/>
        <v>97.872240138100238</v>
      </c>
      <c r="BD167" s="2">
        <f t="shared" si="42"/>
        <v>95.402857158565382</v>
      </c>
      <c r="BE167" s="2">
        <f t="shared" si="43"/>
        <v>90.828537777305996</v>
      </c>
      <c r="BF167" s="2">
        <f t="shared" si="44"/>
        <v>83.774596072190704</v>
      </c>
      <c r="BG167" s="2">
        <f t="shared" si="45"/>
        <v>75.229299245604921</v>
      </c>
      <c r="BH167" s="2">
        <f t="shared" si="46"/>
        <v>64.361122083820504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95.205849000823804</v>
      </c>
      <c r="CP167" s="2">
        <f>BL$207*$B167+BL$209</f>
        <v>97.252698969204516</v>
      </c>
      <c r="CQ167" s="2">
        <f>BM$207*$B167+BM$209</f>
        <v>99.060329406417878</v>
      </c>
      <c r="CR167" s="2">
        <f>BN$207*$B167+BN$209</f>
        <v>99.109497516912427</v>
      </c>
      <c r="CS167" s="2">
        <f>BO$207*$B167+BO$209</f>
        <v>99.156775107334127</v>
      </c>
      <c r="CT167" s="2">
        <f>BP$207*$B167+BP$209</f>
        <v>101.84650553139417</v>
      </c>
      <c r="CU167" s="2">
        <f>BQ$207*$B167+BQ$209</f>
        <v>103.18608706236445</v>
      </c>
      <c r="CV167" s="2">
        <f>BR$207*$B167+BR$209</f>
        <v>101.81983324977311</v>
      </c>
      <c r="CW167" s="2">
        <f>BS$207*$B167+BS$209</f>
        <v>99.313696657065961</v>
      </c>
      <c r="CX167" s="2">
        <f>BT$207*$B167+BT$209</f>
        <v>94.675489577470913</v>
      </c>
      <c r="CY167" s="2">
        <f>BU$207*$B167+BU$209</f>
        <v>86.093608677621006</v>
      </c>
      <c r="CZ167" s="2">
        <f>BV$207*$B167+BV$209</f>
        <v>79.564993062442582</v>
      </c>
      <c r="DA167" s="2">
        <f>BW$207*$B167+BW$209</f>
        <v>67.20816264807317</v>
      </c>
      <c r="DD167" s="2">
        <f>BZ$207*$B167+BZ$209</f>
        <v>91.12110683107197</v>
      </c>
      <c r="DE167" s="2">
        <f>CA$207*$B167+CA$209</f>
        <v>93.559937177222579</v>
      </c>
      <c r="DF167" s="2">
        <f>CB$207*$B167+CB$209</f>
        <v>95.445702583801918</v>
      </c>
      <c r="DG167" s="2">
        <f>CC$207*$B167+CC$209</f>
        <v>95.646074354193459</v>
      </c>
      <c r="DH167" s="2">
        <f>CD$207*$B167+CD$209</f>
        <v>95.997311985272091</v>
      </c>
      <c r="DI167" s="2">
        <f>CE$207*$B167+CE$209</f>
        <v>97.881013546817869</v>
      </c>
      <c r="DJ167" s="2">
        <f>CF$207*$B167+CF$209</f>
        <v>99.864086626214203</v>
      </c>
      <c r="DK167" s="2">
        <f>CG$207*$B167+CG$209</f>
        <v>97.861915432657668</v>
      </c>
      <c r="DL167" s="2">
        <f>CH$207*$B167+CH$209</f>
        <v>95.391079448360884</v>
      </c>
      <c r="DM167" s="2">
        <f>CI$207*$B167+CI$209</f>
        <v>90.81528075817431</v>
      </c>
      <c r="DN167" s="2">
        <f>CJ$207*$B167+CJ$209</f>
        <v>83.766400013001601</v>
      </c>
      <c r="DO167" s="2">
        <f>CK$207*$B167+CK$209</f>
        <v>75.212955844068247</v>
      </c>
      <c r="DP167" s="2">
        <f>CL$207*$B167+CL$209</f>
        <v>64.349163823515411</v>
      </c>
      <c r="DS167" s="2">
        <f>POWER(10,($B167-C$227)/C$228)/(1+POWER(10,($B167-C$227)/C$228))</f>
        <v>0.99665716876641386</v>
      </c>
      <c r="DT167" s="2">
        <f>POWER(10,($B167-D$227)/D$228)/(1+POWER(10,($B167-D$227)/D$228))</f>
        <v>0.99742618617207934</v>
      </c>
      <c r="DU167" s="2">
        <f>POWER(10,($B167-E$227)/E$228)/(1+POWER(10,($B167-E$227)/E$228))</f>
        <v>0.99747042544966591</v>
      </c>
      <c r="DV167" s="2">
        <f>POWER(10,($B167-F$227)/F$228)/(1+POWER(10,($B167-F$227)/F$228))</f>
        <v>0.99766429379600519</v>
      </c>
      <c r="DW167" s="2">
        <f>POWER(10,($B167-G$227)/G$228)/(1+POWER(10,($B167-G$227)/G$228))</f>
        <v>0.99756206469107511</v>
      </c>
      <c r="DX167" s="2">
        <f>POWER(10,($B167-H$227)/H$228)/(1+POWER(10,($B167-H$227)/H$228))</f>
        <v>0.99748177728704546</v>
      </c>
      <c r="DY167" s="2">
        <f>POWER(10,($B167-I$227)/I$228)/(1+POWER(10,($B167-I$227)/I$228))</f>
        <v>0.99751338125570588</v>
      </c>
      <c r="DZ167" s="2">
        <f>POWER(10,($B167-J$227)/J$228)/(1+POWER(10,($B167-J$227)/J$228))</f>
        <v>0.99739137952841717</v>
      </c>
      <c r="EA167" s="2">
        <f>POWER(10,($B167-K$227)/K$228)/(1+POWER(10,($B167-K$227)/K$228))</f>
        <v>0.99699748673453104</v>
      </c>
      <c r="EB167" s="2">
        <f>POWER(10,($B167-L$227)/L$228)/(1+POWER(10,($B167-L$227)/L$228))</f>
        <v>0.99656572487337425</v>
      </c>
      <c r="EC167" s="2">
        <f>POWER(10,($B167-M$227)/M$228)/(1+POWER(10,($B167-M$227)/M$228))</f>
        <v>0.99647815887173907</v>
      </c>
      <c r="ED167" s="2">
        <f>POWER(10,($B167-N$227)/N$228)/(1+POWER(10,($B167-N$227)/N$228))</f>
        <v>0.99624465492444081</v>
      </c>
      <c r="EE167" s="2">
        <f>POWER(10,($B167-O$227)/O$228)/(1+POWER(10,($B167-O$227)/O$228))</f>
        <v>0.99581732591060756</v>
      </c>
    </row>
    <row r="168" spans="2:135" x14ac:dyDescent="0.25">
      <c r="B168" s="2">
        <v>162</v>
      </c>
      <c r="C168">
        <v>89.642899999999997</v>
      </c>
      <c r="D168">
        <v>92.486000000000004</v>
      </c>
      <c r="E168">
        <v>96.085999999999999</v>
      </c>
      <c r="F168">
        <v>95.286000000000001</v>
      </c>
      <c r="G168">
        <v>95.686000000000007</v>
      </c>
      <c r="H168">
        <v>97.828999999999994</v>
      </c>
      <c r="I168">
        <v>100.32899999999999</v>
      </c>
      <c r="J168">
        <v>97.156999999999996</v>
      </c>
      <c r="K168">
        <v>94.590999999999994</v>
      </c>
      <c r="L168">
        <v>91.651499999999999</v>
      </c>
      <c r="M168">
        <v>85.197000000000003</v>
      </c>
      <c r="N168">
        <v>76.833299999999994</v>
      </c>
      <c r="O168">
        <v>66.666700000000006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91.078195968893596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93.515937758122348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95.451595246138211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95.626746233265379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96.004399195165362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97.919758809416066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99.915238496887724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98.05078746330372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95.730233703975117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91.428628670740721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84.285637170451196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76.381691531635596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66.007126144027183</v>
      </c>
      <c r="AE168" s="5"/>
      <c r="AG168" s="5">
        <f t="shared" si="49"/>
        <v>-1.4352959688935982</v>
      </c>
      <c r="AH168" s="5">
        <f t="shared" si="49"/>
        <v>-1.0299377581223439</v>
      </c>
      <c r="AI168" s="5">
        <f t="shared" si="49"/>
        <v>0.63440475386178719</v>
      </c>
      <c r="AJ168" s="5">
        <f t="shared" si="49"/>
        <v>-0.3407462332653779</v>
      </c>
      <c r="AK168" s="5">
        <f t="shared" si="48"/>
        <v>-0.31839919516535531</v>
      </c>
      <c r="AL168" s="5">
        <f t="shared" si="48"/>
        <v>-9.075880941607295E-2</v>
      </c>
      <c r="AM168" s="5">
        <f t="shared" si="48"/>
        <v>0.41376150311226922</v>
      </c>
      <c r="AN168" s="5">
        <f t="shared" si="48"/>
        <v>-0.89378746330372394</v>
      </c>
      <c r="AO168" s="5">
        <f t="shared" si="47"/>
        <v>-1.1392337039751226</v>
      </c>
      <c r="AP168" s="5">
        <f t="shared" si="33"/>
        <v>0.22287132925927722</v>
      </c>
      <c r="AQ168" s="5">
        <f t="shared" si="33"/>
        <v>0.91136282954880699</v>
      </c>
      <c r="AR168" s="5">
        <f t="shared" si="33"/>
        <v>0.45160846836439816</v>
      </c>
      <c r="AS168" s="5">
        <f t="shared" si="33"/>
        <v>0.65957385597282325</v>
      </c>
      <c r="AV168" s="2">
        <f t="shared" si="34"/>
        <v>91.078195600509602</v>
      </c>
      <c r="AW168" s="2">
        <f t="shared" si="35"/>
        <v>93.515937758122348</v>
      </c>
      <c r="AX168" s="2">
        <f t="shared" si="36"/>
        <v>95.396332247352532</v>
      </c>
      <c r="AY168" s="2">
        <f t="shared" si="37"/>
        <v>95.598878538819321</v>
      </c>
      <c r="AZ168" s="2">
        <f t="shared" si="38"/>
        <v>95.966888933667263</v>
      </c>
      <c r="BA168" s="2">
        <f t="shared" si="39"/>
        <v>97.860758939637492</v>
      </c>
      <c r="BB168" s="2">
        <f t="shared" si="40"/>
        <v>99.851582981177501</v>
      </c>
      <c r="BC168" s="2">
        <f t="shared" si="41"/>
        <v>97.841380894443077</v>
      </c>
      <c r="BD168" s="2">
        <f t="shared" si="42"/>
        <v>95.366698444193673</v>
      </c>
      <c r="BE168" s="2">
        <f t="shared" si="43"/>
        <v>90.791380688595098</v>
      </c>
      <c r="BF168" s="2">
        <f t="shared" si="44"/>
        <v>83.75503490921416</v>
      </c>
      <c r="BG168" s="2">
        <f t="shared" si="45"/>
        <v>75.201630627973231</v>
      </c>
      <c r="BH168" s="2">
        <f t="shared" si="46"/>
        <v>64.340728133491979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95.20946027927458</v>
      </c>
      <c r="CP168" s="2">
        <f>BL$207*$B168+BL$209</f>
        <v>97.248418486227678</v>
      </c>
      <c r="CQ168" s="2">
        <f>BM$207*$B168+BM$209</f>
        <v>99.052057761568776</v>
      </c>
      <c r="CR168" s="2">
        <f>BN$207*$B168+BN$209</f>
        <v>99.098955936080486</v>
      </c>
      <c r="CS168" s="2">
        <f>BO$207*$B168+BO$209</f>
        <v>99.159608861151682</v>
      </c>
      <c r="CT168" s="2">
        <f>BP$207*$B168+BP$209</f>
        <v>101.87260057380981</v>
      </c>
      <c r="CU168" s="2">
        <f>BQ$207*$B168+BQ$209</f>
        <v>103.21637527110167</v>
      </c>
      <c r="CV168" s="2">
        <f>BR$207*$B168+BR$209</f>
        <v>101.84836391061937</v>
      </c>
      <c r="CW168" s="2">
        <f>BS$207*$B168+BS$209</f>
        <v>99.33642616208833</v>
      </c>
      <c r="CX168" s="2">
        <f>BT$207*$B168+BT$209</f>
        <v>94.697122795157824</v>
      </c>
      <c r="CY168" s="2">
        <f>BU$207*$B168+BU$209</f>
        <v>86.108663524111449</v>
      </c>
      <c r="CZ168" s="2">
        <f>BV$207*$B168+BV$209</f>
        <v>79.605932861570224</v>
      </c>
      <c r="DA168" s="2">
        <f>BW$207*$B168+BW$209</f>
        <v>67.235536448493036</v>
      </c>
      <c r="DD168" s="2">
        <f>BZ$207*$B168+BZ$209</f>
        <v>91.065558376721015</v>
      </c>
      <c r="DE168" s="2">
        <f>CA$207*$B168+CA$209</f>
        <v>93.507153725541755</v>
      </c>
      <c r="DF168" s="2">
        <f>CB$207*$B168+CB$209</f>
        <v>95.387877102833883</v>
      </c>
      <c r="DG168" s="2">
        <f>CC$207*$B168+CC$209</f>
        <v>95.591405255740256</v>
      </c>
      <c r="DH168" s="2">
        <f>CD$207*$B168+CD$209</f>
        <v>95.959772816750714</v>
      </c>
      <c r="DI168" s="2">
        <f>CE$207*$B168+CE$209</f>
        <v>97.85152189701985</v>
      </c>
      <c r="DJ168" s="2">
        <f>CF$207*$B168+CF$209</f>
        <v>99.843933204920205</v>
      </c>
      <c r="DK168" s="2">
        <f>CG$207*$B168+CG$209</f>
        <v>97.831822987683466</v>
      </c>
      <c r="DL168" s="2">
        <f>CH$207*$B168+CH$209</f>
        <v>95.355795304133437</v>
      </c>
      <c r="DM168" s="2">
        <f>CI$207*$B168+CI$209</f>
        <v>90.779105372001681</v>
      </c>
      <c r="DN168" s="2">
        <f>CJ$207*$B168+CJ$209</f>
        <v>83.747448436289602</v>
      </c>
      <c r="DO168" s="2">
        <f>CK$207*$B168+CK$209</f>
        <v>75.186489404845858</v>
      </c>
      <c r="DP168" s="2">
        <f>CL$207*$B168+CL$209</f>
        <v>64.329639088149577</v>
      </c>
      <c r="DS168" s="2">
        <f>POWER(10,($B168-C$227)/C$228)/(1+POWER(10,($B168-C$227)/C$228))</f>
        <v>0.99695040469447693</v>
      </c>
      <c r="DT168" s="2">
        <f>POWER(10,($B168-D$227)/D$228)/(1+POWER(10,($B168-D$227)/D$228))</f>
        <v>0.99765212217191745</v>
      </c>
      <c r="DU168" s="2">
        <f>POWER(10,($B168-E$227)/E$228)/(1+POWER(10,($B168-E$227)/E$228))</f>
        <v>0.99769248699610324</v>
      </c>
      <c r="DV168" s="2">
        <f>POWER(10,($B168-F$227)/F$228)/(1+POWER(10,($B168-F$227)/F$228))</f>
        <v>0.99786937274464993</v>
      </c>
      <c r="DW168" s="2">
        <f>POWER(10,($B168-G$227)/G$228)/(1+POWER(10,($B168-G$227)/G$228))</f>
        <v>0.99777609951953561</v>
      </c>
      <c r="DX168" s="2">
        <f>POWER(10,($B168-H$227)/H$228)/(1+POWER(10,($B168-H$227)/H$228))</f>
        <v>0.99770284459467151</v>
      </c>
      <c r="DY168" s="2">
        <f>POWER(10,($B168-I$227)/I$228)/(1+POWER(10,($B168-I$227)/I$228))</f>
        <v>0.99773168045375771</v>
      </c>
      <c r="DZ168" s="2">
        <f>POWER(10,($B168-J$227)/J$228)/(1+POWER(10,($B168-J$227)/J$228))</f>
        <v>0.99762036365544549</v>
      </c>
      <c r="EA168" s="2">
        <f>POWER(10,($B168-K$227)/K$228)/(1+POWER(10,($B168-K$227)/K$228))</f>
        <v>0.99726095173119444</v>
      </c>
      <c r="EB168" s="2">
        <f>POWER(10,($B168-L$227)/L$228)/(1+POWER(10,($B168-L$227)/L$228))</f>
        <v>0.99686695711946682</v>
      </c>
      <c r="EC168" s="2">
        <f>POWER(10,($B168-M$227)/M$228)/(1+POWER(10,($B168-M$227)/M$228))</f>
        <v>0.99678704707433086</v>
      </c>
      <c r="ED168" s="2">
        <f>POWER(10,($B168-N$227)/N$228)/(1+POWER(10,($B168-N$227)/N$228))</f>
        <v>0.99657395251785963</v>
      </c>
      <c r="EE168" s="2">
        <f>POWER(10,($B168-O$227)/O$228)/(1+POWER(10,($B168-O$227)/O$228))</f>
        <v>0.99618395147270877</v>
      </c>
    </row>
    <row r="169" spans="2:135" x14ac:dyDescent="0.25">
      <c r="B169" s="2">
        <v>163</v>
      </c>
      <c r="C169">
        <v>90.9</v>
      </c>
      <c r="D169">
        <v>92.885999999999996</v>
      </c>
      <c r="E169">
        <v>95.856999999999999</v>
      </c>
      <c r="F169">
        <v>95.429000000000002</v>
      </c>
      <c r="G169">
        <v>96.3</v>
      </c>
      <c r="H169">
        <v>98.3</v>
      </c>
      <c r="I169">
        <v>100.8</v>
      </c>
      <c r="J169">
        <v>98.013999999999996</v>
      </c>
      <c r="K169">
        <v>96.47</v>
      </c>
      <c r="L169">
        <v>90.590900000000005</v>
      </c>
      <c r="M169">
        <v>83.909099999999995</v>
      </c>
      <c r="N169">
        <v>77.197000000000003</v>
      </c>
      <c r="O169">
        <v>67.060599999999994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91.021703165454852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93.462486942515653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95.371981761009906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95.560467185999357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95.950954680223361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97.865661711973587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99.867664805500809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97.939099858635615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95.565895711582797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91.198730474084471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84.108666800111152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76.082815125082405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65.70803908163964</v>
      </c>
      <c r="AE169" s="5"/>
      <c r="AG169" s="5">
        <f t="shared" si="49"/>
        <v>-0.12170316545484638</v>
      </c>
      <c r="AH169" s="5">
        <f t="shared" si="49"/>
        <v>-0.57648694251565757</v>
      </c>
      <c r="AI169" s="5">
        <f t="shared" si="49"/>
        <v>0.48501823899009366</v>
      </c>
      <c r="AJ169" s="5">
        <f t="shared" si="49"/>
        <v>-0.13146718599935525</v>
      </c>
      <c r="AK169" s="5">
        <f t="shared" si="48"/>
        <v>0.34904531977663567</v>
      </c>
      <c r="AL169" s="5">
        <f t="shared" si="48"/>
        <v>0.43433828802641017</v>
      </c>
      <c r="AM169" s="5">
        <f t="shared" si="48"/>
        <v>0.93233519449918845</v>
      </c>
      <c r="AN169" s="5">
        <f t="shared" si="48"/>
        <v>7.4900141364381057E-2</v>
      </c>
      <c r="AO169" s="5">
        <f t="shared" si="47"/>
        <v>0.90410428841720147</v>
      </c>
      <c r="AP169" s="5">
        <f t="shared" si="33"/>
        <v>-0.60783047408446578</v>
      </c>
      <c r="AQ169" s="5">
        <f t="shared" si="33"/>
        <v>-0.19956680011115679</v>
      </c>
      <c r="AR169" s="5">
        <f t="shared" si="33"/>
        <v>1.1141848749175978</v>
      </c>
      <c r="AS169" s="5">
        <f t="shared" si="33"/>
        <v>1.3525609183603535</v>
      </c>
      <c r="AV169" s="2">
        <f t="shared" si="34"/>
        <v>91.021702883866084</v>
      </c>
      <c r="AW169" s="2">
        <f t="shared" si="35"/>
        <v>93.462486942515653</v>
      </c>
      <c r="AX169" s="2">
        <f t="shared" si="36"/>
        <v>95.337868677361925</v>
      </c>
      <c r="AY169" s="2">
        <f t="shared" si="37"/>
        <v>95.543638913148058</v>
      </c>
      <c r="AZ169" s="2">
        <f t="shared" si="38"/>
        <v>95.928806795441915</v>
      </c>
      <c r="BA169" s="2">
        <f t="shared" si="39"/>
        <v>97.830572712679398</v>
      </c>
      <c r="BB169" s="2">
        <f t="shared" si="40"/>
        <v>99.830862226273609</v>
      </c>
      <c r="BC169" s="2">
        <f t="shared" si="41"/>
        <v>97.810576536507341</v>
      </c>
      <c r="BD169" s="2">
        <f t="shared" si="42"/>
        <v>95.330602294369157</v>
      </c>
      <c r="BE169" s="2">
        <f t="shared" si="43"/>
        <v>90.754293520764278</v>
      </c>
      <c r="BF169" s="2">
        <f t="shared" si="44"/>
        <v>83.735517437119853</v>
      </c>
      <c r="BG169" s="2">
        <f t="shared" si="45"/>
        <v>75.174046769805983</v>
      </c>
      <c r="BH169" s="2">
        <f t="shared" si="46"/>
        <v>64.320394353983943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95.213071557725343</v>
      </c>
      <c r="CP169" s="2">
        <f>BL$207*$B169+BL$209</f>
        <v>97.244138003250825</v>
      </c>
      <c r="CQ169" s="2">
        <f>BM$207*$B169+BM$209</f>
        <v>99.043786116719687</v>
      </c>
      <c r="CR169" s="2">
        <f>BN$207*$B169+BN$209</f>
        <v>99.088414355248545</v>
      </c>
      <c r="CS169" s="2">
        <f>BO$207*$B169+BO$209</f>
        <v>99.162442614969237</v>
      </c>
      <c r="CT169" s="2">
        <f>BP$207*$B169+BP$209</f>
        <v>101.89869561622542</v>
      </c>
      <c r="CU169" s="2">
        <f>BQ$207*$B169+BQ$209</f>
        <v>103.24666347983889</v>
      </c>
      <c r="CV169" s="2">
        <f>BR$207*$B169+BR$209</f>
        <v>101.87689457146564</v>
      </c>
      <c r="CW169" s="2">
        <f>BS$207*$B169+BS$209</f>
        <v>99.359155667110684</v>
      </c>
      <c r="CX169" s="2">
        <f>BT$207*$B169+BT$209</f>
        <v>94.71875601284475</v>
      </c>
      <c r="CY169" s="2">
        <f>BU$207*$B169+BU$209</f>
        <v>86.123718370601893</v>
      </c>
      <c r="CZ169" s="2">
        <f>BV$207*$B169+BV$209</f>
        <v>79.646872660697866</v>
      </c>
      <c r="DA169" s="2">
        <f>BW$207*$B169+BW$209</f>
        <v>67.262910248912888</v>
      </c>
      <c r="DD169" s="2">
        <f>BZ$207*$B169+BZ$209</f>
        <v>91.010009922370045</v>
      </c>
      <c r="DE169" s="2">
        <f>CA$207*$B169+CA$209</f>
        <v>93.454370273860931</v>
      </c>
      <c r="DF169" s="2">
        <f>CB$207*$B169+CB$209</f>
        <v>95.330051621865863</v>
      </c>
      <c r="DG169" s="2">
        <f>CC$207*$B169+CC$209</f>
        <v>95.536736157287038</v>
      </c>
      <c r="DH169" s="2">
        <f>CD$207*$B169+CD$209</f>
        <v>95.922233648229323</v>
      </c>
      <c r="DI169" s="2">
        <f>CE$207*$B169+CE$209</f>
        <v>97.822030247221832</v>
      </c>
      <c r="DJ169" s="2">
        <f>CF$207*$B169+CF$209</f>
        <v>99.823779783626208</v>
      </c>
      <c r="DK169" s="2">
        <f>CG$207*$B169+CG$209</f>
        <v>97.801730542709251</v>
      </c>
      <c r="DL169" s="2">
        <f>CH$207*$B169+CH$209</f>
        <v>95.320511159906005</v>
      </c>
      <c r="DM169" s="2">
        <f>CI$207*$B169+CI$209</f>
        <v>90.742929985829051</v>
      </c>
      <c r="DN169" s="2">
        <f>CJ$207*$B169+CJ$209</f>
        <v>83.728496859577604</v>
      </c>
      <c r="DO169" s="2">
        <f>CK$207*$B169+CK$209</f>
        <v>75.160022965623483</v>
      </c>
      <c r="DP169" s="2">
        <f>CL$207*$B169+CL$209</f>
        <v>64.310114352783728</v>
      </c>
      <c r="DS169" s="2">
        <f>POWER(10,($B169-C$227)/C$228)/(1+POWER(10,($B169-C$227)/C$228))</f>
        <v>0.99721798952513985</v>
      </c>
      <c r="DT169" s="2">
        <f>POWER(10,($B169-D$227)/D$228)/(1+POWER(10,($B169-D$227)/D$228))</f>
        <v>0.99785826751550444</v>
      </c>
      <c r="DU169" s="2">
        <f>POWER(10,($B169-E$227)/E$228)/(1+POWER(10,($B169-E$227)/E$228))</f>
        <v>0.99789509575687485</v>
      </c>
      <c r="DV169" s="2">
        <f>POWER(10,($B169-F$227)/F$228)/(1+POWER(10,($B169-F$227)/F$228))</f>
        <v>0.99805648049280271</v>
      </c>
      <c r="DW169" s="2">
        <f>POWER(10,($B169-G$227)/G$228)/(1+POWER(10,($B169-G$227)/G$228))</f>
        <v>0.99797138169788968</v>
      </c>
      <c r="DX169" s="2">
        <f>POWER(10,($B169-H$227)/H$228)/(1+POWER(10,($B169-H$227)/H$228))</f>
        <v>0.99790454582745025</v>
      </c>
      <c r="DY169" s="2">
        <f>POWER(10,($B169-I$227)/I$228)/(1+POWER(10,($B169-I$227)/I$228))</f>
        <v>0.99793085501116052</v>
      </c>
      <c r="DZ169" s="2">
        <f>POWER(10,($B169-J$227)/J$228)/(1+POWER(10,($B169-J$227)/J$228))</f>
        <v>0.99782929135227882</v>
      </c>
      <c r="EA169" s="2">
        <f>POWER(10,($B169-K$227)/K$228)/(1+POWER(10,($B169-K$227)/K$228))</f>
        <v>0.99750135609976398</v>
      </c>
      <c r="EB169" s="2">
        <f>POWER(10,($B169-L$227)/L$228)/(1+POWER(10,($B169-L$227)/L$228))</f>
        <v>0.99714184301375142</v>
      </c>
      <c r="EC169" s="2">
        <f>POWER(10,($B169-M$227)/M$228)/(1+POWER(10,($B169-M$227)/M$228))</f>
        <v>0.99706892347536935</v>
      </c>
      <c r="ED169" s="2">
        <f>POWER(10,($B169-N$227)/N$228)/(1+POWER(10,($B169-N$227)/N$228))</f>
        <v>0.99687446535196056</v>
      </c>
      <c r="EE169" s="2">
        <f>POWER(10,($B169-O$227)/O$228)/(1+POWER(10,($B169-O$227)/O$228))</f>
        <v>0.99651855341112383</v>
      </c>
    </row>
    <row r="170" spans="2:135" x14ac:dyDescent="0.25">
      <c r="B170" s="2">
        <v>164</v>
      </c>
      <c r="C170">
        <v>89.8</v>
      </c>
      <c r="D170">
        <v>92.186000000000007</v>
      </c>
      <c r="E170">
        <v>95.585999999999999</v>
      </c>
      <c r="F170">
        <v>95.557000000000002</v>
      </c>
      <c r="G170">
        <v>96.942999999999998</v>
      </c>
      <c r="H170">
        <v>97.7</v>
      </c>
      <c r="I170">
        <v>100.571</v>
      </c>
      <c r="J170">
        <v>96.528999999999996</v>
      </c>
      <c r="K170">
        <v>95.575999999999993</v>
      </c>
      <c r="L170">
        <v>92.318200000000004</v>
      </c>
      <c r="M170">
        <v>83.484800000000007</v>
      </c>
      <c r="N170">
        <v>77.106099999999998</v>
      </c>
      <c r="O170">
        <v>66.439400000000006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90.96527853215423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93.409085465122146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95.299693151527194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95.498211619674478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95.903329957256531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97.820486037521661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99.830616899225816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97.855625202350552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95.440892138440773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91.015176088811799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83.968239922905695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75.819813430506827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65.412358443077721</v>
      </c>
      <c r="AE170" s="5"/>
      <c r="AG170" s="5">
        <f t="shared" si="49"/>
        <v>-1.1652785321542325</v>
      </c>
      <c r="AH170" s="5">
        <f t="shared" si="49"/>
        <v>-1.2230854651221392</v>
      </c>
      <c r="AI170" s="5">
        <f t="shared" si="49"/>
        <v>0.28630684847280463</v>
      </c>
      <c r="AJ170" s="5">
        <f t="shared" si="49"/>
        <v>5.8788380325523804E-2</v>
      </c>
      <c r="AK170" s="5">
        <f t="shared" si="48"/>
        <v>1.0396700427434666</v>
      </c>
      <c r="AL170" s="5">
        <f t="shared" si="48"/>
        <v>-0.12048603752165832</v>
      </c>
      <c r="AM170" s="5">
        <f t="shared" si="48"/>
        <v>0.74038310077418146</v>
      </c>
      <c r="AN170" s="5">
        <f t="shared" si="48"/>
        <v>-1.3266252023505558</v>
      </c>
      <c r="AO170" s="5">
        <f t="shared" si="47"/>
        <v>0.13510786155922005</v>
      </c>
      <c r="AP170" s="5">
        <f t="shared" si="33"/>
        <v>1.3030239111882054</v>
      </c>
      <c r="AQ170" s="5">
        <f t="shared" si="33"/>
        <v>-0.48343992290568849</v>
      </c>
      <c r="AR170" s="5">
        <f t="shared" si="33"/>
        <v>1.2862865694931713</v>
      </c>
      <c r="AS170" s="5">
        <f t="shared" si="33"/>
        <v>1.0270415569222848</v>
      </c>
      <c r="AV170" s="2">
        <f t="shared" si="34"/>
        <v>90.965278324947718</v>
      </c>
      <c r="AW170" s="2">
        <f t="shared" si="35"/>
        <v>93.409085465122146</v>
      </c>
      <c r="AX170" s="2">
        <f t="shared" si="36"/>
        <v>95.279451846781583</v>
      </c>
      <c r="AY170" s="2">
        <f t="shared" si="37"/>
        <v>95.488441753632529</v>
      </c>
      <c r="AZ170" s="2">
        <f t="shared" si="38"/>
        <v>95.890765039614735</v>
      </c>
      <c r="BA170" s="2">
        <f t="shared" si="39"/>
        <v>97.800437105265587</v>
      </c>
      <c r="BB170" s="2">
        <f t="shared" si="40"/>
        <v>99.810182007857136</v>
      </c>
      <c r="BC170" s="2">
        <f t="shared" si="41"/>
        <v>97.779823360077344</v>
      </c>
      <c r="BD170" s="2">
        <f t="shared" si="42"/>
        <v>95.294564493510663</v>
      </c>
      <c r="BE170" s="2">
        <f t="shared" si="43"/>
        <v>90.71727159953997</v>
      </c>
      <c r="BF170" s="2">
        <f t="shared" si="44"/>
        <v>83.716040705942959</v>
      </c>
      <c r="BG170" s="2">
        <f t="shared" si="45"/>
        <v>75.146542101959</v>
      </c>
      <c r="BH170" s="2">
        <f t="shared" si="46"/>
        <v>64.300116916773987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>
        <f>IF(OR(AND($B170&gt;I$230, $B170&lt;I$231), $B170&gt;I$232), I170, "")</f>
        <v>100.571</v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95.216682836176119</v>
      </c>
      <c r="CP170" s="2">
        <f>BL$207*$B170+BL$209</f>
        <v>97.239857520273972</v>
      </c>
      <c r="CQ170" s="2">
        <f>BM$207*$B170+BM$209</f>
        <v>99.035514471870599</v>
      </c>
      <c r="CR170" s="2">
        <f>BN$207*$B170+BN$209</f>
        <v>99.077872774416605</v>
      </c>
      <c r="CS170" s="2">
        <f>BO$207*$B170+BO$209</f>
        <v>99.165276368786792</v>
      </c>
      <c r="CT170" s="2">
        <f>BP$207*$B170+BP$209</f>
        <v>101.92479065864104</v>
      </c>
      <c r="CU170" s="2">
        <f>BQ$207*$B170+BQ$209</f>
        <v>103.2769516885761</v>
      </c>
      <c r="CV170" s="2">
        <f>BR$207*$B170+BR$209</f>
        <v>101.9054252323119</v>
      </c>
      <c r="CW170" s="2">
        <f>BS$207*$B170+BS$209</f>
        <v>99.381885172133053</v>
      </c>
      <c r="CX170" s="2">
        <f>BT$207*$B170+BT$209</f>
        <v>94.740389230531662</v>
      </c>
      <c r="CY170" s="2">
        <f>BU$207*$B170+BU$209</f>
        <v>86.138773217092336</v>
      </c>
      <c r="CZ170" s="2">
        <f>BV$207*$B170+BV$209</f>
        <v>79.687812459825508</v>
      </c>
      <c r="DA170" s="2">
        <f>BW$207*$B170+BW$209</f>
        <v>67.29028404933274</v>
      </c>
      <c r="DD170" s="2">
        <f>BZ$207*$B170+BZ$209</f>
        <v>90.95446146801909</v>
      </c>
      <c r="DE170" s="2">
        <f>CA$207*$B170+CA$209</f>
        <v>93.401586822180093</v>
      </c>
      <c r="DF170" s="2">
        <f>CB$207*$B170+CB$209</f>
        <v>95.272226140897828</v>
      </c>
      <c r="DG170" s="2">
        <f>CC$207*$B170+CC$209</f>
        <v>95.48206705883382</v>
      </c>
      <c r="DH170" s="2">
        <f>CD$207*$B170+CD$209</f>
        <v>95.884694479707946</v>
      </c>
      <c r="DI170" s="2">
        <f>CE$207*$B170+CE$209</f>
        <v>97.7925385974238</v>
      </c>
      <c r="DJ170" s="2">
        <f>CF$207*$B170+CF$209</f>
        <v>99.80362636233221</v>
      </c>
      <c r="DK170" s="2">
        <f>CG$207*$B170+CG$209</f>
        <v>97.771638097735035</v>
      </c>
      <c r="DL170" s="2">
        <f>CH$207*$B170+CH$209</f>
        <v>95.285227015678572</v>
      </c>
      <c r="DM170" s="2">
        <f>CI$207*$B170+CI$209</f>
        <v>90.706754599656421</v>
      </c>
      <c r="DN170" s="2">
        <f>CJ$207*$B170+CJ$209</f>
        <v>83.709545282865605</v>
      </c>
      <c r="DO170" s="2">
        <f>CK$207*$B170+CK$209</f>
        <v>75.133556526401094</v>
      </c>
      <c r="DP170" s="2">
        <f>CL$207*$B170+CL$209</f>
        <v>64.290589617417879</v>
      </c>
      <c r="DS170" s="2">
        <f>POWER(10,($B170-C$227)/C$228)/(1+POWER(10,($B170-C$227)/C$228))</f>
        <v>0.9974621550608691</v>
      </c>
      <c r="DT170" s="2">
        <f>POWER(10,($B170-D$227)/D$228)/(1+POWER(10,($B170-D$227)/D$228))</f>
        <v>0.99804634859500985</v>
      </c>
      <c r="DU170" s="2">
        <f>POWER(10,($B170-E$227)/E$228)/(1+POWER(10,($B170-E$227)/E$228))</f>
        <v>0.99807994890418561</v>
      </c>
      <c r="DV170" s="2">
        <f>POWER(10,($B170-F$227)/F$228)/(1+POWER(10,($B170-F$227)/F$228))</f>
        <v>0.99822718597640325</v>
      </c>
      <c r="DW170" s="2">
        <f>POWER(10,($B170-G$227)/G$228)/(1+POWER(10,($B170-G$227)/G$228))</f>
        <v>0.99814954782046716</v>
      </c>
      <c r="DX170" s="2">
        <f>POWER(10,($B170-H$227)/H$228)/(1+POWER(10,($B170-H$227)/H$228))</f>
        <v>0.99808857065716794</v>
      </c>
      <c r="DY170" s="2">
        <f>POWER(10,($B170-I$227)/I$228)/(1+POWER(10,($B170-I$227)/I$228))</f>
        <v>0.99811257371275031</v>
      </c>
      <c r="DZ170" s="2">
        <f>POWER(10,($B170-J$227)/J$228)/(1+POWER(10,($B170-J$227)/J$228))</f>
        <v>0.99801991198969753</v>
      </c>
      <c r="EA170" s="2">
        <f>POWER(10,($B170-K$227)/K$228)/(1+POWER(10,($B170-K$227)/K$228))</f>
        <v>0.99772070856891426</v>
      </c>
      <c r="EB170" s="2">
        <f>POWER(10,($B170-L$227)/L$228)/(1+POWER(10,($B170-L$227)/L$228))</f>
        <v>0.99739267413983412</v>
      </c>
      <c r="EC170" s="2">
        <f>POWER(10,($B170-M$227)/M$228)/(1+POWER(10,($B170-M$227)/M$228))</f>
        <v>0.99732613684132343</v>
      </c>
      <c r="ED170" s="2">
        <f>POWER(10,($B170-N$227)/N$228)/(1+POWER(10,($B170-N$227)/N$228))</f>
        <v>0.99714869437560638</v>
      </c>
      <c r="EE170" s="2">
        <f>POWER(10,($B170-O$227)/O$228)/(1+POWER(10,($B170-O$227)/O$228))</f>
        <v>0.99682391004405735</v>
      </c>
    </row>
    <row r="171" spans="2:135" x14ac:dyDescent="0.25">
      <c r="B171" s="2">
        <v>165</v>
      </c>
      <c r="C171">
        <v>89.957099999999997</v>
      </c>
      <c r="D171">
        <v>92.429000000000002</v>
      </c>
      <c r="E171">
        <v>95.143000000000001</v>
      </c>
      <c r="F171">
        <v>94.686000000000007</v>
      </c>
      <c r="G171">
        <v>96.013999999999996</v>
      </c>
      <c r="H171">
        <v>97.813999999999993</v>
      </c>
      <c r="I171">
        <v>100.75700000000001</v>
      </c>
      <c r="J171">
        <v>95.557000000000002</v>
      </c>
      <c r="K171">
        <v>94.938999999999993</v>
      </c>
      <c r="L171">
        <v>89.742400000000004</v>
      </c>
      <c r="M171">
        <v>83.621200000000002</v>
      </c>
      <c r="N171">
        <v>75.166700000000006</v>
      </c>
      <c r="O171">
        <v>65.136399999999995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90.908917412884009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93.355729825026941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95.232623300420101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95.438737175687066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95.859609855352147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97.781354154111511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99.800436880254153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97.792079812423296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95.346018303350917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90.872225618931537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83.860416384790071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75.598972087059579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65.137998685391651</v>
      </c>
      <c r="AE171" s="5"/>
      <c r="AG171" s="5">
        <f t="shared" si="49"/>
        <v>-0.95181741288401156</v>
      </c>
      <c r="AH171" s="5">
        <f t="shared" si="49"/>
        <v>-0.92672982502693912</v>
      </c>
      <c r="AI171" s="5">
        <f t="shared" si="49"/>
        <v>-8.9623300420100804E-2</v>
      </c>
      <c r="AJ171" s="5">
        <f t="shared" si="49"/>
        <v>-0.75273717568705933</v>
      </c>
      <c r="AK171" s="5">
        <f t="shared" si="48"/>
        <v>0.15439014464784862</v>
      </c>
      <c r="AL171" s="5">
        <f t="shared" si="48"/>
        <v>3.2645845888481517E-2</v>
      </c>
      <c r="AM171" s="5">
        <f t="shared" si="48"/>
        <v>0.95656311974585151</v>
      </c>
      <c r="AN171" s="5">
        <f t="shared" si="48"/>
        <v>-2.2350798124232938</v>
      </c>
      <c r="AO171" s="5">
        <f t="shared" si="47"/>
        <v>-0.40701830335092382</v>
      </c>
      <c r="AP171" s="5">
        <f t="shared" si="33"/>
        <v>-1.1298256189315339</v>
      </c>
      <c r="AQ171" s="5">
        <f t="shared" si="33"/>
        <v>-0.23921638479006901</v>
      </c>
      <c r="AR171" s="5">
        <f t="shared" si="33"/>
        <v>-0.4322720870595731</v>
      </c>
      <c r="AS171" s="5">
        <f t="shared" si="33"/>
        <v>-1.598685391655863E-3</v>
      </c>
      <c r="AV171" s="2">
        <f t="shared" si="34"/>
        <v>90.908917266104638</v>
      </c>
      <c r="AW171" s="2">
        <f t="shared" si="35"/>
        <v>93.355729825026941</v>
      </c>
      <c r="AX171" s="2">
        <f t="shared" si="36"/>
        <v>95.221078484283723</v>
      </c>
      <c r="AY171" s="2">
        <f t="shared" si="37"/>
        <v>95.4332840157915</v>
      </c>
      <c r="AZ171" s="2">
        <f t="shared" si="38"/>
        <v>95.852760774956266</v>
      </c>
      <c r="BA171" s="2">
        <f t="shared" si="39"/>
        <v>97.770348601604567</v>
      </c>
      <c r="BB171" s="2">
        <f t="shared" si="40"/>
        <v>99.789539596186785</v>
      </c>
      <c r="BC171" s="2">
        <f t="shared" si="41"/>
        <v>97.749117885245099</v>
      </c>
      <c r="BD171" s="2">
        <f t="shared" si="42"/>
        <v>95.258581080070101</v>
      </c>
      <c r="BE171" s="2">
        <f t="shared" si="43"/>
        <v>90.680310527523432</v>
      </c>
      <c r="BF171" s="2">
        <f t="shared" si="44"/>
        <v>83.696601943768073</v>
      </c>
      <c r="BG171" s="2">
        <f t="shared" si="45"/>
        <v>75.119111373431608</v>
      </c>
      <c r="BH171" s="2">
        <f t="shared" si="46"/>
        <v>64.279892196862932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>
        <f>IF(OR(AND($B171&gt;F$230, $B171&lt;F$231), $B171&gt;F$232), F171, "")</f>
        <v>94.686000000000007</v>
      </c>
      <c r="CD171" s="2">
        <f>IF(OR(AND($B171&gt;G$230, $B171&lt;G$231), $B171&gt;G$232), G171, "")</f>
        <v>96.013999999999996</v>
      </c>
      <c r="CE171" s="2">
        <f>IF(OR(AND($B171&gt;H$230, $B171&lt;H$231), $B171&gt;H$232), H171, "")</f>
        <v>97.813999999999993</v>
      </c>
      <c r="CF171" s="2">
        <f>IF(OR(AND($B171&gt;I$230, $B171&lt;I$231), $B171&gt;I$232), I171, "")</f>
        <v>100.75700000000001</v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95.220294114626896</v>
      </c>
      <c r="CP171" s="2">
        <f>BL$207*$B171+BL$209</f>
        <v>97.235577037297134</v>
      </c>
      <c r="CQ171" s="2">
        <f>BM$207*$B171+BM$209</f>
        <v>99.02724282702151</v>
      </c>
      <c r="CR171" s="2">
        <f>BN$207*$B171+BN$209</f>
        <v>99.06733119358465</v>
      </c>
      <c r="CS171" s="2">
        <f>BO$207*$B171+BO$209</f>
        <v>99.168110122604347</v>
      </c>
      <c r="CT171" s="2">
        <f>BP$207*$B171+BP$209</f>
        <v>101.95088570105668</v>
      </c>
      <c r="CU171" s="2">
        <f>BQ$207*$B171+BQ$209</f>
        <v>103.30723989731332</v>
      </c>
      <c r="CV171" s="2">
        <f>BR$207*$B171+BR$209</f>
        <v>101.93395589315817</v>
      </c>
      <c r="CW171" s="2">
        <f>BS$207*$B171+BS$209</f>
        <v>99.404614677155422</v>
      </c>
      <c r="CX171" s="2">
        <f>BT$207*$B171+BT$209</f>
        <v>94.762022448218588</v>
      </c>
      <c r="CY171" s="2">
        <f>BU$207*$B171+BU$209</f>
        <v>86.153828063582793</v>
      </c>
      <c r="CZ171" s="2">
        <f>BV$207*$B171+BV$209</f>
        <v>79.728752258953136</v>
      </c>
      <c r="DA171" s="2">
        <f>BW$207*$B171+BW$209</f>
        <v>67.317657849752592</v>
      </c>
      <c r="DD171" s="2">
        <f>BZ$207*$B171+BZ$209</f>
        <v>90.898913013668135</v>
      </c>
      <c r="DE171" s="2">
        <f>CA$207*$B171+CA$209</f>
        <v>93.348803370499269</v>
      </c>
      <c r="DF171" s="2">
        <f>CB$207*$B171+CB$209</f>
        <v>95.214400659929808</v>
      </c>
      <c r="DG171" s="2">
        <f>CC$207*$B171+CC$209</f>
        <v>95.427397960380603</v>
      </c>
      <c r="DH171" s="2">
        <f>CD$207*$B171+CD$209</f>
        <v>95.847155311186555</v>
      </c>
      <c r="DI171" s="2">
        <f>CE$207*$B171+CE$209</f>
        <v>97.763046947625782</v>
      </c>
      <c r="DJ171" s="2">
        <f>CF$207*$B171+CF$209</f>
        <v>99.783472941038212</v>
      </c>
      <c r="DK171" s="2">
        <f>CG$207*$B171+CG$209</f>
        <v>97.741545652760834</v>
      </c>
      <c r="DL171" s="2">
        <f>CH$207*$B171+CH$209</f>
        <v>95.24994287145114</v>
      </c>
      <c r="DM171" s="2">
        <f>CI$207*$B171+CI$209</f>
        <v>90.670579213483791</v>
      </c>
      <c r="DN171" s="2">
        <f>CJ$207*$B171+CJ$209</f>
        <v>83.690593706153592</v>
      </c>
      <c r="DO171" s="2">
        <f>CK$207*$B171+CK$209</f>
        <v>75.107090087178705</v>
      </c>
      <c r="DP171" s="2">
        <f>CL$207*$B171+CL$209</f>
        <v>64.27106488205203</v>
      </c>
      <c r="DS171" s="2">
        <f>POWER(10,($B171-C$227)/C$228)/(1+POWER(10,($B171-C$227)/C$228))</f>
        <v>0.99768494094763294</v>
      </c>
      <c r="DT171" s="2">
        <f>POWER(10,($B171-D$227)/D$228)/(1+POWER(10,($B171-D$227)/D$228))</f>
        <v>0.99821794240636319</v>
      </c>
      <c r="DU171" s="2">
        <f>POWER(10,($B171-E$227)/E$228)/(1+POWER(10,($B171-E$227)/E$228))</f>
        <v>0.9982485966999739</v>
      </c>
      <c r="DV171" s="2">
        <f>POWER(10,($B171-F$227)/F$228)/(1+POWER(10,($B171-F$227)/F$228))</f>
        <v>0.99838292214890201</v>
      </c>
      <c r="DW171" s="2">
        <f>POWER(10,($B171-G$227)/G$228)/(1+POWER(10,($B171-G$227)/G$228))</f>
        <v>0.99831209272994337</v>
      </c>
      <c r="DX171" s="2">
        <f>POWER(10,($B171-H$227)/H$228)/(1+POWER(10,($B171-H$227)/H$228))</f>
        <v>0.99825646248370625</v>
      </c>
      <c r="DY171" s="2">
        <f>POWER(10,($B171-I$227)/I$228)/(1+POWER(10,($B171-I$227)/I$228))</f>
        <v>0.99827836084967003</v>
      </c>
      <c r="DZ171" s="2">
        <f>POWER(10,($B171-J$227)/J$228)/(1+POWER(10,($B171-J$227)/J$228))</f>
        <v>0.99819382358832465</v>
      </c>
      <c r="EA171" s="2">
        <f>POWER(10,($B171-K$227)/K$228)/(1+POWER(10,($B171-K$227)/K$228))</f>
        <v>0.99792084452805641</v>
      </c>
      <c r="EB171" s="2">
        <f>POWER(10,($B171-L$227)/L$228)/(1+POWER(10,($B171-L$227)/L$228))</f>
        <v>0.99762154489715527</v>
      </c>
      <c r="EC171" s="2">
        <f>POWER(10,($B171-M$227)/M$228)/(1+POWER(10,($B171-M$227)/M$228))</f>
        <v>0.99756083395135808</v>
      </c>
      <c r="ED171" s="2">
        <f>POWER(10,($B171-N$227)/N$228)/(1+POWER(10,($B171-N$227)/N$228))</f>
        <v>0.99739892579636569</v>
      </c>
      <c r="EE171" s="2">
        <f>POWER(10,($B171-O$227)/O$228)/(1+POWER(10,($B171-O$227)/O$228))</f>
        <v>0.99710256181101931</v>
      </c>
    </row>
    <row r="172" spans="2:135" x14ac:dyDescent="0.25">
      <c r="B172" s="2">
        <v>166</v>
      </c>
      <c r="C172">
        <v>91.085700000000003</v>
      </c>
      <c r="D172">
        <v>92.986000000000004</v>
      </c>
      <c r="E172">
        <v>94.486000000000004</v>
      </c>
      <c r="F172">
        <v>93.786000000000001</v>
      </c>
      <c r="G172">
        <v>95.271000000000001</v>
      </c>
      <c r="H172">
        <v>97.614000000000004</v>
      </c>
      <c r="I172">
        <v>99.656999999999996</v>
      </c>
      <c r="J172">
        <v>96.942999999999998</v>
      </c>
      <c r="K172">
        <v>93.772999999999996</v>
      </c>
      <c r="L172">
        <v>90.924199999999999</v>
      </c>
      <c r="M172">
        <v>83.560599999999994</v>
      </c>
      <c r="N172">
        <v>74.454499999999996</v>
      </c>
      <c r="O172">
        <v>65.302999999999997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90.852615437886925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93.302416753194052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95.169074988439718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95.381089157457041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95.818378459366386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97.746107982473262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99.77451347842451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97.741855664262786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95.272850182515157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90.762230782885794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83.779459082529684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75.420774278466098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64.896958970236241</v>
      </c>
      <c r="AE172" s="5"/>
      <c r="AG172" s="5">
        <f t="shared" si="49"/>
        <v>0.23308456211307771</v>
      </c>
      <c r="AH172" s="5">
        <f t="shared" si="49"/>
        <v>-0.31641675319404783</v>
      </c>
      <c r="AI172" s="5">
        <f t="shared" si="49"/>
        <v>-0.68307498843971359</v>
      </c>
      <c r="AJ172" s="5">
        <f t="shared" si="49"/>
        <v>-1.5950891574570392</v>
      </c>
      <c r="AK172" s="5">
        <f t="shared" si="48"/>
        <v>-0.54737845936638507</v>
      </c>
      <c r="AL172" s="5">
        <f t="shared" si="48"/>
        <v>-0.13210798247325783</v>
      </c>
      <c r="AM172" s="5">
        <f t="shared" si="48"/>
        <v>-0.1175134784245131</v>
      </c>
      <c r="AN172" s="5">
        <f t="shared" si="48"/>
        <v>-0.79885566426278842</v>
      </c>
      <c r="AO172" s="5">
        <f t="shared" si="47"/>
        <v>-1.4998501825151607</v>
      </c>
      <c r="AP172" s="5">
        <f t="shared" si="33"/>
        <v>0.16196921711420487</v>
      </c>
      <c r="AQ172" s="5">
        <f t="shared" si="33"/>
        <v>-0.21885908252968989</v>
      </c>
      <c r="AR172" s="5">
        <f t="shared" si="33"/>
        <v>-0.96627427846610203</v>
      </c>
      <c r="AS172" s="5">
        <f t="shared" si="33"/>
        <v>0.406041029763756</v>
      </c>
      <c r="AV172" s="2">
        <f t="shared" si="34"/>
        <v>90.852615337794745</v>
      </c>
      <c r="AW172" s="2">
        <f t="shared" si="35"/>
        <v>93.302416753194052</v>
      </c>
      <c r="AX172" s="2">
        <f t="shared" si="36"/>
        <v>95.162745530317466</v>
      </c>
      <c r="AY172" s="2">
        <f t="shared" si="37"/>
        <v>95.378162860374673</v>
      </c>
      <c r="AZ172" s="2">
        <f t="shared" si="38"/>
        <v>95.814791304646988</v>
      </c>
      <c r="BA172" s="2">
        <f t="shared" si="39"/>
        <v>97.740303910517795</v>
      </c>
      <c r="BB172" s="2">
        <f t="shared" si="40"/>
        <v>99.768932426378072</v>
      </c>
      <c r="BC172" s="2">
        <f t="shared" si="41"/>
        <v>97.718456845991795</v>
      </c>
      <c r="BD172" s="2">
        <f t="shared" si="42"/>
        <v>95.222648334957626</v>
      </c>
      <c r="BE172" s="2">
        <f t="shared" si="43"/>
        <v>90.643406172276002</v>
      </c>
      <c r="BF172" s="2">
        <f t="shared" si="44"/>
        <v>83.677198548639552</v>
      </c>
      <c r="BG172" s="2">
        <f t="shared" si="45"/>
        <v>75.091749639295813</v>
      </c>
      <c r="BH172" s="2">
        <f t="shared" si="46"/>
        <v>64.259716767197503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>
        <f>IF(OR(AND($B172&gt;D$230, $B172&lt;D$231), $B172&gt;D$232), D172, "")</f>
        <v>92.986000000000004</v>
      </c>
      <c r="CB172" s="2">
        <f>IF(OR(AND($B172&gt;E$230, $B172&lt;E$231), $B172&gt;E$232), E172, "")</f>
        <v>94.486000000000004</v>
      </c>
      <c r="CC172" s="2">
        <f>IF(OR(AND($B172&gt;F$230, $B172&lt;F$231), $B172&gt;F$232), F172, "")</f>
        <v>93.786000000000001</v>
      </c>
      <c r="CD172" s="2">
        <f>IF(OR(AND($B172&gt;G$230, $B172&lt;G$231), $B172&gt;G$232), G172, "")</f>
        <v>95.271000000000001</v>
      </c>
      <c r="CE172" s="2">
        <f>IF(OR(AND($B172&gt;H$230, $B172&lt;H$231), $B172&gt;H$232), H172, "")</f>
        <v>97.614000000000004</v>
      </c>
      <c r="CF172" s="2">
        <f>IF(OR(AND($B172&gt;I$230, $B172&lt;I$231), $B172&gt;I$232), I172, "")</f>
        <v>99.656999999999996</v>
      </c>
      <c r="CG172" s="2">
        <f>IF(OR(AND($B172&gt;J$230, $B172&lt;J$231), $B172&gt;J$232), J172, "")</f>
        <v>96.942999999999998</v>
      </c>
      <c r="CH172" s="2" t="str">
        <f>IF(OR(AND($B172&gt;K$230, $B172&lt;K$231), $B172&gt;K$232), K172, "")</f>
        <v/>
      </c>
      <c r="CI172" s="2" t="str">
        <f>IF(OR(AND($B172&gt;L$230, $B172&lt;L$231), $B172&gt;L$232), L172, "")</f>
        <v/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95.223905393077672</v>
      </c>
      <c r="CP172" s="2">
        <f>BL$207*$B172+BL$209</f>
        <v>97.231296554320281</v>
      </c>
      <c r="CQ172" s="2">
        <f>BM$207*$B172+BM$209</f>
        <v>99.018971182172422</v>
      </c>
      <c r="CR172" s="2">
        <f>BN$207*$B172+BN$209</f>
        <v>99.056789612752709</v>
      </c>
      <c r="CS172" s="2">
        <f>BO$207*$B172+BO$209</f>
        <v>99.170943876421902</v>
      </c>
      <c r="CT172" s="2">
        <f>BP$207*$B172+BP$209</f>
        <v>101.9769807434723</v>
      </c>
      <c r="CU172" s="2">
        <f>BQ$207*$B172+BQ$209</f>
        <v>103.33752810605054</v>
      </c>
      <c r="CV172" s="2">
        <f>BR$207*$B172+BR$209</f>
        <v>101.96248655400443</v>
      </c>
      <c r="CW172" s="2">
        <f>BS$207*$B172+BS$209</f>
        <v>99.427344182177791</v>
      </c>
      <c r="CX172" s="2">
        <f>BT$207*$B172+BT$209</f>
        <v>94.783655665905499</v>
      </c>
      <c r="CY172" s="2">
        <f>BU$207*$B172+BU$209</f>
        <v>86.168882910073236</v>
      </c>
      <c r="CZ172" s="2">
        <f>BV$207*$B172+BV$209</f>
        <v>79.769692058080778</v>
      </c>
      <c r="DA172" s="2">
        <f>BW$207*$B172+BW$209</f>
        <v>67.345031650172444</v>
      </c>
      <c r="DD172" s="2">
        <f>BZ$207*$B172+BZ$209</f>
        <v>90.84336455931718</v>
      </c>
      <c r="DE172" s="2">
        <f>CA$207*$B172+CA$209</f>
        <v>93.296019918818445</v>
      </c>
      <c r="DF172" s="2">
        <f>CB$207*$B172+CB$209</f>
        <v>95.156575178961774</v>
      </c>
      <c r="DG172" s="2">
        <f>CC$207*$B172+CC$209</f>
        <v>95.372728861927385</v>
      </c>
      <c r="DH172" s="2">
        <f>CD$207*$B172+CD$209</f>
        <v>95.809616142665178</v>
      </c>
      <c r="DI172" s="2">
        <f>CE$207*$B172+CE$209</f>
        <v>97.733555297827749</v>
      </c>
      <c r="DJ172" s="2">
        <f>CF$207*$B172+CF$209</f>
        <v>99.763319519744215</v>
      </c>
      <c r="DK172" s="2">
        <f>CG$207*$B172+CG$209</f>
        <v>97.711453207786619</v>
      </c>
      <c r="DL172" s="2">
        <f>CH$207*$B172+CH$209</f>
        <v>95.214658727223707</v>
      </c>
      <c r="DM172" s="2">
        <f>CI$207*$B172+CI$209</f>
        <v>90.634403827311161</v>
      </c>
      <c r="DN172" s="2">
        <f>CJ$207*$B172+CJ$209</f>
        <v>83.671642129441594</v>
      </c>
      <c r="DO172" s="2">
        <f>CK$207*$B172+CK$209</f>
        <v>75.08062364795633</v>
      </c>
      <c r="DP172" s="2">
        <f>CL$207*$B172+CL$209</f>
        <v>64.251540146686182</v>
      </c>
      <c r="DS172" s="2">
        <f>POWER(10,($B172-C$227)/C$228)/(1+POWER(10,($B172-C$227)/C$228))</f>
        <v>0.99788821087883106</v>
      </c>
      <c r="DT172" s="2">
        <f>POWER(10,($B172-D$227)/D$228)/(1+POWER(10,($B172-D$227)/D$228))</f>
        <v>0.99837448927531736</v>
      </c>
      <c r="DU172" s="2">
        <f>POWER(10,($B172-E$227)/E$228)/(1+POWER(10,($B172-E$227)/E$228))</f>
        <v>0.99840245501741165</v>
      </c>
      <c r="DV172" s="2">
        <f>POWER(10,($B172-F$227)/F$228)/(1+POWER(10,($B172-F$227)/F$228))</f>
        <v>0.99852499760052371</v>
      </c>
      <c r="DW172" s="2">
        <f>POWER(10,($B172-G$227)/G$228)/(1+POWER(10,($B172-G$227)/G$228))</f>
        <v>0.99846038161353934</v>
      </c>
      <c r="DX172" s="2">
        <f>POWER(10,($B172-H$227)/H$228)/(1+POWER(10,($B172-H$227)/H$228))</f>
        <v>0.99840963090397239</v>
      </c>
      <c r="DY172" s="2">
        <f>POWER(10,($B172-I$227)/I$228)/(1+POWER(10,($B172-I$227)/I$228))</f>
        <v>0.99842960854177276</v>
      </c>
      <c r="DZ172" s="2">
        <f>POWER(10,($B172-J$227)/J$228)/(1+POWER(10,($B172-J$227)/J$228))</f>
        <v>0.99835248570528956</v>
      </c>
      <c r="EA172" s="2">
        <f>POWER(10,($B172-K$227)/K$228)/(1+POWER(10,($B172-K$227)/K$228))</f>
        <v>0.9981034407103605</v>
      </c>
      <c r="EB172" s="2">
        <f>POWER(10,($B172-L$227)/L$228)/(1+POWER(10,($B172-L$227)/L$228))</f>
        <v>0.99783036910868883</v>
      </c>
      <c r="EC172" s="2">
        <f>POWER(10,($B172-M$227)/M$228)/(1+POWER(10,($B172-M$227)/M$228))</f>
        <v>0.99777497658973968</v>
      </c>
      <c r="ED172" s="2">
        <f>POWER(10,($B172-N$227)/N$228)/(1+POWER(10,($B172-N$227)/N$228))</f>
        <v>0.99762724908950939</v>
      </c>
      <c r="EE172" s="2">
        <f>POWER(10,($B172-O$227)/O$228)/(1+POWER(10,($B172-O$227)/O$228))</f>
        <v>0.99735683110747109</v>
      </c>
    </row>
    <row r="173" spans="2:135" x14ac:dyDescent="0.25">
      <c r="B173" s="2">
        <v>167</v>
      </c>
      <c r="C173">
        <v>89.928600000000003</v>
      </c>
      <c r="D173">
        <v>92.143000000000001</v>
      </c>
      <c r="E173">
        <v>93.442999999999998</v>
      </c>
      <c r="F173">
        <v>93.028999999999996</v>
      </c>
      <c r="G173">
        <v>96.486000000000004</v>
      </c>
      <c r="H173">
        <v>98.186000000000007</v>
      </c>
      <c r="I173">
        <v>100.886</v>
      </c>
      <c r="J173">
        <v>98.5</v>
      </c>
      <c r="K173">
        <v>94.5</v>
      </c>
      <c r="L173">
        <v>89.530299999999997</v>
      </c>
      <c r="M173">
        <v>84.090900000000005</v>
      </c>
      <c r="N173">
        <v>75.7727</v>
      </c>
      <c r="O173">
        <v>64.484800000000007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90.796368510206847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93.249143199095784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95.10778574903685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95.324585370629705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95.778659264231052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97.713240676070271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99.751103238584221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97.700083631407935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95.214457453864426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90.677262705127902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83.719177625797897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75.281487259450742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64.695088187330768</v>
      </c>
      <c r="AE173" s="5"/>
      <c r="AG173" s="5">
        <f t="shared" si="49"/>
        <v>-0.86776851020684376</v>
      </c>
      <c r="AH173" s="5">
        <f t="shared" si="49"/>
        <v>-1.1061431990957828</v>
      </c>
      <c r="AI173" s="5">
        <f t="shared" si="49"/>
        <v>-1.6647857490368523</v>
      </c>
      <c r="AJ173" s="5">
        <f t="shared" si="49"/>
        <v>-2.2955853706297091</v>
      </c>
      <c r="AK173" s="5">
        <f t="shared" si="48"/>
        <v>0.70734073576895184</v>
      </c>
      <c r="AL173" s="5">
        <f t="shared" si="48"/>
        <v>0.4727593239297363</v>
      </c>
      <c r="AM173" s="5">
        <f t="shared" si="48"/>
        <v>1.1348967614157743</v>
      </c>
      <c r="AN173" s="5">
        <f t="shared" si="48"/>
        <v>0.79991636859206494</v>
      </c>
      <c r="AO173" s="5">
        <f t="shared" si="47"/>
        <v>-0.71445745386442638</v>
      </c>
      <c r="AP173" s="5">
        <f t="shared" si="33"/>
        <v>-1.1469627051279048</v>
      </c>
      <c r="AQ173" s="5">
        <f t="shared" si="33"/>
        <v>0.37172237420210763</v>
      </c>
      <c r="AR173" s="5">
        <f t="shared" si="33"/>
        <v>0.49121274054925834</v>
      </c>
      <c r="AS173" s="5">
        <f t="shared" si="33"/>
        <v>-0.21028818733076093</v>
      </c>
      <c r="AV173" s="2">
        <f t="shared" si="34"/>
        <v>90.796368444500274</v>
      </c>
      <c r="AW173" s="2">
        <f t="shared" si="35"/>
        <v>93.249143199095784</v>
      </c>
      <c r="AX173" s="2">
        <f t="shared" si="36"/>
        <v>95.104450125468645</v>
      </c>
      <c r="AY173" s="2">
        <f t="shared" si="37"/>
        <v>95.323075641079697</v>
      </c>
      <c r="AZ173" s="2">
        <f t="shared" si="38"/>
        <v>95.776854114709252</v>
      </c>
      <c r="BA173" s="2">
        <f t="shared" si="39"/>
        <v>97.710299953452804</v>
      </c>
      <c r="BB173" s="2">
        <f t="shared" si="40"/>
        <v>99.748358090767042</v>
      </c>
      <c r="BC173" s="2">
        <f t="shared" si="41"/>
        <v>97.687837179813997</v>
      </c>
      <c r="BD173" s="2">
        <f t="shared" si="42"/>
        <v>95.18676276996915</v>
      </c>
      <c r="BE173" s="2">
        <f t="shared" si="43"/>
        <v>90.606554654272429</v>
      </c>
      <c r="BF173" s="2">
        <f t="shared" si="44"/>
        <v>83.657828080460902</v>
      </c>
      <c r="BG173" s="2">
        <f t="shared" si="45"/>
        <v>75.064452248179265</v>
      </c>
      <c r="BH173" s="2">
        <f t="shared" si="46"/>
        <v>64.239587392421669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>
        <f>IF(OR(AND($B173&gt;D$230, $B173&lt;D$231), $B173&gt;D$232), D173, "")</f>
        <v>92.143000000000001</v>
      </c>
      <c r="CB173" s="2">
        <f>IF(OR(AND($B173&gt;E$230, $B173&lt;E$231), $B173&gt;E$232), E173, "")</f>
        <v>93.442999999999998</v>
      </c>
      <c r="CC173" s="2">
        <f>IF(OR(AND($B173&gt;F$230, $B173&lt;F$231), $B173&gt;F$232), F173, "")</f>
        <v>93.028999999999996</v>
      </c>
      <c r="CD173" s="2">
        <f>IF(OR(AND($B173&gt;G$230, $B173&lt;G$231), $B173&gt;G$232), G173, "")</f>
        <v>96.486000000000004</v>
      </c>
      <c r="CE173" s="2">
        <f>IF(OR(AND($B173&gt;H$230, $B173&lt;H$231), $B173&gt;H$232), H173, "")</f>
        <v>98.186000000000007</v>
      </c>
      <c r="CF173" s="2">
        <f>IF(OR(AND($B173&gt;I$230, $B173&lt;I$231), $B173&gt;I$232), I173, "")</f>
        <v>100.886</v>
      </c>
      <c r="CG173" s="2">
        <f>IF(OR(AND($B173&gt;J$230, $B173&lt;J$231), $B173&gt;J$232), J173, "")</f>
        <v>98.5</v>
      </c>
      <c r="CH173" s="2">
        <f>IF(OR(AND($B173&gt;K$230, $B173&lt;K$231), $B173&gt;K$232), K173, "")</f>
        <v>94.5</v>
      </c>
      <c r="CI173" s="2" t="str">
        <f>IF(OR(AND($B173&gt;L$230, $B173&lt;L$231), $B173&gt;L$232), L173, "")</f>
        <v/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95.227516671528448</v>
      </c>
      <c r="CP173" s="2">
        <f>BL$207*$B173+BL$209</f>
        <v>97.227016071343442</v>
      </c>
      <c r="CQ173" s="2">
        <f>BM$207*$B173+BM$209</f>
        <v>99.010699537323333</v>
      </c>
      <c r="CR173" s="2">
        <f>BN$207*$B173+BN$209</f>
        <v>99.046248031920769</v>
      </c>
      <c r="CS173" s="2">
        <f>BO$207*$B173+BO$209</f>
        <v>99.173777630239456</v>
      </c>
      <c r="CT173" s="2">
        <f>BP$207*$B173+BP$209</f>
        <v>102.00307578588792</v>
      </c>
      <c r="CU173" s="2">
        <f>BQ$207*$B173+BQ$209</f>
        <v>103.36781631478776</v>
      </c>
      <c r="CV173" s="2">
        <f>BR$207*$B173+BR$209</f>
        <v>101.99101721485069</v>
      </c>
      <c r="CW173" s="2">
        <f>BS$207*$B173+BS$209</f>
        <v>99.45007368720016</v>
      </c>
      <c r="CX173" s="2">
        <f>BT$207*$B173+BT$209</f>
        <v>94.805288883592411</v>
      </c>
      <c r="CY173" s="2">
        <f>BU$207*$B173+BU$209</f>
        <v>86.183937756563679</v>
      </c>
      <c r="CZ173" s="2">
        <f>BV$207*$B173+BV$209</f>
        <v>79.810631857208421</v>
      </c>
      <c r="DA173" s="2">
        <f>BW$207*$B173+BW$209</f>
        <v>67.372405450592296</v>
      </c>
      <c r="DD173" s="2">
        <f>BZ$207*$B173+BZ$209</f>
        <v>90.787816104966225</v>
      </c>
      <c r="DE173" s="2">
        <f>CA$207*$B173+CA$209</f>
        <v>93.243236467137621</v>
      </c>
      <c r="DF173" s="2">
        <f>CB$207*$B173+CB$209</f>
        <v>95.098749697993753</v>
      </c>
      <c r="DG173" s="2">
        <f>CC$207*$B173+CC$209</f>
        <v>95.318059763474167</v>
      </c>
      <c r="DH173" s="2">
        <f>CD$207*$B173+CD$209</f>
        <v>95.7720769741438</v>
      </c>
      <c r="DI173" s="2">
        <f>CE$207*$B173+CE$209</f>
        <v>97.704063648029731</v>
      </c>
      <c r="DJ173" s="2">
        <f>CF$207*$B173+CF$209</f>
        <v>99.743166098450217</v>
      </c>
      <c r="DK173" s="2">
        <f>CG$207*$B173+CG$209</f>
        <v>97.681360762812403</v>
      </c>
      <c r="DL173" s="2">
        <f>CH$207*$B173+CH$209</f>
        <v>95.17937458299626</v>
      </c>
      <c r="DM173" s="2">
        <f>CI$207*$B173+CI$209</f>
        <v>90.598228441138517</v>
      </c>
      <c r="DN173" s="2">
        <f>CJ$207*$B173+CJ$209</f>
        <v>83.652690552729595</v>
      </c>
      <c r="DO173" s="2">
        <f>CK$207*$B173+CK$209</f>
        <v>75.05415720873394</v>
      </c>
      <c r="DP173" s="2">
        <f>CL$207*$B173+CL$209</f>
        <v>64.232015411320333</v>
      </c>
      <c r="DS173" s="2">
        <f>POWER(10,($B173-C$227)/C$228)/(1+POWER(10,($B173-C$227)/C$228))</f>
        <v>0.99807366749044735</v>
      </c>
      <c r="DT173" s="2">
        <f>POWER(10,($B173-D$227)/D$228)/(1+POWER(10,($B173-D$227)/D$228))</f>
        <v>0.99851730453363485</v>
      </c>
      <c r="DU173" s="2">
        <f>POWER(10,($B173-E$227)/E$228)/(1+POWER(10,($B173-E$227)/E$228))</f>
        <v>0.99854281682817536</v>
      </c>
      <c r="DV173" s="2">
        <f>POWER(10,($B173-F$227)/F$228)/(1+POWER(10,($B173-F$227)/F$228))</f>
        <v>0.99865460721284405</v>
      </c>
      <c r="DW173" s="2">
        <f>POWER(10,($B173-G$227)/G$228)/(1+POWER(10,($B173-G$227)/G$228))</f>
        <v>0.99859566109766496</v>
      </c>
      <c r="DX173" s="2">
        <f>POWER(10,($B173-H$227)/H$228)/(1+POWER(10,($B173-H$227)/H$228))</f>
        <v>0.99854936315062781</v>
      </c>
      <c r="DY173" s="2">
        <f>POWER(10,($B173-I$227)/I$228)/(1+POWER(10,($B173-I$227)/I$228))</f>
        <v>0.99856758804106693</v>
      </c>
      <c r="DZ173" s="2">
        <f>POWER(10,($B173-J$227)/J$228)/(1+POWER(10,($B173-J$227)/J$228))</f>
        <v>0.99849723125876422</v>
      </c>
      <c r="EA173" s="2">
        <f>POWER(10,($B173-K$227)/K$228)/(1+POWER(10,($B173-K$227)/K$228))</f>
        <v>0.99827002867853154</v>
      </c>
      <c r="EB173" s="2">
        <f>POWER(10,($B173-L$227)/L$228)/(1+POWER(10,($B173-L$227)/L$228))</f>
        <v>0.99802089529071536</v>
      </c>
      <c r="EC173" s="2">
        <f>POWER(10,($B173-M$227)/M$228)/(1+POWER(10,($B173-M$227)/M$228))</f>
        <v>0.99797035717272564</v>
      </c>
      <c r="ED173" s="2">
        <f>POWER(10,($B173-N$227)/N$228)/(1+POWER(10,($B173-N$227)/N$228))</f>
        <v>0.99783557356946706</v>
      </c>
      <c r="EE173" s="2">
        <f>POWER(10,($B173-O$227)/O$228)/(1+POWER(10,($B173-O$227)/O$228))</f>
        <v>0.99758884055590158</v>
      </c>
    </row>
    <row r="174" spans="2:135" x14ac:dyDescent="0.25">
      <c r="B174" s="2">
        <v>168</v>
      </c>
      <c r="C174">
        <v>89.985699999999994</v>
      </c>
      <c r="D174">
        <v>92.242999999999995</v>
      </c>
      <c r="E174">
        <v>94.7</v>
      </c>
      <c r="F174">
        <v>94.356999999999999</v>
      </c>
      <c r="G174">
        <v>95.742999999999995</v>
      </c>
      <c r="H174">
        <v>98.242999999999995</v>
      </c>
      <c r="I174">
        <v>100.68600000000001</v>
      </c>
      <c r="J174">
        <v>96.456999999999994</v>
      </c>
      <c r="K174">
        <v>95.061000000000007</v>
      </c>
      <c r="L174">
        <v>89.545500000000004</v>
      </c>
      <c r="M174">
        <v>82.045500000000004</v>
      </c>
      <c r="N174">
        <v>74.802999999999997</v>
      </c>
      <c r="O174">
        <v>63.409100000000002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90.740172792337219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93.195906317851509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95.047879333911638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95.268768735254014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95.739819676481304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97.681765301136068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99.729111114158883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97.663415337814698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95.165601131104381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90.610190973300263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83.673860452177806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75.174941904977487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64.532898150237727</v>
      </c>
      <c r="AE174" s="5"/>
      <c r="AG174" s="5">
        <f t="shared" si="49"/>
        <v>-0.75447279233722497</v>
      </c>
      <c r="AH174" s="5">
        <f t="shared" si="49"/>
        <v>-0.95290631785151447</v>
      </c>
      <c r="AI174" s="5">
        <f t="shared" si="49"/>
        <v>-0.34787933391163506</v>
      </c>
      <c r="AJ174" s="5">
        <f t="shared" si="49"/>
        <v>-0.91176873525401447</v>
      </c>
      <c r="AK174" s="5">
        <f t="shared" si="48"/>
        <v>3.1803235186913525E-3</v>
      </c>
      <c r="AL174" s="5">
        <f t="shared" si="48"/>
        <v>0.56123469886392741</v>
      </c>
      <c r="AM174" s="5">
        <f t="shared" si="48"/>
        <v>0.95688888584112419</v>
      </c>
      <c r="AN174" s="5">
        <f t="shared" si="48"/>
        <v>-1.206415337814704</v>
      </c>
      <c r="AO174" s="5">
        <f t="shared" si="47"/>
        <v>-0.10460113110437419</v>
      </c>
      <c r="AP174" s="5">
        <f t="shared" si="33"/>
        <v>-1.0646909733002587</v>
      </c>
      <c r="AQ174" s="5">
        <f t="shared" si="33"/>
        <v>-1.6283604521778017</v>
      </c>
      <c r="AR174" s="5">
        <f t="shared" si="33"/>
        <v>-0.37194190497748991</v>
      </c>
      <c r="AS174" s="5">
        <f t="shared" si="33"/>
        <v>-1.1237981502377252</v>
      </c>
      <c r="AV174" s="2">
        <f t="shared" si="34"/>
        <v>90.740172750814011</v>
      </c>
      <c r="AW174" s="2">
        <f t="shared" si="35"/>
        <v>93.195906317851509</v>
      </c>
      <c r="AX174" s="2">
        <f t="shared" si="36"/>
        <v>95.046189599185098</v>
      </c>
      <c r="AY174" s="2">
        <f t="shared" si="37"/>
        <v>95.268019892803153</v>
      </c>
      <c r="AZ174" s="2">
        <f t="shared" si="38"/>
        <v>95.738946862932096</v>
      </c>
      <c r="BA174" s="2">
        <f t="shared" si="39"/>
        <v>97.680333852820993</v>
      </c>
      <c r="BB174" s="2">
        <f t="shared" si="40"/>
        <v>99.727814331307982</v>
      </c>
      <c r="BC174" s="2">
        <f t="shared" si="41"/>
        <v>97.657256017473969</v>
      </c>
      <c r="BD174" s="2">
        <f t="shared" si="42"/>
        <v>95.15092111631408</v>
      </c>
      <c r="BE174" s="2">
        <f t="shared" si="43"/>
        <v>90.56975233484917</v>
      </c>
      <c r="BF174" s="2">
        <f t="shared" si="44"/>
        <v>83.638488252955611</v>
      </c>
      <c r="BG174" s="2">
        <f t="shared" si="45"/>
        <v>75.037214829488036</v>
      </c>
      <c r="BH174" s="2">
        <f t="shared" si="46"/>
        <v>64.21950102212719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>
        <f>IF(OR(AND($B174&gt;D$230, $B174&lt;D$231), $B174&gt;D$232), D174, "")</f>
        <v>92.242999999999995</v>
      </c>
      <c r="CB174" s="2">
        <f>IF(OR(AND($B174&gt;E$230, $B174&lt;E$231), $B174&gt;E$232), E174, "")</f>
        <v>94.7</v>
      </c>
      <c r="CC174" s="2">
        <f>IF(OR(AND($B174&gt;F$230, $B174&lt;F$231), $B174&gt;F$232), F174, "")</f>
        <v>94.356999999999999</v>
      </c>
      <c r="CD174" s="2">
        <f>IF(OR(AND($B174&gt;G$230, $B174&lt;G$231), $B174&gt;G$232), G174, "")</f>
        <v>95.742999999999995</v>
      </c>
      <c r="CE174" s="2">
        <f>IF(OR(AND($B174&gt;H$230, $B174&lt;H$231), $B174&gt;H$232), H174, "")</f>
        <v>98.242999999999995</v>
      </c>
      <c r="CF174" s="2">
        <f>IF(OR(AND($B174&gt;I$230, $B174&lt;I$231), $B174&gt;I$232), I174, "")</f>
        <v>100.68600000000001</v>
      </c>
      <c r="CG174" s="2">
        <f>IF(OR(AND($B174&gt;J$230, $B174&lt;J$231), $B174&gt;J$232), J174, "")</f>
        <v>96.456999999999994</v>
      </c>
      <c r="CH174" s="2">
        <f>IF(OR(AND($B174&gt;K$230, $B174&lt;K$231), $B174&gt;K$232), K174, "")</f>
        <v>95.061000000000007</v>
      </c>
      <c r="CI174" s="2" t="str">
        <f>IF(OR(AND($B174&gt;L$230, $B174&lt;L$231), $B174&gt;L$232), L174, "")</f>
        <v/>
      </c>
      <c r="CJ174" s="2" t="str">
        <f>IF(OR(AND($B174&gt;M$230, $B174&lt;M$231), $B174&gt;M$232), M174, "")</f>
        <v/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95.231127949979211</v>
      </c>
      <c r="CP174" s="2">
        <f>BL$207*$B174+BL$209</f>
        <v>97.222735588366589</v>
      </c>
      <c r="CQ174" s="2">
        <f>BM$207*$B174+BM$209</f>
        <v>99.002427892474245</v>
      </c>
      <c r="CR174" s="2">
        <f>BN$207*$B174+BN$209</f>
        <v>99.035706451088828</v>
      </c>
      <c r="CS174" s="2">
        <f>BO$207*$B174+BO$209</f>
        <v>99.176611384057011</v>
      </c>
      <c r="CT174" s="2">
        <f>BP$207*$B174+BP$209</f>
        <v>102.02917082830353</v>
      </c>
      <c r="CU174" s="2">
        <f>BQ$207*$B174+BQ$209</f>
        <v>103.39810452352498</v>
      </c>
      <c r="CV174" s="2">
        <f>BR$207*$B174+BR$209</f>
        <v>102.01954787569696</v>
      </c>
      <c r="CW174" s="2">
        <f>BS$207*$B174+BS$209</f>
        <v>99.472803192222514</v>
      </c>
      <c r="CX174" s="2">
        <f>BT$207*$B174+BT$209</f>
        <v>94.826922101279337</v>
      </c>
      <c r="CY174" s="2">
        <f>BU$207*$B174+BU$209</f>
        <v>86.198992603054123</v>
      </c>
      <c r="CZ174" s="2">
        <f>BV$207*$B174+BV$209</f>
        <v>79.851571656336063</v>
      </c>
      <c r="DA174" s="2">
        <f>BW$207*$B174+BW$209</f>
        <v>67.399779251012149</v>
      </c>
      <c r="DD174" s="2">
        <f>BZ$207*$B174+BZ$209</f>
        <v>90.73226765061527</v>
      </c>
      <c r="DE174" s="2">
        <f>CA$207*$B174+CA$209</f>
        <v>93.190453015456796</v>
      </c>
      <c r="DF174" s="2">
        <f>CB$207*$B174+CB$209</f>
        <v>95.040924217025719</v>
      </c>
      <c r="DG174" s="2">
        <f>CC$207*$B174+CC$209</f>
        <v>95.26339066502095</v>
      </c>
      <c r="DH174" s="2">
        <f>CD$207*$B174+CD$209</f>
        <v>95.734537805622409</v>
      </c>
      <c r="DI174" s="2">
        <f>CE$207*$B174+CE$209</f>
        <v>97.674571998231713</v>
      </c>
      <c r="DJ174" s="2">
        <f>CF$207*$B174+CF$209</f>
        <v>99.72301267715622</v>
      </c>
      <c r="DK174" s="2">
        <f>CG$207*$B174+CG$209</f>
        <v>97.651268317838202</v>
      </c>
      <c r="DL174" s="2">
        <f>CH$207*$B174+CH$209</f>
        <v>95.144090438768828</v>
      </c>
      <c r="DM174" s="2">
        <f>CI$207*$B174+CI$209</f>
        <v>90.562053054965887</v>
      </c>
      <c r="DN174" s="2">
        <f>CJ$207*$B174+CJ$209</f>
        <v>83.633738976017582</v>
      </c>
      <c r="DO174" s="2">
        <f>CK$207*$B174+CK$209</f>
        <v>75.027690769511551</v>
      </c>
      <c r="DP174" s="2">
        <f>CL$207*$B174+CL$209</f>
        <v>64.212490675954484</v>
      </c>
      <c r="DS174" s="2">
        <f>POWER(10,($B174-C$227)/C$228)/(1+POWER(10,($B174-C$227)/C$228))</f>
        <v>0.99824286604323831</v>
      </c>
      <c r="DT174" s="2">
        <f>POWER(10,($B174-D$227)/D$228)/(1+POWER(10,($B174-D$227)/D$228))</f>
        <v>0.99864758922617392</v>
      </c>
      <c r="DU174" s="2">
        <f>POWER(10,($B174-E$227)/E$228)/(1+POWER(10,($B174-E$227)/E$228))</f>
        <v>0.9986708627352745</v>
      </c>
      <c r="DV174" s="2">
        <f>POWER(10,($B174-F$227)/F$228)/(1+POWER(10,($B174-F$227)/F$228))</f>
        <v>0.99877284192397142</v>
      </c>
      <c r="DW174" s="2">
        <f>POWER(10,($B174-G$227)/G$228)/(1+POWER(10,($B174-G$227)/G$228))</f>
        <v>0.99871906941870292</v>
      </c>
      <c r="DX174" s="2">
        <f>POWER(10,($B174-H$227)/H$228)/(1+POWER(10,($B174-H$227)/H$228))</f>
        <v>0.99867683458014744</v>
      </c>
      <c r="DY174" s="2">
        <f>POWER(10,($B174-I$227)/I$228)/(1+POWER(10,($B174-I$227)/I$228))</f>
        <v>0.99869346009501803</v>
      </c>
      <c r="DZ174" s="2">
        <f>POWER(10,($B174-J$227)/J$228)/(1+POWER(10,($B174-J$227)/J$228))</f>
        <v>0.99862927737191309</v>
      </c>
      <c r="EA174" s="2">
        <f>POWER(10,($B174-K$227)/K$228)/(1+POWER(10,($B174-K$227)/K$228))</f>
        <v>0.99842200720299512</v>
      </c>
      <c r="EB174" s="2">
        <f>POWER(10,($B174-L$227)/L$228)/(1+POWER(10,($B174-L$227)/L$228))</f>
        <v>0.99819472068200088</v>
      </c>
      <c r="EC174" s="2">
        <f>POWER(10,($B174-M$227)/M$228)/(1+POWER(10,($B174-M$227)/M$228))</f>
        <v>0.99814861310867242</v>
      </c>
      <c r="ED174" s="2">
        <f>POWER(10,($B174-N$227)/N$228)/(1+POWER(10,($B174-N$227)/N$228))</f>
        <v>0.99802564362596347</v>
      </c>
      <c r="EE174" s="2">
        <f>POWER(10,($B174-O$227)/O$228)/(1+POWER(10,($B174-O$227)/O$228))</f>
        <v>0.99780052982100098</v>
      </c>
    </row>
    <row r="175" spans="2:135" x14ac:dyDescent="0.25">
      <c r="B175" s="2">
        <v>169</v>
      </c>
      <c r="C175">
        <v>89.628600000000006</v>
      </c>
      <c r="D175">
        <v>91.114000000000004</v>
      </c>
      <c r="E175">
        <v>95.114000000000004</v>
      </c>
      <c r="F175">
        <v>93.771000000000001</v>
      </c>
      <c r="G175">
        <v>95.143000000000001</v>
      </c>
      <c r="H175">
        <v>97.156999999999996</v>
      </c>
      <c r="I175">
        <v>101.086</v>
      </c>
      <c r="J175">
        <v>96.2</v>
      </c>
      <c r="K175">
        <v>95.257999999999996</v>
      </c>
      <c r="L175">
        <v>89.606099999999998</v>
      </c>
      <c r="M175">
        <v>83.393900000000002</v>
      </c>
      <c r="N175">
        <v>74.2273</v>
      </c>
      <c r="O175">
        <v>64.181799999999996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90.684024693045814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93.142703457896957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94.988784252714268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95.21335042245947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95.701472853494764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97.651072339059311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99.707887361588334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97.629687554044764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95.122597013106031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90.555223240689344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83.638777111958404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75.094114113194678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64.407004502835235</v>
      </c>
      <c r="AE175" s="5"/>
      <c r="AG175" s="5">
        <f t="shared" si="49"/>
        <v>-1.0554246930458078</v>
      </c>
      <c r="AH175" s="5">
        <f t="shared" si="49"/>
        <v>-2.0287034578969525</v>
      </c>
      <c r="AI175" s="5">
        <f t="shared" si="49"/>
        <v>0.12521574728573626</v>
      </c>
      <c r="AJ175" s="5">
        <f t="shared" si="49"/>
        <v>-1.4423504224594694</v>
      </c>
      <c r="AK175" s="5">
        <f t="shared" si="48"/>
        <v>-0.55847285349476294</v>
      </c>
      <c r="AL175" s="5">
        <f t="shared" si="48"/>
        <v>-0.49407233905931491</v>
      </c>
      <c r="AM175" s="5">
        <f t="shared" si="48"/>
        <v>1.3781126384116646</v>
      </c>
      <c r="AN175" s="5">
        <f t="shared" si="48"/>
        <v>-1.4296875540447616</v>
      </c>
      <c r="AO175" s="5">
        <f t="shared" si="47"/>
        <v>0.13540298689396479</v>
      </c>
      <c r="AP175" s="5">
        <f t="shared" si="33"/>
        <v>-0.94912324068934595</v>
      </c>
      <c r="AQ175" s="5">
        <f t="shared" si="33"/>
        <v>-0.24487711195840234</v>
      </c>
      <c r="AR175" s="5">
        <f t="shared" si="33"/>
        <v>-0.86681411319467827</v>
      </c>
      <c r="AS175" s="5">
        <f t="shared" si="33"/>
        <v>-0.22520450283523985</v>
      </c>
      <c r="AV175" s="2">
        <f t="shared" si="34"/>
        <v>90.684024667785039</v>
      </c>
      <c r="AW175" s="2">
        <f t="shared" si="35"/>
        <v>93.142703457896957</v>
      </c>
      <c r="AX175" s="2">
        <f t="shared" si="36"/>
        <v>94.987961458899548</v>
      </c>
      <c r="AY175" s="2">
        <f t="shared" si="37"/>
        <v>95.212993320432361</v>
      </c>
      <c r="AZ175" s="2">
        <f t="shared" si="38"/>
        <v>95.701067368296677</v>
      </c>
      <c r="BA175" s="2">
        <f t="shared" si="39"/>
        <v>97.650402920702149</v>
      </c>
      <c r="BB175" s="2">
        <f t="shared" si="40"/>
        <v>99.70729903206275</v>
      </c>
      <c r="BC175" s="2">
        <f t="shared" si="41"/>
        <v>97.62671067293897</v>
      </c>
      <c r="BD175" s="2">
        <f t="shared" si="42"/>
        <v>95.115120313323033</v>
      </c>
      <c r="BE175" s="2">
        <f t="shared" si="43"/>
        <v>90.532995804250945</v>
      </c>
      <c r="BF175" s="2">
        <f t="shared" si="44"/>
        <v>83.619176925747226</v>
      </c>
      <c r="BG175" s="2">
        <f t="shared" si="45"/>
        <v>75.010033280523004</v>
      </c>
      <c r="BH175" s="2">
        <f t="shared" si="46"/>
        <v>64.199454783747655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>
        <f>IF(OR(AND($B175&gt;D$230, $B175&lt;D$231), $B175&gt;D$232), D175, "")</f>
        <v>91.114000000000004</v>
      </c>
      <c r="CB175" s="2">
        <f>IF(OR(AND($B175&gt;E$230, $B175&lt;E$231), $B175&gt;E$232), E175, "")</f>
        <v>95.114000000000004</v>
      </c>
      <c r="CC175" s="2">
        <f>IF(OR(AND($B175&gt;F$230, $B175&lt;F$231), $B175&gt;F$232), F175, "")</f>
        <v>93.771000000000001</v>
      </c>
      <c r="CD175" s="2">
        <f>IF(OR(AND($B175&gt;G$230, $B175&lt;G$231), $B175&gt;G$232), G175, "")</f>
        <v>95.143000000000001</v>
      </c>
      <c r="CE175" s="2">
        <f>IF(OR(AND($B175&gt;H$230, $B175&lt;H$231), $B175&gt;H$232), H175, "")</f>
        <v>97.156999999999996</v>
      </c>
      <c r="CF175" s="2">
        <f>IF(OR(AND($B175&gt;I$230, $B175&lt;I$231), $B175&gt;I$232), I175, "")</f>
        <v>101.086</v>
      </c>
      <c r="CG175" s="2">
        <f>IF(OR(AND($B175&gt;J$230, $B175&lt;J$231), $B175&gt;J$232), J175, "")</f>
        <v>96.2</v>
      </c>
      <c r="CH175" s="2">
        <f>IF(OR(AND($B175&gt;K$230, $B175&lt;K$231), $B175&gt;K$232), K175, "")</f>
        <v>95.257999999999996</v>
      </c>
      <c r="CI175" s="2">
        <f>IF(OR(AND($B175&gt;L$230, $B175&lt;L$231), $B175&gt;L$232), L175, "")</f>
        <v>89.606099999999998</v>
      </c>
      <c r="CJ175" s="2">
        <f>IF(OR(AND($B175&gt;M$230, $B175&lt;M$231), $B175&gt;M$232), M175, "")</f>
        <v>83.393900000000002</v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95.234739228429987</v>
      </c>
      <c r="CP175" s="2">
        <f>BL$207*$B175+BL$209</f>
        <v>97.218455105389751</v>
      </c>
      <c r="CQ175" s="2">
        <f>BM$207*$B175+BM$209</f>
        <v>98.994156247625156</v>
      </c>
      <c r="CR175" s="2">
        <f>BN$207*$B175+BN$209</f>
        <v>99.025164870256887</v>
      </c>
      <c r="CS175" s="2">
        <f>BO$207*$B175+BO$209</f>
        <v>99.179445137874566</v>
      </c>
      <c r="CT175" s="2">
        <f>BP$207*$B175+BP$209</f>
        <v>102.05526587071917</v>
      </c>
      <c r="CU175" s="2">
        <f>BQ$207*$B175+BQ$209</f>
        <v>103.4283927322622</v>
      </c>
      <c r="CV175" s="2">
        <f>BR$207*$B175+BR$209</f>
        <v>102.04807853654322</v>
      </c>
      <c r="CW175" s="2">
        <f>BS$207*$B175+BS$209</f>
        <v>99.495532697244883</v>
      </c>
      <c r="CX175" s="2">
        <f>BT$207*$B175+BT$209</f>
        <v>94.848555318966248</v>
      </c>
      <c r="CY175" s="2">
        <f>BU$207*$B175+BU$209</f>
        <v>86.214047449544566</v>
      </c>
      <c r="CZ175" s="2">
        <f>BV$207*$B175+BV$209</f>
        <v>79.892511455463705</v>
      </c>
      <c r="DA175" s="2">
        <f>BW$207*$B175+BW$209</f>
        <v>67.427153051432001</v>
      </c>
      <c r="DD175" s="2">
        <f>BZ$207*$B175+BZ$209</f>
        <v>90.676719196264315</v>
      </c>
      <c r="DE175" s="2">
        <f>CA$207*$B175+CA$209</f>
        <v>93.137669563775972</v>
      </c>
      <c r="DF175" s="2">
        <f>CB$207*$B175+CB$209</f>
        <v>94.983098736057698</v>
      </c>
      <c r="DG175" s="2">
        <f>CC$207*$B175+CC$209</f>
        <v>95.208721566567732</v>
      </c>
      <c r="DH175" s="2">
        <f>CD$207*$B175+CD$209</f>
        <v>95.696998637101032</v>
      </c>
      <c r="DI175" s="2">
        <f>CE$207*$B175+CE$209</f>
        <v>97.64508034843368</v>
      </c>
      <c r="DJ175" s="2">
        <f>CF$207*$B175+CF$209</f>
        <v>99.702859255862208</v>
      </c>
      <c r="DK175" s="2">
        <f>CG$207*$B175+CG$209</f>
        <v>97.621175872863986</v>
      </c>
      <c r="DL175" s="2">
        <f>CH$207*$B175+CH$209</f>
        <v>95.108806294541395</v>
      </c>
      <c r="DM175" s="2">
        <f>CI$207*$B175+CI$209</f>
        <v>90.525877668793257</v>
      </c>
      <c r="DN175" s="2">
        <f>CJ$207*$B175+CJ$209</f>
        <v>83.614787399305584</v>
      </c>
      <c r="DO175" s="2">
        <f>CK$207*$B175+CK$209</f>
        <v>75.001224330289176</v>
      </c>
      <c r="DP175" s="2">
        <f>CL$207*$B175+CL$209</f>
        <v>64.192965940588635</v>
      </c>
      <c r="DS175" s="2">
        <f>POWER(10,($B175-C$227)/C$228)/(1+POWER(10,($B175-C$227)/C$228))</f>
        <v>0.9983972269825131</v>
      </c>
      <c r="DT175" s="2">
        <f>POWER(10,($B175-D$227)/D$228)/(1+POWER(10,($B175-D$227)/D$228))</f>
        <v>0.99876643992445757</v>
      </c>
      <c r="DU175" s="2">
        <f>POWER(10,($B175-E$227)/E$228)/(1+POWER(10,($B175-E$227)/E$228))</f>
        <v>0.99878767062605545</v>
      </c>
      <c r="DV175" s="2">
        <f>POWER(10,($B175-F$227)/F$228)/(1+POWER(10,($B175-F$227)/F$228))</f>
        <v>0.9988806976745892</v>
      </c>
      <c r="DW175" s="2">
        <f>POWER(10,($B175-G$227)/G$228)/(1+POWER(10,($B175-G$227)/G$228))</f>
        <v>0.99883164574251504</v>
      </c>
      <c r="DX175" s="2">
        <f>POWER(10,($B175-H$227)/H$228)/(1+POWER(10,($B175-H$227)/H$228))</f>
        <v>0.99879311828457762</v>
      </c>
      <c r="DY175" s="2">
        <f>POWER(10,($B175-I$227)/I$228)/(1+POWER(10,($B175-I$227)/I$228))</f>
        <v>0.99880828444337677</v>
      </c>
      <c r="DZ175" s="2">
        <f>POWER(10,($B175-J$227)/J$228)/(1+POWER(10,($B175-J$227)/J$228))</f>
        <v>0.99874973531259381</v>
      </c>
      <c r="EA175" s="2">
        <f>POWER(10,($B175-K$227)/K$228)/(1+POWER(10,($B175-K$227)/K$228))</f>
        <v>0.99856065361684132</v>
      </c>
      <c r="EB175" s="2">
        <f>POWER(10,($B175-L$227)/L$228)/(1+POWER(10,($B175-L$227)/L$228))</f>
        <v>0.99835330412449386</v>
      </c>
      <c r="EC175" s="2">
        <f>POWER(10,($B175-M$227)/M$228)/(1+POWER(10,($B175-M$227)/M$228))</f>
        <v>0.99831123998492</v>
      </c>
      <c r="ED175" s="2">
        <f>POWER(10,($B175-N$227)/N$228)/(1+POWER(10,($B175-N$227)/N$228))</f>
        <v>0.99819905272203591</v>
      </c>
      <c r="EE175" s="2">
        <f>POWER(10,($B175-O$227)/O$228)/(1+POWER(10,($B175-O$227)/O$228))</f>
        <v>0.99799367107200854</v>
      </c>
    </row>
    <row r="176" spans="2:135" x14ac:dyDescent="0.25">
      <c r="B176" s="2">
        <v>170</v>
      </c>
      <c r="C176">
        <v>89.828599999999994</v>
      </c>
      <c r="D176">
        <v>92.486000000000004</v>
      </c>
      <c r="E176">
        <v>93.671000000000006</v>
      </c>
      <c r="F176">
        <v>95.313999999999993</v>
      </c>
      <c r="G176">
        <v>95.070999999999998</v>
      </c>
      <c r="H176">
        <v>97.328999999999994</v>
      </c>
      <c r="I176">
        <v>99.629000000000005</v>
      </c>
      <c r="J176">
        <v>97.856999999999999</v>
      </c>
      <c r="K176">
        <v>94.682000000000002</v>
      </c>
      <c r="L176">
        <v>90.651499999999999</v>
      </c>
      <c r="M176">
        <v>84.409099999999995</v>
      </c>
      <c r="N176">
        <v>74.560599999999994</v>
      </c>
      <c r="O176">
        <v>64.348500000000001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90.627920854388577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93.089532149195747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94.930148498177161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95.158157509308609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95.663394598897185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97.620805407824662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99.687066557442776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97.597581232958092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95.083016365557143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90.508024014415369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83.610329819277496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75.032285089328155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64.311749237132091</v>
      </c>
      <c r="AE176" s="5"/>
      <c r="AG176" s="5">
        <f t="shared" si="49"/>
        <v>-0.7993208543885828</v>
      </c>
      <c r="AH176" s="5">
        <f t="shared" si="49"/>
        <v>-0.60353214919574327</v>
      </c>
      <c r="AI176" s="5">
        <f t="shared" si="49"/>
        <v>-1.2591484981771544</v>
      </c>
      <c r="AJ176" s="5">
        <f t="shared" si="49"/>
        <v>0.15584249069138423</v>
      </c>
      <c r="AK176" s="5">
        <f t="shared" si="48"/>
        <v>-0.5923945988971866</v>
      </c>
      <c r="AL176" s="5">
        <f t="shared" si="48"/>
        <v>-0.29180540782466835</v>
      </c>
      <c r="AM176" s="5">
        <f t="shared" si="48"/>
        <v>-5.8066557442771227E-2</v>
      </c>
      <c r="AN176" s="5">
        <f t="shared" si="48"/>
        <v>0.25941876704190747</v>
      </c>
      <c r="AO176" s="5">
        <f t="shared" si="47"/>
        <v>-0.40101636555714038</v>
      </c>
      <c r="AP176" s="5">
        <f t="shared" si="33"/>
        <v>0.14347598558462948</v>
      </c>
      <c r="AQ176" s="5">
        <f t="shared" si="33"/>
        <v>0.79877018072249939</v>
      </c>
      <c r="AR176" s="5">
        <f t="shared" si="33"/>
        <v>-0.47168508932816167</v>
      </c>
      <c r="AS176" s="5">
        <f t="shared" si="33"/>
        <v>3.675076286791068E-2</v>
      </c>
      <c r="AV176" s="2">
        <f t="shared" si="34"/>
        <v>90.627920839594907</v>
      </c>
      <c r="AW176" s="2">
        <f t="shared" si="35"/>
        <v>93.089532149195747</v>
      </c>
      <c r="AX176" s="2">
        <f t="shared" si="36"/>
        <v>94.929763379572123</v>
      </c>
      <c r="AY176" s="2">
        <f t="shared" si="37"/>
        <v>95.157993788178374</v>
      </c>
      <c r="AZ176" s="2">
        <f t="shared" si="38"/>
        <v>95.663213600904655</v>
      </c>
      <c r="BA176" s="2">
        <f t="shared" si="39"/>
        <v>97.620504647946888</v>
      </c>
      <c r="BB176" s="2">
        <f t="shared" si="40"/>
        <v>99.6868102118286</v>
      </c>
      <c r="BC176" s="2">
        <f t="shared" si="41"/>
        <v>97.596198633560689</v>
      </c>
      <c r="BD176" s="2">
        <f t="shared" si="42"/>
        <v>95.079357497399755</v>
      </c>
      <c r="BE176" s="2">
        <f t="shared" si="43"/>
        <v>90.496281869860255</v>
      </c>
      <c r="BF176" s="2">
        <f t="shared" si="44"/>
        <v>83.599892096605927</v>
      </c>
      <c r="BG176" s="2">
        <f t="shared" si="45"/>
        <v>74.982903753618174</v>
      </c>
      <c r="BH176" s="2">
        <f t="shared" si="46"/>
        <v>64.17944597521867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>
        <f>IF(OR(AND($B176&gt;D$230, $B176&lt;D$231), $B176&gt;D$232), D176, "")</f>
        <v>92.486000000000004</v>
      </c>
      <c r="CB176" s="2">
        <f>IF(OR(AND($B176&gt;E$230, $B176&lt;E$231), $B176&gt;E$232), E176, "")</f>
        <v>93.671000000000006</v>
      </c>
      <c r="CC176" s="2">
        <f>IF(OR(AND($B176&gt;F$230, $B176&lt;F$231), $B176&gt;F$232), F176, "")</f>
        <v>95.313999999999993</v>
      </c>
      <c r="CD176" s="2">
        <f>IF(OR(AND($B176&gt;G$230, $B176&lt;G$231), $B176&gt;G$232), G176, "")</f>
        <v>95.070999999999998</v>
      </c>
      <c r="CE176" s="2">
        <f>IF(OR(AND($B176&gt;H$230, $B176&lt;H$231), $B176&gt;H$232), H176, "")</f>
        <v>97.328999999999994</v>
      </c>
      <c r="CF176" s="2">
        <f>IF(OR(AND($B176&gt;I$230, $B176&lt;I$231), $B176&gt;I$232), I176, "")</f>
        <v>99.629000000000005</v>
      </c>
      <c r="CG176" s="2">
        <f>IF(OR(AND($B176&gt;J$230, $B176&lt;J$231), $B176&gt;J$232), J176, "")</f>
        <v>97.856999999999999</v>
      </c>
      <c r="CH176" s="2">
        <f>IF(OR(AND($B176&gt;K$230, $B176&lt;K$231), $B176&gt;K$232), K176, "")</f>
        <v>94.682000000000002</v>
      </c>
      <c r="CI176" s="2">
        <f>IF(OR(AND($B176&gt;L$230, $B176&lt;L$231), $B176&gt;L$232), L176, "")</f>
        <v>90.651499999999999</v>
      </c>
      <c r="CJ176" s="2">
        <f>IF(OR(AND($B176&gt;M$230, $B176&lt;M$231), $B176&gt;M$232), M176, "")</f>
        <v>84.409099999999995</v>
      </c>
      <c r="CK176" s="2" t="str">
        <f>IF(OR(AND($B176&gt;N$230, $B176&lt;N$231), $B176&gt;N$232), N176, "")</f>
        <v/>
      </c>
      <c r="CL176" s="2" t="str">
        <f>IF(OR(AND($B176&gt;O$230, $B176&lt;O$231), $B176&gt;O$232), O176, "")</f>
        <v/>
      </c>
      <c r="CO176" s="2">
        <f>BK$207*$B176+BK$209</f>
        <v>95.238350506880764</v>
      </c>
      <c r="CP176" s="2">
        <f>BL$207*$B176+BL$209</f>
        <v>97.214174622412898</v>
      </c>
      <c r="CQ176" s="2">
        <f>BM$207*$B176+BM$209</f>
        <v>98.985884602776068</v>
      </c>
      <c r="CR176" s="2">
        <f>BN$207*$B176+BN$209</f>
        <v>99.014623289424947</v>
      </c>
      <c r="CS176" s="2">
        <f>BO$207*$B176+BO$209</f>
        <v>99.182278891692121</v>
      </c>
      <c r="CT176" s="2">
        <f>BP$207*$B176+BP$209</f>
        <v>102.08136091313479</v>
      </c>
      <c r="CU176" s="2">
        <f>BQ$207*$B176+BQ$209</f>
        <v>103.45868094099941</v>
      </c>
      <c r="CV176" s="2">
        <f>BR$207*$B176+BR$209</f>
        <v>102.07660919738949</v>
      </c>
      <c r="CW176" s="2">
        <f>BS$207*$B176+BS$209</f>
        <v>99.518262202267252</v>
      </c>
      <c r="CX176" s="2">
        <f>BT$207*$B176+BT$209</f>
        <v>94.870188536653174</v>
      </c>
      <c r="CY176" s="2">
        <f>BU$207*$B176+BU$209</f>
        <v>86.229102296035009</v>
      </c>
      <c r="CZ176" s="2">
        <f>BV$207*$B176+BV$209</f>
        <v>79.933451254591347</v>
      </c>
      <c r="DA176" s="2">
        <f>BW$207*$B176+BW$209</f>
        <v>67.454526851851853</v>
      </c>
      <c r="DD176" s="2">
        <f>BZ$207*$B176+BZ$209</f>
        <v>90.62117074191336</v>
      </c>
      <c r="DE176" s="2">
        <f>CA$207*$B176+CA$209</f>
        <v>93.084886112095148</v>
      </c>
      <c r="DF176" s="2">
        <f>CB$207*$B176+CB$209</f>
        <v>94.925273255089678</v>
      </c>
      <c r="DG176" s="2">
        <f>CC$207*$B176+CC$209</f>
        <v>95.154052468114529</v>
      </c>
      <c r="DH176" s="2">
        <f>CD$207*$B176+CD$209</f>
        <v>95.659459468579641</v>
      </c>
      <c r="DI176" s="2">
        <f>CE$207*$B176+CE$209</f>
        <v>97.615588698635662</v>
      </c>
      <c r="DJ176" s="2">
        <f>CF$207*$B176+CF$209</f>
        <v>99.68270583456821</v>
      </c>
      <c r="DK176" s="2">
        <f>CG$207*$B176+CG$209</f>
        <v>97.591083427889771</v>
      </c>
      <c r="DL176" s="2">
        <f>CH$207*$B176+CH$209</f>
        <v>95.073522150313963</v>
      </c>
      <c r="DM176" s="2">
        <f>CI$207*$B176+CI$209</f>
        <v>90.489702282620627</v>
      </c>
      <c r="DN176" s="2">
        <f>CJ$207*$B176+CJ$209</f>
        <v>83.595835822593585</v>
      </c>
      <c r="DO176" s="2">
        <f>CK$207*$B176+CK$209</f>
        <v>74.974757891066787</v>
      </c>
      <c r="DP176" s="2">
        <f>CL$207*$B176+CL$209</f>
        <v>64.173441205222787</v>
      </c>
      <c r="DS176" s="2">
        <f>POWER(10,($B176-C$227)/C$228)/(1+POWER(10,($B176-C$227)/C$228))</f>
        <v>0.99853804746075203</v>
      </c>
      <c r="DT176" s="2">
        <f>POWER(10,($B176-D$227)/D$228)/(1+POWER(10,($B176-D$227)/D$228))</f>
        <v>0.99887485771726015</v>
      </c>
      <c r="DU176" s="2">
        <f>POWER(10,($B176-E$227)/E$228)/(1+POWER(10,($B176-E$227)/E$228))</f>
        <v>0.99889422451498289</v>
      </c>
      <c r="DV176" s="2">
        <f>POWER(10,($B176-F$227)/F$228)/(1+POWER(10,($B176-F$227)/F$228))</f>
        <v>0.99897908360025456</v>
      </c>
      <c r="DW176" s="2">
        <f>POWER(10,($B176-G$227)/G$228)/(1+POWER(10,($B176-G$227)/G$228))</f>
        <v>0.99893433870030923</v>
      </c>
      <c r="DX176" s="2">
        <f>POWER(10,($B176-H$227)/H$228)/(1+POWER(10,($B176-H$227)/H$228))</f>
        <v>0.99889919389635218</v>
      </c>
      <c r="DY176" s="2">
        <f>POWER(10,($B176-I$227)/I$228)/(1+POWER(10,($B176-I$227)/I$228))</f>
        <v>0.99891302851721875</v>
      </c>
      <c r="DZ176" s="2">
        <f>POWER(10,($B176-J$227)/J$228)/(1+POWER(10,($B176-J$227)/J$228))</f>
        <v>0.99885961960006986</v>
      </c>
      <c r="EA176" s="2">
        <f>POWER(10,($B176-K$227)/K$228)/(1+POWER(10,($B176-K$227)/K$228))</f>
        <v>0.99868713422661737</v>
      </c>
      <c r="EB176" s="2">
        <f>POWER(10,($B176-L$227)/L$228)/(1+POWER(10,($B176-L$227)/L$228))</f>
        <v>0.9984979778823464</v>
      </c>
      <c r="EC176" s="2">
        <f>POWER(10,($B176-M$227)/M$228)/(1+POWER(10,($B176-M$227)/M$228))</f>
        <v>0.99845960366971698</v>
      </c>
      <c r="ED176" s="2">
        <f>POWER(10,($B176-N$227)/N$228)/(1+POWER(10,($B176-N$227)/N$228))</f>
        <v>0.99835725624590588</v>
      </c>
      <c r="EE176" s="2">
        <f>POWER(10,($B176-O$227)/O$228)/(1+POWER(10,($B176-O$227)/O$228))</f>
        <v>0.9981698831903244</v>
      </c>
    </row>
    <row r="177" spans="2:135" x14ac:dyDescent="0.25">
      <c r="B177" s="2">
        <v>171</v>
      </c>
      <c r="C177">
        <v>90.257099999999994</v>
      </c>
      <c r="D177">
        <v>93.057000000000002</v>
      </c>
      <c r="E177">
        <v>94.013999999999996</v>
      </c>
      <c r="F177">
        <v>94.629000000000005</v>
      </c>
      <c r="G177">
        <v>95.486000000000004</v>
      </c>
      <c r="H177">
        <v>97.7</v>
      </c>
      <c r="I177">
        <v>100.3</v>
      </c>
      <c r="J177">
        <v>97.186000000000007</v>
      </c>
      <c r="K177">
        <v>94.317999999999998</v>
      </c>
      <c r="L177">
        <v>91.5</v>
      </c>
      <c r="M177">
        <v>83.575800000000001</v>
      </c>
      <c r="N177">
        <v>74.090900000000005</v>
      </c>
      <c r="O177">
        <v>63.090899999999998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90.571858138960266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93.036390091998484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94.871766465901715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95.103091474628116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95.625461300289501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97.590766513971943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99.666453288106737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97.56633462476924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95.045350421031131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90.465569252137101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83.58597383051692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74.983723453472336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64.240650407171813</v>
      </c>
      <c r="AE177" s="5"/>
      <c r="AG177" s="5">
        <f t="shared" si="49"/>
        <v>-0.31475813896027205</v>
      </c>
      <c r="AH177" s="5">
        <f t="shared" si="49"/>
        <v>2.0609908001517852E-2</v>
      </c>
      <c r="AI177" s="5">
        <f t="shared" si="49"/>
        <v>-0.85776646590171879</v>
      </c>
      <c r="AJ177" s="5">
        <f t="shared" si="49"/>
        <v>-0.47409147462811063</v>
      </c>
      <c r="AK177" s="5">
        <f t="shared" si="48"/>
        <v>-0.1394613002894971</v>
      </c>
      <c r="AL177" s="5">
        <f t="shared" si="48"/>
        <v>0.10923348602806016</v>
      </c>
      <c r="AM177" s="5">
        <f t="shared" si="48"/>
        <v>0.63354671189325984</v>
      </c>
      <c r="AN177" s="5">
        <f t="shared" si="48"/>
        <v>-0.38033462476923319</v>
      </c>
      <c r="AO177" s="5">
        <f t="shared" si="47"/>
        <v>-0.72735042103113301</v>
      </c>
      <c r="AP177" s="5">
        <f t="shared" si="33"/>
        <v>1.0344307478628991</v>
      </c>
      <c r="AQ177" s="5">
        <f t="shared" si="33"/>
        <v>-1.0173830516919224E-2</v>
      </c>
      <c r="AR177" s="5">
        <f t="shared" si="33"/>
        <v>-0.89282345347233161</v>
      </c>
      <c r="AS177" s="5">
        <f t="shared" si="33"/>
        <v>-1.1497504071718154</v>
      </c>
      <c r="AV177" s="2">
        <f t="shared" si="34"/>
        <v>90.571858130620029</v>
      </c>
      <c r="AW177" s="2">
        <f t="shared" si="35"/>
        <v>93.036390091998484</v>
      </c>
      <c r="AX177" s="2">
        <f t="shared" si="36"/>
        <v>94.871593193667906</v>
      </c>
      <c r="AY177" s="2">
        <f t="shared" si="37"/>
        <v>95.103019309446026</v>
      </c>
      <c r="AZ177" s="2">
        <f t="shared" si="38"/>
        <v>95.625383672407338</v>
      </c>
      <c r="BA177" s="2">
        <f t="shared" si="39"/>
        <v>97.590636693699039</v>
      </c>
      <c r="BB177" s="2">
        <f t="shared" si="40"/>
        <v>99.666346016940935</v>
      </c>
      <c r="BC177" s="2">
        <f t="shared" si="41"/>
        <v>97.56571755053514</v>
      </c>
      <c r="BD177" s="2">
        <f t="shared" si="42"/>
        <v>95.043629991267522</v>
      </c>
      <c r="BE177" s="2">
        <f t="shared" si="43"/>
        <v>90.459607544677866</v>
      </c>
      <c r="BF177" s="2">
        <f t="shared" si="44"/>
        <v>83.580631893898413</v>
      </c>
      <c r="BG177" s="2">
        <f t="shared" si="45"/>
        <v>74.955822643406762</v>
      </c>
      <c r="BH177" s="2">
        <f t="shared" si="46"/>
        <v>64.159472057506491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>
        <f>IF(OR(AND($B177&gt;C$230, $B177&lt;C$231), $B177&gt;C$232), C177, "")</f>
        <v>90.257099999999994</v>
      </c>
      <c r="CA177" s="2">
        <f>IF(OR(AND($B177&gt;D$230, $B177&lt;D$231), $B177&gt;D$232), D177, "")</f>
        <v>93.057000000000002</v>
      </c>
      <c r="CB177" s="2">
        <f>IF(OR(AND($B177&gt;E$230, $B177&lt;E$231), $B177&gt;E$232), E177, "")</f>
        <v>94.013999999999996</v>
      </c>
      <c r="CC177" s="2">
        <f>IF(OR(AND($B177&gt;F$230, $B177&lt;F$231), $B177&gt;F$232), F177, "")</f>
        <v>94.629000000000005</v>
      </c>
      <c r="CD177" s="2">
        <f>IF(OR(AND($B177&gt;G$230, $B177&lt;G$231), $B177&gt;G$232), G177, "")</f>
        <v>95.486000000000004</v>
      </c>
      <c r="CE177" s="2">
        <f>IF(OR(AND($B177&gt;H$230, $B177&lt;H$231), $B177&gt;H$232), H177, "")</f>
        <v>97.7</v>
      </c>
      <c r="CF177" s="2">
        <f>IF(OR(AND($B177&gt;I$230, $B177&lt;I$231), $B177&gt;I$232), I177, "")</f>
        <v>100.3</v>
      </c>
      <c r="CG177" s="2">
        <f>IF(OR(AND($B177&gt;J$230, $B177&lt;J$231), $B177&gt;J$232), J177, "")</f>
        <v>97.186000000000007</v>
      </c>
      <c r="CH177" s="2">
        <f>IF(OR(AND($B177&gt;K$230, $B177&lt;K$231), $B177&gt;K$232), K177, "")</f>
        <v>94.317999999999998</v>
      </c>
      <c r="CI177" s="2">
        <f>IF(OR(AND($B177&gt;L$230, $B177&lt;L$231), $B177&gt;L$232), L177, "")</f>
        <v>91.5</v>
      </c>
      <c r="CJ177" s="2">
        <f>IF(OR(AND($B177&gt;M$230, $B177&lt;M$231), $B177&gt;M$232), M177, "")</f>
        <v>83.575800000000001</v>
      </c>
      <c r="CK177" s="2">
        <f>IF(OR(AND($B177&gt;N$230, $B177&lt;N$231), $B177&gt;N$232), N177, "")</f>
        <v>74.090900000000005</v>
      </c>
      <c r="CL177" s="2" t="str">
        <f>IF(OR(AND($B177&gt;O$230, $B177&lt;O$231), $B177&gt;O$232), O177, "")</f>
        <v/>
      </c>
      <c r="CO177" s="2">
        <f>BK$207*$B177+BK$209</f>
        <v>95.24196178533154</v>
      </c>
      <c r="CP177" s="2">
        <f>BL$207*$B177+BL$209</f>
        <v>97.209894139436059</v>
      </c>
      <c r="CQ177" s="2">
        <f>BM$207*$B177+BM$209</f>
        <v>98.977612957926979</v>
      </c>
      <c r="CR177" s="2">
        <f>BN$207*$B177+BN$209</f>
        <v>99.004081708593006</v>
      </c>
      <c r="CS177" s="2">
        <f>BO$207*$B177+BO$209</f>
        <v>99.185112645509676</v>
      </c>
      <c r="CT177" s="2">
        <f>BP$207*$B177+BP$209</f>
        <v>102.10745595555041</v>
      </c>
      <c r="CU177" s="2">
        <f>BQ$207*$B177+BQ$209</f>
        <v>103.48896914973663</v>
      </c>
      <c r="CV177" s="2">
        <f>BR$207*$B177+BR$209</f>
        <v>102.10513985823575</v>
      </c>
      <c r="CW177" s="2">
        <f>BS$207*$B177+BS$209</f>
        <v>99.540991707289621</v>
      </c>
      <c r="CX177" s="2">
        <f>BT$207*$B177+BT$209</f>
        <v>94.891821754340086</v>
      </c>
      <c r="CY177" s="2">
        <f>BU$207*$B177+BU$209</f>
        <v>86.244157142525452</v>
      </c>
      <c r="CZ177" s="2">
        <f>BV$207*$B177+BV$209</f>
        <v>79.974391053718989</v>
      </c>
      <c r="DA177" s="2">
        <f>BW$207*$B177+BW$209</f>
        <v>67.481900652271705</v>
      </c>
      <c r="DD177" s="2">
        <f>BZ$207*$B177+BZ$209</f>
        <v>90.565622287562405</v>
      </c>
      <c r="DE177" s="2">
        <f>CA$207*$B177+CA$209</f>
        <v>93.03210266041431</v>
      </c>
      <c r="DF177" s="2">
        <f>CB$207*$B177+CB$209</f>
        <v>94.867447774121644</v>
      </c>
      <c r="DG177" s="2">
        <f>CC$207*$B177+CC$209</f>
        <v>95.099383369661311</v>
      </c>
      <c r="DH177" s="2">
        <f>CD$207*$B177+CD$209</f>
        <v>95.621920300058264</v>
      </c>
      <c r="DI177" s="2">
        <f>CE$207*$B177+CE$209</f>
        <v>97.58609704883763</v>
      </c>
      <c r="DJ177" s="2">
        <f>CF$207*$B177+CF$209</f>
        <v>99.662552413274213</v>
      </c>
      <c r="DK177" s="2">
        <f>CG$207*$B177+CG$209</f>
        <v>97.560990982915555</v>
      </c>
      <c r="DL177" s="2">
        <f>CH$207*$B177+CH$209</f>
        <v>95.03823800608653</v>
      </c>
      <c r="DM177" s="2">
        <f>CI$207*$B177+CI$209</f>
        <v>90.453526896447997</v>
      </c>
      <c r="DN177" s="2">
        <f>CJ$207*$B177+CJ$209</f>
        <v>83.576884245881573</v>
      </c>
      <c r="DO177" s="2">
        <f>CK$207*$B177+CK$209</f>
        <v>74.948291451844398</v>
      </c>
      <c r="DP177" s="2">
        <f>CL$207*$B177+CL$209</f>
        <v>64.153916469856938</v>
      </c>
      <c r="DS177" s="2">
        <f>POWER(10,($B177-C$227)/C$228)/(1+POWER(10,($B177-C$227)/C$228))</f>
        <v>0.99866651190303801</v>
      </c>
      <c r="DT177" s="2">
        <f>POWER(10,($B177-D$227)/D$228)/(1+POWER(10,($B177-D$227)/D$228))</f>
        <v>0.99897375644387798</v>
      </c>
      <c r="DU177" s="2">
        <f>POWER(10,($B177-E$227)/E$228)/(1+POWER(10,($B177-E$227)/E$228))</f>
        <v>0.99899142264096863</v>
      </c>
      <c r="DV177" s="2">
        <f>POWER(10,($B177-F$227)/F$228)/(1+POWER(10,($B177-F$227)/F$228))</f>
        <v>0.99906882953070641</v>
      </c>
      <c r="DW177" s="2">
        <f>POWER(10,($B177-G$227)/G$228)/(1+POWER(10,($B177-G$227)/G$228))</f>
        <v>0.99902801420375442</v>
      </c>
      <c r="DX177" s="2">
        <f>POWER(10,($B177-H$227)/H$228)/(1+POWER(10,($B177-H$227)/H$228))</f>
        <v>0.9989959556507072</v>
      </c>
      <c r="DY177" s="2">
        <f>POWER(10,($B177-I$227)/I$228)/(1+POWER(10,($B177-I$227)/I$228))</f>
        <v>0.9990085754040906</v>
      </c>
      <c r="DZ177" s="2">
        <f>POWER(10,($B177-J$227)/J$228)/(1+POWER(10,($B177-J$227)/J$228))</f>
        <v>0.99895985634510143</v>
      </c>
      <c r="EA177" s="2">
        <f>POWER(10,($B177-K$227)/K$228)/(1+POWER(10,($B177-K$227)/K$228))</f>
        <v>0.99880251385290186</v>
      </c>
      <c r="EB177" s="2">
        <f>POWER(10,($B177-L$227)/L$228)/(1+POWER(10,($B177-L$227)/L$228))</f>
        <v>0.99862995848077873</v>
      </c>
      <c r="EC177" s="2">
        <f>POWER(10,($B177-M$227)/M$228)/(1+POWER(10,($B177-M$227)/M$228))</f>
        <v>0.99859495141214927</v>
      </c>
      <c r="ED177" s="2">
        <f>POWER(10,($B177-N$227)/N$228)/(1+POWER(10,($B177-N$227)/N$228))</f>
        <v>0.99850158330337235</v>
      </c>
      <c r="EE177" s="2">
        <f>POWER(10,($B177-O$227)/O$228)/(1+POWER(10,($B177-O$227)/O$228))</f>
        <v>0.99833064481528522</v>
      </c>
    </row>
    <row r="178" spans="2:135" x14ac:dyDescent="0.25">
      <c r="B178" s="2">
        <v>172</v>
      </c>
      <c r="C178">
        <v>90.185699999999997</v>
      </c>
      <c r="D178">
        <v>91.471000000000004</v>
      </c>
      <c r="E178">
        <v>94</v>
      </c>
      <c r="F178">
        <v>95.843000000000004</v>
      </c>
      <c r="G178">
        <v>94.686000000000007</v>
      </c>
      <c r="H178">
        <v>96.385999999999996</v>
      </c>
      <c r="I178">
        <v>100.32899999999999</v>
      </c>
      <c r="J178">
        <v>98.486000000000004</v>
      </c>
      <c r="K178">
        <v>94.484999999999999</v>
      </c>
      <c r="L178">
        <v>89.515199999999993</v>
      </c>
      <c r="M178">
        <v>82.863600000000005</v>
      </c>
      <c r="N178">
        <v>73.606099999999998</v>
      </c>
      <c r="O178">
        <v>62.909100000000002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90.51583361744855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92.983275146148728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94.813523818256357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95.04809861890584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95.587607816391014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97.560850710446431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99.645947825665772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97.535529887437363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95.008712578935544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90.425879139075704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83.564022047517582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74.943952151463733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64.187474303083192</v>
      </c>
      <c r="AE178" s="5"/>
      <c r="AG178" s="5">
        <f t="shared" si="49"/>
        <v>-0.33013361744855274</v>
      </c>
      <c r="AH178" s="5">
        <f t="shared" si="49"/>
        <v>-1.512275146148724</v>
      </c>
      <c r="AI178" s="5">
        <f t="shared" si="49"/>
        <v>-0.81352381825635689</v>
      </c>
      <c r="AJ178" s="5">
        <f t="shared" si="49"/>
        <v>0.79490138109416364</v>
      </c>
      <c r="AK178" s="5">
        <f t="shared" si="48"/>
        <v>-0.90160781639100662</v>
      </c>
      <c r="AL178" s="5">
        <f t="shared" si="48"/>
        <v>-1.1748507104464352</v>
      </c>
      <c r="AM178" s="5">
        <f t="shared" si="48"/>
        <v>0.68305217433422172</v>
      </c>
      <c r="AN178" s="5">
        <f t="shared" si="48"/>
        <v>0.95047011256264113</v>
      </c>
      <c r="AO178" s="5">
        <f t="shared" si="47"/>
        <v>-0.52371257893554457</v>
      </c>
      <c r="AP178" s="5">
        <f t="shared" si="33"/>
        <v>-0.91067913907571096</v>
      </c>
      <c r="AQ178" s="5">
        <f t="shared" si="33"/>
        <v>-0.70042204751757708</v>
      </c>
      <c r="AR178" s="5">
        <f t="shared" si="33"/>
        <v>-1.3378521514637356</v>
      </c>
      <c r="AS178" s="5">
        <f t="shared" ref="AS178:AS206" si="50">O178-AD178</f>
        <v>-1.27837430308319</v>
      </c>
      <c r="AV178" s="2">
        <f t="shared" si="34"/>
        <v>90.515833612922137</v>
      </c>
      <c r="AW178" s="2">
        <f t="shared" si="35"/>
        <v>92.983275146148728</v>
      </c>
      <c r="AX178" s="2">
        <f t="shared" si="36"/>
        <v>94.813448881577486</v>
      </c>
      <c r="AY178" s="2">
        <f t="shared" si="37"/>
        <v>95.048068037232255</v>
      </c>
      <c r="AZ178" s="2">
        <f t="shared" si="38"/>
        <v>95.587575826928386</v>
      </c>
      <c r="BA178" s="2">
        <f t="shared" si="39"/>
        <v>97.560796875352906</v>
      </c>
      <c r="BB178" s="2">
        <f t="shared" si="40"/>
        <v>99.645904714281173</v>
      </c>
      <c r="BC178" s="2">
        <f t="shared" si="41"/>
        <v>97.535265229673712</v>
      </c>
      <c r="BD178" s="2">
        <f t="shared" si="42"/>
        <v>95.007935293549025</v>
      </c>
      <c r="BE178" s="2">
        <f t="shared" si="43"/>
        <v>90.422970036107316</v>
      </c>
      <c r="BF178" s="2">
        <f t="shared" si="44"/>
        <v>83.561394569269666</v>
      </c>
      <c r="BG178" s="2">
        <f t="shared" si="45"/>
        <v>74.92878657429938</v>
      </c>
      <c r="BH178" s="2">
        <f t="shared" si="46"/>
        <v>64.139530647091362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>
        <f>IF(OR(AND($B178&gt;C$230, $B178&lt;C$231), $B178&gt;C$232), C178, "")</f>
        <v>90.185699999999997</v>
      </c>
      <c r="CA178" s="2">
        <f>IF(OR(AND($B178&gt;D$230, $B178&lt;D$231), $B178&gt;D$232), D178, "")</f>
        <v>91.471000000000004</v>
      </c>
      <c r="CB178" s="2">
        <f>IF(OR(AND($B178&gt;E$230, $B178&lt;E$231), $B178&gt;E$232), E178, "")</f>
        <v>94</v>
      </c>
      <c r="CC178" s="2">
        <f>IF(OR(AND($B178&gt;F$230, $B178&lt;F$231), $B178&gt;F$232), F178, "")</f>
        <v>95.843000000000004</v>
      </c>
      <c r="CD178" s="2">
        <f>IF(OR(AND($B178&gt;G$230, $B178&lt;G$231), $B178&gt;G$232), G178, "")</f>
        <v>94.686000000000007</v>
      </c>
      <c r="CE178" s="2">
        <f>IF(OR(AND($B178&gt;H$230, $B178&lt;H$231), $B178&gt;H$232), H178, "")</f>
        <v>96.385999999999996</v>
      </c>
      <c r="CF178" s="2">
        <f>IF(OR(AND($B178&gt;I$230, $B178&lt;I$231), $B178&gt;I$232), I178, "")</f>
        <v>100.32899999999999</v>
      </c>
      <c r="CG178" s="2">
        <f>IF(OR(AND($B178&gt;J$230, $B178&lt;J$231), $B178&gt;J$232), J178, "")</f>
        <v>98.486000000000004</v>
      </c>
      <c r="CH178" s="2">
        <f>IF(OR(AND($B178&gt;K$230, $B178&lt;K$231), $B178&gt;K$232), K178, "")</f>
        <v>94.484999999999999</v>
      </c>
      <c r="CI178" s="2">
        <f>IF(OR(AND($B178&gt;L$230, $B178&lt;L$231), $B178&gt;L$232), L178, "")</f>
        <v>89.515199999999993</v>
      </c>
      <c r="CJ178" s="2">
        <f>IF(OR(AND($B178&gt;M$230, $B178&lt;M$231), $B178&gt;M$232), M178, "")</f>
        <v>82.863600000000005</v>
      </c>
      <c r="CK178" s="2">
        <f>IF(OR(AND($B178&gt;N$230, $B178&lt;N$231), $B178&gt;N$232), N178, "")</f>
        <v>73.606099999999998</v>
      </c>
      <c r="CL178" s="2" t="str">
        <f>IF(OR(AND($B178&gt;O$230, $B178&lt;O$231), $B178&gt;O$232), O178, "")</f>
        <v/>
      </c>
      <c r="CO178" s="2">
        <f>BK$207*$B178+BK$209</f>
        <v>95.245573063782317</v>
      </c>
      <c r="CP178" s="2">
        <f>BL$207*$B178+BL$209</f>
        <v>97.205613656459207</v>
      </c>
      <c r="CQ178" s="2">
        <f>BM$207*$B178+BM$209</f>
        <v>98.969341313077877</v>
      </c>
      <c r="CR178" s="2">
        <f>BN$207*$B178+BN$209</f>
        <v>98.993540127761065</v>
      </c>
      <c r="CS178" s="2">
        <f>BO$207*$B178+BO$209</f>
        <v>99.187946399327231</v>
      </c>
      <c r="CT178" s="2">
        <f>BP$207*$B178+BP$209</f>
        <v>102.13355099796604</v>
      </c>
      <c r="CU178" s="2">
        <f>BQ$207*$B178+BQ$209</f>
        <v>103.51925735847385</v>
      </c>
      <c r="CV178" s="2">
        <f>BR$207*$B178+BR$209</f>
        <v>102.13367051908202</v>
      </c>
      <c r="CW178" s="2">
        <f>BS$207*$B178+BS$209</f>
        <v>99.563721212311989</v>
      </c>
      <c r="CX178" s="2">
        <f>BT$207*$B178+BT$209</f>
        <v>94.913454972027012</v>
      </c>
      <c r="CY178" s="2">
        <f>BU$207*$B178+BU$209</f>
        <v>86.259211989015895</v>
      </c>
      <c r="CZ178" s="2">
        <f>BV$207*$B178+BV$209</f>
        <v>80.015330852846617</v>
      </c>
      <c r="DA178" s="2">
        <f>BW$207*$B178+BW$209</f>
        <v>67.509274452691557</v>
      </c>
      <c r="DD178" s="2">
        <f>BZ$207*$B178+BZ$209</f>
        <v>90.51007383321145</v>
      </c>
      <c r="DE178" s="2">
        <f>CA$207*$B178+CA$209</f>
        <v>92.979319208733486</v>
      </c>
      <c r="DF178" s="2">
        <f>CB$207*$B178+CB$209</f>
        <v>94.809622293153623</v>
      </c>
      <c r="DG178" s="2">
        <f>CC$207*$B178+CC$209</f>
        <v>95.044714271208093</v>
      </c>
      <c r="DH178" s="2">
        <f>CD$207*$B178+CD$209</f>
        <v>95.584381131536887</v>
      </c>
      <c r="DI178" s="2">
        <f>CE$207*$B178+CE$209</f>
        <v>97.556605399039611</v>
      </c>
      <c r="DJ178" s="2">
        <f>CF$207*$B178+CF$209</f>
        <v>99.642398991980215</v>
      </c>
      <c r="DK178" s="2">
        <f>CG$207*$B178+CG$209</f>
        <v>97.530898537941354</v>
      </c>
      <c r="DL178" s="2">
        <f>CH$207*$B178+CH$209</f>
        <v>95.002953861859083</v>
      </c>
      <c r="DM178" s="2">
        <f>CI$207*$B178+CI$209</f>
        <v>90.417351510275367</v>
      </c>
      <c r="DN178" s="2">
        <f>CJ$207*$B178+CJ$209</f>
        <v>83.557932669169574</v>
      </c>
      <c r="DO178" s="2">
        <f>CK$207*$B178+CK$209</f>
        <v>74.921825012622023</v>
      </c>
      <c r="DP178" s="2">
        <f>CL$207*$B178+CL$209</f>
        <v>64.134391734491089</v>
      </c>
      <c r="DS178" s="2">
        <f>POWER(10,($B178-C$227)/C$228)/(1+POWER(10,($B178-C$227)/C$228))</f>
        <v>0.99878370169009911</v>
      </c>
      <c r="DT178" s="2">
        <f>POWER(10,($B178-D$227)/D$228)/(1+POWER(10,($B178-D$227)/D$228))</f>
        <v>0.99906397023109217</v>
      </c>
      <c r="DU178" s="2">
        <f>POWER(10,($B178-E$227)/E$228)/(1+POWER(10,($B178-E$227)/E$228))</f>
        <v>0.9990800848794017</v>
      </c>
      <c r="DV178" s="2">
        <f>POWER(10,($B178-F$227)/F$228)/(1+POWER(10,($B178-F$227)/F$228))</f>
        <v>0.99915069285251179</v>
      </c>
      <c r="DW178" s="2">
        <f>POWER(10,($B178-G$227)/G$228)/(1+POWER(10,($B178-G$227)/G$228))</f>
        <v>0.99911346259770928</v>
      </c>
      <c r="DX178" s="2">
        <f>POWER(10,($B178-H$227)/H$228)/(1+POWER(10,($B178-H$227)/H$228))</f>
        <v>0.99908421976562822</v>
      </c>
      <c r="DY178" s="2">
        <f>POWER(10,($B178-I$227)/I$228)/(1+POWER(10,($B178-I$227)/I$228))</f>
        <v>0.99909573113857786</v>
      </c>
      <c r="DZ178" s="2">
        <f>POWER(10,($B178-J$227)/J$228)/(1+POWER(10,($B178-J$227)/J$228))</f>
        <v>0.99905129088508993</v>
      </c>
      <c r="EA178" s="2">
        <f>POWER(10,($B178-K$227)/K$228)/(1+POWER(10,($B178-K$227)/K$228))</f>
        <v>0.99890776456960695</v>
      </c>
      <c r="EB178" s="2">
        <f>POWER(10,($B178-L$227)/L$228)/(1+POWER(10,($B178-L$227)/L$228))</f>
        <v>0.99875035664109102</v>
      </c>
      <c r="EC178" s="2">
        <f>POWER(10,($B178-M$227)/M$228)/(1+POWER(10,($B178-M$227)/M$228))</f>
        <v>0.99871842201779515</v>
      </c>
      <c r="ED178" s="2">
        <f>POWER(10,($B178-N$227)/N$228)/(1+POWER(10,($B178-N$227)/N$228))</f>
        <v>0.99863324753210714</v>
      </c>
      <c r="EE178" s="2">
        <f>POWER(10,($B178-O$227)/O$228)/(1+POWER(10,($B178-O$227)/O$228))</f>
        <v>0.99847730631569742</v>
      </c>
    </row>
    <row r="179" spans="2:135" x14ac:dyDescent="0.25">
      <c r="B179" s="2">
        <v>173</v>
      </c>
      <c r="C179">
        <v>89.585700000000003</v>
      </c>
      <c r="D179">
        <v>92.942999999999998</v>
      </c>
      <c r="E179">
        <v>94.929000000000002</v>
      </c>
      <c r="F179">
        <v>95.742999999999995</v>
      </c>
      <c r="G179">
        <v>95.528999999999996</v>
      </c>
      <c r="H179">
        <v>97.728999999999999</v>
      </c>
      <c r="I179">
        <v>102.086</v>
      </c>
      <c r="J179">
        <v>98.9</v>
      </c>
      <c r="K179">
        <v>96.167000000000002</v>
      </c>
      <c r="L179">
        <v>90.333299999999994</v>
      </c>
      <c r="M179">
        <v>83.318200000000004</v>
      </c>
      <c r="N179">
        <v>74.2273</v>
      </c>
      <c r="O179">
        <v>64.106099999999998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90.459844556562899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92.930185320930093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94.755359714839955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94.993150714677299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95.549801098525961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97.531004607049937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99.625501324491267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97.504948700727482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94.972608493841491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90.387731044006046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83.543420505886999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74.909722681077355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64.146874330061706</v>
      </c>
      <c r="AE179" s="5"/>
      <c r="AG179" s="5">
        <f t="shared" si="49"/>
        <v>-0.87414455656289647</v>
      </c>
      <c r="AH179" s="5">
        <f t="shared" si="49"/>
        <v>1.2814679069904855E-2</v>
      </c>
      <c r="AI179" s="5">
        <f t="shared" si="49"/>
        <v>0.17364028516004737</v>
      </c>
      <c r="AJ179" s="5">
        <f t="shared" si="49"/>
        <v>0.74984928532269635</v>
      </c>
      <c r="AK179" s="5">
        <f t="shared" si="48"/>
        <v>-2.080109852596479E-2</v>
      </c>
      <c r="AL179" s="5">
        <f t="shared" si="48"/>
        <v>0.19799539295006241</v>
      </c>
      <c r="AM179" s="5">
        <f t="shared" si="48"/>
        <v>2.460498675508731</v>
      </c>
      <c r="AN179" s="5">
        <f t="shared" si="48"/>
        <v>1.3950512992725237</v>
      </c>
      <c r="AO179" s="5">
        <f t="shared" si="47"/>
        <v>1.1943915061585102</v>
      </c>
      <c r="AP179" s="5">
        <f t="shared" si="47"/>
        <v>-5.4431044006051366E-2</v>
      </c>
      <c r="AQ179" s="5">
        <f t="shared" si="47"/>
        <v>-0.22522050588699472</v>
      </c>
      <c r="AR179" s="5">
        <f t="shared" si="47"/>
        <v>-0.68242268107735526</v>
      </c>
      <c r="AS179" s="5">
        <f t="shared" si="50"/>
        <v>-4.0774330061708497E-2</v>
      </c>
      <c r="AV179" s="2">
        <f t="shared" si="34"/>
        <v>90.459844554198042</v>
      </c>
      <c r="AW179" s="2">
        <f t="shared" si="35"/>
        <v>92.930185320930093</v>
      </c>
      <c r="AX179" s="2">
        <f t="shared" si="36"/>
        <v>94.755328562483626</v>
      </c>
      <c r="AY179" s="2">
        <f t="shared" si="37"/>
        <v>94.9931382550416</v>
      </c>
      <c r="AZ179" s="2">
        <f t="shared" si="38"/>
        <v>95.549788432470692</v>
      </c>
      <c r="BA179" s="2">
        <f t="shared" si="39"/>
        <v>97.530983158953092</v>
      </c>
      <c r="BB179" s="2">
        <f t="shared" si="40"/>
        <v>99.625484684511122</v>
      </c>
      <c r="BC179" s="2">
        <f t="shared" si="41"/>
        <v>97.504839622508072</v>
      </c>
      <c r="BD179" s="2">
        <f t="shared" si="42"/>
        <v>94.972271068709105</v>
      </c>
      <c r="BE179" s="2">
        <f t="shared" si="43"/>
        <v>90.38636673508546</v>
      </c>
      <c r="BF179" s="2">
        <f t="shared" si="44"/>
        <v>83.542178490578053</v>
      </c>
      <c r="BG179" s="2">
        <f t="shared" si="45"/>
        <v>74.901792388243621</v>
      </c>
      <c r="BH179" s="2">
        <f t="shared" si="46"/>
        <v>64.119619508476077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>
        <f>IF(OR(AND($B179&gt;C$230, $B179&lt;C$231), $B179&gt;C$232), C179, "")</f>
        <v>89.585700000000003</v>
      </c>
      <c r="CA179" s="2">
        <f>IF(OR(AND($B179&gt;D$230, $B179&lt;D$231), $B179&gt;D$232), D179, "")</f>
        <v>92.942999999999998</v>
      </c>
      <c r="CB179" s="2">
        <f>IF(OR(AND($B179&gt;E$230, $B179&lt;E$231), $B179&gt;E$232), E179, "")</f>
        <v>94.929000000000002</v>
      </c>
      <c r="CC179" s="2">
        <f>IF(OR(AND($B179&gt;F$230, $B179&lt;F$231), $B179&gt;F$232), F179, "")</f>
        <v>95.742999999999995</v>
      </c>
      <c r="CD179" s="2">
        <f>IF(OR(AND($B179&gt;G$230, $B179&lt;G$231), $B179&gt;G$232), G179, "")</f>
        <v>95.528999999999996</v>
      </c>
      <c r="CE179" s="2">
        <f>IF(OR(AND($B179&gt;H$230, $B179&lt;H$231), $B179&gt;H$232), H179, "")</f>
        <v>97.728999999999999</v>
      </c>
      <c r="CF179" s="2">
        <f>IF(OR(AND($B179&gt;I$230, $B179&lt;I$231), $B179&gt;I$232), I179, "")</f>
        <v>102.086</v>
      </c>
      <c r="CG179" s="2">
        <f>IF(OR(AND($B179&gt;J$230, $B179&lt;J$231), $B179&gt;J$232), J179, "")</f>
        <v>98.9</v>
      </c>
      <c r="CH179" s="2">
        <f>IF(OR(AND($B179&gt;K$230, $B179&lt;K$231), $B179&gt;K$232), K179, "")</f>
        <v>96.167000000000002</v>
      </c>
      <c r="CI179" s="2">
        <f>IF(OR(AND($B179&gt;L$230, $B179&lt;L$231), $B179&gt;L$232), L179, "")</f>
        <v>90.333299999999994</v>
      </c>
      <c r="CJ179" s="2">
        <f>IF(OR(AND($B179&gt;M$230, $B179&lt;M$231), $B179&gt;M$232), M179, "")</f>
        <v>83.318200000000004</v>
      </c>
      <c r="CK179" s="2">
        <f>IF(OR(AND($B179&gt;N$230, $B179&lt;N$231), $B179&gt;N$232), N179, "")</f>
        <v>74.2273</v>
      </c>
      <c r="CL179" s="2" t="str">
        <f>IF(OR(AND($B179&gt;O$230, $B179&lt;O$231), $B179&gt;O$232), O179, "")</f>
        <v/>
      </c>
      <c r="CO179" s="2">
        <f>BK$207*$B179+BK$209</f>
        <v>95.249184342233093</v>
      </c>
      <c r="CP179" s="2">
        <f>BL$207*$B179+BL$209</f>
        <v>97.201333173482368</v>
      </c>
      <c r="CQ179" s="2">
        <f>BM$207*$B179+BM$209</f>
        <v>98.961069668228788</v>
      </c>
      <c r="CR179" s="2">
        <f>BN$207*$B179+BN$209</f>
        <v>98.982998546929124</v>
      </c>
      <c r="CS179" s="2">
        <f>BO$207*$B179+BO$209</f>
        <v>99.190780153144772</v>
      </c>
      <c r="CT179" s="2">
        <f>BP$207*$B179+BP$209</f>
        <v>102.15964604038166</v>
      </c>
      <c r="CU179" s="2">
        <f>BQ$207*$B179+BQ$209</f>
        <v>103.54954556721108</v>
      </c>
      <c r="CV179" s="2">
        <f>BR$207*$B179+BR$209</f>
        <v>102.16220117992827</v>
      </c>
      <c r="CW179" s="2">
        <f>BS$207*$B179+BS$209</f>
        <v>99.586450717334344</v>
      </c>
      <c r="CX179" s="2">
        <f>BT$207*$B179+BT$209</f>
        <v>94.935088189713923</v>
      </c>
      <c r="CY179" s="2">
        <f>BU$207*$B179+BU$209</f>
        <v>86.274266835506339</v>
      </c>
      <c r="CZ179" s="2">
        <f>BV$207*$B179+BV$209</f>
        <v>80.056270651974259</v>
      </c>
      <c r="DA179" s="2">
        <f>BW$207*$B179+BW$209</f>
        <v>67.536648253111409</v>
      </c>
      <c r="DD179" s="2">
        <f>BZ$207*$B179+BZ$209</f>
        <v>90.454525378860495</v>
      </c>
      <c r="DE179" s="2">
        <f>CA$207*$B179+CA$209</f>
        <v>92.926535757052662</v>
      </c>
      <c r="DF179" s="2">
        <f>CB$207*$B179+CB$209</f>
        <v>94.751796812185589</v>
      </c>
      <c r="DG179" s="2">
        <f>CC$207*$B179+CC$209</f>
        <v>94.990045172754876</v>
      </c>
      <c r="DH179" s="2">
        <f>CD$207*$B179+CD$209</f>
        <v>95.546841963015495</v>
      </c>
      <c r="DI179" s="2">
        <f>CE$207*$B179+CE$209</f>
        <v>97.527113749241593</v>
      </c>
      <c r="DJ179" s="2">
        <f>CF$207*$B179+CF$209</f>
        <v>99.622245570686218</v>
      </c>
      <c r="DK179" s="2">
        <f>CG$207*$B179+CG$209</f>
        <v>97.500806092967139</v>
      </c>
      <c r="DL179" s="2">
        <f>CH$207*$B179+CH$209</f>
        <v>94.967669717631651</v>
      </c>
      <c r="DM179" s="2">
        <f>CI$207*$B179+CI$209</f>
        <v>90.381176124102737</v>
      </c>
      <c r="DN179" s="2">
        <f>CJ$207*$B179+CJ$209</f>
        <v>83.538981092457576</v>
      </c>
      <c r="DO179" s="2">
        <f>CK$207*$B179+CK$209</f>
        <v>74.895358573399633</v>
      </c>
      <c r="DP179" s="2">
        <f>CL$207*$B179+CL$209</f>
        <v>64.11486699912524</v>
      </c>
      <c r="DS179" s="2">
        <f>POWER(10,($B179-C$227)/C$228)/(1+POWER(10,($B179-C$227)/C$228))</f>
        <v>0.99889060402873908</v>
      </c>
      <c r="DT179" s="2">
        <f>POWER(10,($B179-D$227)/D$228)/(1+POWER(10,($B179-D$227)/D$228))</f>
        <v>0.99914626039039756</v>
      </c>
      <c r="DU179" s="2">
        <f>POWER(10,($B179-E$227)/E$228)/(1+POWER(10,($B179-E$227)/E$228))</f>
        <v>0.99916095952464357</v>
      </c>
      <c r="DV179" s="2">
        <f>POWER(10,($B179-F$227)/F$228)/(1+POWER(10,($B179-F$227)/F$228))</f>
        <v>0.99922536478719592</v>
      </c>
      <c r="DW179" s="2">
        <f>POWER(10,($B179-G$227)/G$228)/(1+POWER(10,($B179-G$227)/G$228))</f>
        <v>0.99919140520462801</v>
      </c>
      <c r="DX179" s="2">
        <f>POWER(10,($B179-H$227)/H$228)/(1+POWER(10,($B179-H$227)/H$228))</f>
        <v>0.99916473119488203</v>
      </c>
      <c r="DY179" s="2">
        <f>POWER(10,($B179-I$227)/I$228)/(1+POWER(10,($B179-I$227)/I$228))</f>
        <v>0.99917523137326747</v>
      </c>
      <c r="DZ179" s="2">
        <f>POWER(10,($B179-J$227)/J$228)/(1+POWER(10,($B179-J$227)/J$228))</f>
        <v>0.99913469477148431</v>
      </c>
      <c r="EA179" s="2">
        <f>POWER(10,($B179-K$227)/K$228)/(1+POWER(10,($B179-K$227)/K$228))</f>
        <v>0.99900377370614579</v>
      </c>
      <c r="EB179" s="2">
        <f>POWER(10,($B179-L$227)/L$228)/(1+POWER(10,($B179-L$227)/L$228))</f>
        <v>0.99886018638305962</v>
      </c>
      <c r="EC179" s="2">
        <f>POWER(10,($B179-M$227)/M$228)/(1+POWER(10,($B179-M$227)/M$228))</f>
        <v>0.99883105517271986</v>
      </c>
      <c r="ED179" s="2">
        <f>POWER(10,($B179-N$227)/N$228)/(1+POWER(10,($B179-N$227)/N$228))</f>
        <v>0.99875335701402468</v>
      </c>
      <c r="EE179" s="2">
        <f>POWER(10,($B179-O$227)/O$228)/(1+POWER(10,($B179-O$227)/O$228))</f>
        <v>0.99861110076942938</v>
      </c>
    </row>
    <row r="180" spans="2:135" x14ac:dyDescent="0.25">
      <c r="B180" s="2">
        <v>174</v>
      </c>
      <c r="C180">
        <v>89.714299999999994</v>
      </c>
      <c r="D180">
        <v>93</v>
      </c>
      <c r="E180">
        <v>95.629000000000005</v>
      </c>
      <c r="F180">
        <v>95.171000000000006</v>
      </c>
      <c r="G180">
        <v>95.143000000000001</v>
      </c>
      <c r="H180">
        <v>95.942999999999998</v>
      </c>
      <c r="I180">
        <v>101.271</v>
      </c>
      <c r="J180">
        <v>97.986000000000004</v>
      </c>
      <c r="K180">
        <v>94.847999999999999</v>
      </c>
      <c r="L180">
        <v>90.848500000000001</v>
      </c>
      <c r="M180">
        <v>83.121200000000002</v>
      </c>
      <c r="N180">
        <v>74.757599999999996</v>
      </c>
      <c r="O180">
        <v>63.636400000000002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90.403888407399137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92.877118765445616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94.697242934210848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94.938233248755964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95.512024791396811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97.501201859458604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99.605090583851009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97.474482019124295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94.936775880677502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90.350410143881604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83.523546372914851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74.87882653348899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64.114649951455505</v>
      </c>
      <c r="AE180" s="5"/>
      <c r="AG180" s="5">
        <f t="shared" si="49"/>
        <v>-0.68958840739914251</v>
      </c>
      <c r="AH180" s="5">
        <f t="shared" si="49"/>
        <v>0.12288123455438438</v>
      </c>
      <c r="AI180" s="5">
        <f t="shared" si="49"/>
        <v>0.93175706578915651</v>
      </c>
      <c r="AJ180" s="5">
        <f t="shared" si="49"/>
        <v>0.23276675124404278</v>
      </c>
      <c r="AK180" s="5">
        <f t="shared" si="48"/>
        <v>-0.36902479139681077</v>
      </c>
      <c r="AL180" s="5">
        <f t="shared" si="48"/>
        <v>-1.558201859458606</v>
      </c>
      <c r="AM180" s="5">
        <f t="shared" si="48"/>
        <v>1.6659094161489918</v>
      </c>
      <c r="AN180" s="5">
        <f t="shared" si="48"/>
        <v>0.5115179808757091</v>
      </c>
      <c r="AO180" s="5">
        <f t="shared" si="47"/>
        <v>-8.8775880677502528E-2</v>
      </c>
      <c r="AP180" s="5">
        <f t="shared" si="47"/>
        <v>0.49808985611839773</v>
      </c>
      <c r="AQ180" s="5">
        <f t="shared" si="47"/>
        <v>-0.40234637291484887</v>
      </c>
      <c r="AR180" s="5">
        <f t="shared" si="47"/>
        <v>-0.12122653348899348</v>
      </c>
      <c r="AS180" s="5">
        <f t="shared" si="50"/>
        <v>-0.47824995145550275</v>
      </c>
      <c r="AV180" s="2">
        <f t="shared" si="34"/>
        <v>90.403888406209731</v>
      </c>
      <c r="AW180" s="2">
        <f t="shared" si="35"/>
        <v>92.877118765445616</v>
      </c>
      <c r="AX180" s="2">
        <f t="shared" si="36"/>
        <v>94.697230485672691</v>
      </c>
      <c r="AY180" s="2">
        <f t="shared" si="37"/>
        <v>94.938228368304479</v>
      </c>
      <c r="AZ180" s="2">
        <f t="shared" si="38"/>
        <v>95.512019972795002</v>
      </c>
      <c r="BA180" s="2">
        <f t="shared" si="39"/>
        <v>97.50119365004025</v>
      </c>
      <c r="BB180" s="2">
        <f t="shared" si="40"/>
        <v>99.605084415550863</v>
      </c>
      <c r="BC180" s="2">
        <f t="shared" si="41"/>
        <v>97.474438817744542</v>
      </c>
      <c r="BD180" s="2">
        <f t="shared" si="42"/>
        <v>94.936635137380691</v>
      </c>
      <c r="BE180" s="2">
        <f t="shared" si="43"/>
        <v>90.349795205589459</v>
      </c>
      <c r="BF180" s="2">
        <f t="shared" si="44"/>
        <v>83.522982135098985</v>
      </c>
      <c r="BG180" s="2">
        <f t="shared" si="45"/>
        <v>74.87483713281847</v>
      </c>
      <c r="BH180" s="2">
        <f t="shared" si="46"/>
        <v>64.099736546778757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>
        <f>IF(OR(AND($B180&gt;C$230, $B180&lt;C$231), $B180&gt;C$232), C180, "")</f>
        <v>89.714299999999994</v>
      </c>
      <c r="CA180" s="2">
        <f>IF(OR(AND($B180&gt;D$230, $B180&lt;D$231), $B180&gt;D$232), D180, "")</f>
        <v>93</v>
      </c>
      <c r="CB180" s="2">
        <f>IF(OR(AND($B180&gt;E$230, $B180&lt;E$231), $B180&gt;E$232), E180, "")</f>
        <v>95.629000000000005</v>
      </c>
      <c r="CC180" s="2">
        <f>IF(OR(AND($B180&gt;F$230, $B180&lt;F$231), $B180&gt;F$232), F180, "")</f>
        <v>95.171000000000006</v>
      </c>
      <c r="CD180" s="2">
        <f>IF(OR(AND($B180&gt;G$230, $B180&lt;G$231), $B180&gt;G$232), G180, "")</f>
        <v>95.143000000000001</v>
      </c>
      <c r="CE180" s="2">
        <f>IF(OR(AND($B180&gt;H$230, $B180&lt;H$231), $B180&gt;H$232), H180, "")</f>
        <v>95.942999999999998</v>
      </c>
      <c r="CF180" s="2">
        <f>IF(OR(AND($B180&gt;I$230, $B180&lt;I$231), $B180&gt;I$232), I180, "")</f>
        <v>101.271</v>
      </c>
      <c r="CG180" s="2">
        <f>IF(OR(AND($B180&gt;J$230, $B180&lt;J$231), $B180&gt;J$232), J180, "")</f>
        <v>97.986000000000004</v>
      </c>
      <c r="CH180" s="2">
        <f>IF(OR(AND($B180&gt;K$230, $B180&lt;K$231), $B180&gt;K$232), K180, "")</f>
        <v>94.847999999999999</v>
      </c>
      <c r="CI180" s="2">
        <f>IF(OR(AND($B180&gt;L$230, $B180&lt;L$231), $B180&gt;L$232), L180, "")</f>
        <v>90.848500000000001</v>
      </c>
      <c r="CJ180" s="2">
        <f>IF(OR(AND($B180&gt;M$230, $B180&lt;M$231), $B180&gt;M$232), M180, "")</f>
        <v>83.121200000000002</v>
      </c>
      <c r="CK180" s="2">
        <f>IF(OR(AND($B180&gt;N$230, $B180&lt;N$231), $B180&gt;N$232), N180, "")</f>
        <v>74.757599999999996</v>
      </c>
      <c r="CL180" s="2">
        <f>IF(OR(AND($B180&gt;O$230, $B180&lt;O$231), $B180&gt;O$232), O180, "")</f>
        <v>63.636400000000002</v>
      </c>
      <c r="CO180" s="2">
        <f>BK$207*$B180+BK$209</f>
        <v>95.252795620683855</v>
      </c>
      <c r="CP180" s="2">
        <f>BL$207*$B180+BL$209</f>
        <v>97.197052690505515</v>
      </c>
      <c r="CQ180" s="2">
        <f>BM$207*$B180+BM$209</f>
        <v>98.9527980233797</v>
      </c>
      <c r="CR180" s="2">
        <f>BN$207*$B180+BN$209</f>
        <v>98.972456966097184</v>
      </c>
      <c r="CS180" s="2">
        <f>BO$207*$B180+BO$209</f>
        <v>99.193613906962327</v>
      </c>
      <c r="CT180" s="2">
        <f>BP$207*$B180+BP$209</f>
        <v>102.18574108279728</v>
      </c>
      <c r="CU180" s="2">
        <f>BQ$207*$B180+BQ$209</f>
        <v>103.5798337759483</v>
      </c>
      <c r="CV180" s="2">
        <f>BR$207*$B180+BR$209</f>
        <v>102.19073184077453</v>
      </c>
      <c r="CW180" s="2">
        <f>BS$207*$B180+BS$209</f>
        <v>99.609180222356713</v>
      </c>
      <c r="CX180" s="2">
        <f>BT$207*$B180+BT$209</f>
        <v>94.956721407400849</v>
      </c>
      <c r="CY180" s="2">
        <f>BU$207*$B180+BU$209</f>
        <v>86.289321681996782</v>
      </c>
      <c r="CZ180" s="2">
        <f>BV$207*$B180+BV$209</f>
        <v>80.097210451101901</v>
      </c>
      <c r="DA180" s="2">
        <f>BW$207*$B180+BW$209</f>
        <v>67.564022053531261</v>
      </c>
      <c r="DD180" s="2">
        <f>BZ$207*$B180+BZ$209</f>
        <v>90.398976924509526</v>
      </c>
      <c r="DE180" s="2">
        <f>CA$207*$B180+CA$209</f>
        <v>92.873752305371838</v>
      </c>
      <c r="DF180" s="2">
        <f>CB$207*$B180+CB$209</f>
        <v>94.693971331217568</v>
      </c>
      <c r="DG180" s="2">
        <f>CC$207*$B180+CC$209</f>
        <v>94.935376074301658</v>
      </c>
      <c r="DH180" s="2">
        <f>CD$207*$B180+CD$209</f>
        <v>95.509302794494118</v>
      </c>
      <c r="DI180" s="2">
        <f>CE$207*$B180+CE$209</f>
        <v>97.497622099443561</v>
      </c>
      <c r="DJ180" s="2">
        <f>CF$207*$B180+CF$209</f>
        <v>99.60209214939222</v>
      </c>
      <c r="DK180" s="2">
        <f>CG$207*$B180+CG$209</f>
        <v>97.470713647992923</v>
      </c>
      <c r="DL180" s="2">
        <f>CH$207*$B180+CH$209</f>
        <v>94.932385573404218</v>
      </c>
      <c r="DM180" s="2">
        <f>CI$207*$B180+CI$209</f>
        <v>90.345000737930107</v>
      </c>
      <c r="DN180" s="2">
        <f>CJ$207*$B180+CJ$209</f>
        <v>83.520029515745563</v>
      </c>
      <c r="DO180" s="2">
        <f>CK$207*$B180+CK$209</f>
        <v>74.868892134177244</v>
      </c>
      <c r="DP180" s="2">
        <f>CL$207*$B180+CL$209</f>
        <v>64.095342263759392</v>
      </c>
      <c r="DS180" s="2">
        <f>POWER(10,($B180-C$227)/C$228)/(1+POWER(10,($B180-C$227)/C$228))</f>
        <v>0.99898812007459514</v>
      </c>
      <c r="DT180" s="2">
        <f>POWER(10,($B180-D$227)/D$228)/(1+POWER(10,($B180-D$227)/D$228))</f>
        <v>0.99922132172787437</v>
      </c>
      <c r="DU180" s="2">
        <f>POWER(10,($B180-E$227)/E$228)/(1+POWER(10,($B180-E$227)/E$228))</f>
        <v>0.99923472949459868</v>
      </c>
      <c r="DV180" s="2">
        <f>POWER(10,($B180-F$227)/F$228)/(1+POWER(10,($B180-F$227)/F$228))</f>
        <v>0.99929347613306085</v>
      </c>
      <c r="DW180" s="2">
        <f>POWER(10,($B180-G$227)/G$228)/(1+POWER(10,($B180-G$227)/G$228))</f>
        <v>0.99926250031065778</v>
      </c>
      <c r="DX180" s="2">
        <f>POWER(10,($B180-H$227)/H$228)/(1+POWER(10,($B180-H$227)/H$228))</f>
        <v>0.99923816980555036</v>
      </c>
      <c r="DY180" s="2">
        <f>POWER(10,($B180-I$227)/I$228)/(1+POWER(10,($B180-I$227)/I$228))</f>
        <v>0.9992477474809679</v>
      </c>
      <c r="DZ180" s="2">
        <f>POWER(10,($B180-J$227)/J$228)/(1+POWER(10,($B180-J$227)/J$228))</f>
        <v>0.99921077216242304</v>
      </c>
      <c r="EA180" s="2">
        <f>POWER(10,($B180-K$227)/K$228)/(1+POWER(10,($B180-K$227)/K$228))</f>
        <v>0.99909135117201842</v>
      </c>
      <c r="EB180" s="2">
        <f>POWER(10,($B180-L$227)/L$228)/(1+POWER(10,($B180-L$227)/L$228))</f>
        <v>0.99896037336105659</v>
      </c>
      <c r="EC180" s="2">
        <f>POWER(10,($B180-M$227)/M$228)/(1+POWER(10,($B180-M$227)/M$228))</f>
        <v>0.99893379998346943</v>
      </c>
      <c r="ED180" s="2">
        <f>POWER(10,($B180-N$227)/N$228)/(1+POWER(10,($B180-N$227)/N$228))</f>
        <v>0.99886292335682991</v>
      </c>
      <c r="EE180" s="2">
        <f>POWER(10,($B180-O$227)/O$228)/(1+POWER(10,($B180-O$227)/O$228))</f>
        <v>0.99873315402813578</v>
      </c>
    </row>
    <row r="181" spans="2:135" x14ac:dyDescent="0.25">
      <c r="B181" s="2">
        <v>175</v>
      </c>
      <c r="C181">
        <v>90.1571</v>
      </c>
      <c r="D181">
        <v>93.328999999999994</v>
      </c>
      <c r="E181">
        <v>96.257000000000005</v>
      </c>
      <c r="F181">
        <v>94.843000000000004</v>
      </c>
      <c r="G181">
        <v>95.471000000000004</v>
      </c>
      <c r="H181">
        <v>97.486000000000004</v>
      </c>
      <c r="I181">
        <v>99.614000000000004</v>
      </c>
      <c r="J181">
        <v>97.9</v>
      </c>
      <c r="K181">
        <v>95.924000000000007</v>
      </c>
      <c r="L181">
        <v>91.348500000000001</v>
      </c>
      <c r="M181">
        <v>84.197000000000003</v>
      </c>
      <c r="N181">
        <v>75.060599999999994</v>
      </c>
      <c r="O181">
        <v>65.409099999999995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90.347962794284243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92.824073759516892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94.639157803924803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94.88333873419657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95.474270801106798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97.471429603755126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99.584704692299937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97.44407747540852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94.901081873877828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90.313519563089699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83.504050428631629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74.849848747226275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64.087734535251087</v>
      </c>
      <c r="AE181" s="5"/>
      <c r="AG181" s="5">
        <f t="shared" si="49"/>
        <v>-0.19086279428424291</v>
      </c>
      <c r="AH181" s="5">
        <f t="shared" si="49"/>
        <v>0.5049262404831012</v>
      </c>
      <c r="AI181" s="5">
        <f t="shared" si="49"/>
        <v>1.6178421960752019</v>
      </c>
      <c r="AJ181" s="5">
        <f t="shared" si="49"/>
        <v>-4.0338734196566861E-2</v>
      </c>
      <c r="AK181" s="5">
        <f t="shared" si="48"/>
        <v>-3.2708011067938969E-3</v>
      </c>
      <c r="AL181" s="5">
        <f t="shared" si="48"/>
        <v>1.457039624487777E-2</v>
      </c>
      <c r="AM181" s="5">
        <f t="shared" si="48"/>
        <v>2.9295307700067497E-2</v>
      </c>
      <c r="AN181" s="5">
        <f t="shared" si="48"/>
        <v>0.45592252459148597</v>
      </c>
      <c r="AO181" s="5">
        <f t="shared" si="47"/>
        <v>1.0229181261221783</v>
      </c>
      <c r="AP181" s="5">
        <f t="shared" si="47"/>
        <v>1.0349804369103026</v>
      </c>
      <c r="AQ181" s="5">
        <f t="shared" si="47"/>
        <v>0.69294957136837354</v>
      </c>
      <c r="AR181" s="5">
        <f t="shared" si="47"/>
        <v>0.21075125277371853</v>
      </c>
      <c r="AS181" s="5">
        <f t="shared" si="50"/>
        <v>1.3213654647489079</v>
      </c>
      <c r="AV181" s="2">
        <f t="shared" si="34"/>
        <v>90.347962793708376</v>
      </c>
      <c r="AW181" s="2">
        <f t="shared" si="35"/>
        <v>92.824073759516892</v>
      </c>
      <c r="AX181" s="2">
        <f t="shared" si="36"/>
        <v>94.639153022285626</v>
      </c>
      <c r="AY181" s="2">
        <f t="shared" si="37"/>
        <v>94.883336896282458</v>
      </c>
      <c r="AZ181" s="2">
        <f t="shared" si="38"/>
        <v>95.474269039755725</v>
      </c>
      <c r="BA181" s="2">
        <f t="shared" si="39"/>
        <v>97.471426584941156</v>
      </c>
      <c r="BB181" s="2">
        <f t="shared" si="40"/>
        <v>99.584702496311479</v>
      </c>
      <c r="BC181" s="2">
        <f t="shared" si="41"/>
        <v>97.444061033078128</v>
      </c>
      <c r="BD181" s="2">
        <f t="shared" si="42"/>
        <v>94.90102546708836</v>
      </c>
      <c r="BE181" s="2">
        <f t="shared" si="43"/>
        <v>90.313253174542609</v>
      </c>
      <c r="BF181" s="2">
        <f t="shared" si="44"/>
        <v>83.50380408300785</v>
      </c>
      <c r="BG181" s="2">
        <f t="shared" si="45"/>
        <v>74.847918049704845</v>
      </c>
      <c r="BH181" s="2">
        <f t="shared" si="46"/>
        <v>64.079879800456339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90.1571</v>
      </c>
      <c r="CA181" s="2">
        <f>IF(OR(AND($B181&gt;D$230, $B181&lt;D$231), $B181&gt;D$232), D181, "")</f>
        <v>93.328999999999994</v>
      </c>
      <c r="CB181" s="2">
        <f>IF(OR(AND($B181&gt;E$230, $B181&lt;E$231), $B181&gt;E$232), E181, "")</f>
        <v>96.257000000000005</v>
      </c>
      <c r="CC181" s="2">
        <f>IF(OR(AND($B181&gt;F$230, $B181&lt;F$231), $B181&gt;F$232), F181, "")</f>
        <v>94.843000000000004</v>
      </c>
      <c r="CD181" s="2">
        <f>IF(OR(AND($B181&gt;G$230, $B181&lt;G$231), $B181&gt;G$232), G181, "")</f>
        <v>95.471000000000004</v>
      </c>
      <c r="CE181" s="2">
        <f>IF(OR(AND($B181&gt;H$230, $B181&lt;H$231), $B181&gt;H$232), H181, "")</f>
        <v>97.486000000000004</v>
      </c>
      <c r="CF181" s="2">
        <f>IF(OR(AND($B181&gt;I$230, $B181&lt;I$231), $B181&gt;I$232), I181, "")</f>
        <v>99.614000000000004</v>
      </c>
      <c r="CG181" s="2">
        <f>IF(OR(AND($B181&gt;J$230, $B181&lt;J$231), $B181&gt;J$232), J181, "")</f>
        <v>97.9</v>
      </c>
      <c r="CH181" s="2">
        <f>IF(OR(AND($B181&gt;K$230, $B181&lt;K$231), $B181&gt;K$232), K181, "")</f>
        <v>95.924000000000007</v>
      </c>
      <c r="CI181" s="2">
        <f>IF(OR(AND($B181&gt;L$230, $B181&lt;L$231), $B181&gt;L$232), L181, "")</f>
        <v>91.348500000000001</v>
      </c>
      <c r="CJ181" s="2">
        <f>IF(OR(AND($B181&gt;M$230, $B181&lt;M$231), $B181&gt;M$232), M181, "")</f>
        <v>84.197000000000003</v>
      </c>
      <c r="CK181" s="2">
        <f>IF(OR(AND($B181&gt;N$230, $B181&lt;N$231), $B181&gt;N$232), N181, "")</f>
        <v>75.060599999999994</v>
      </c>
      <c r="CL181" s="2">
        <f>IF(OR(AND($B181&gt;O$230, $B181&lt;O$231), $B181&gt;O$232), O181, "")</f>
        <v>65.409099999999995</v>
      </c>
      <c r="CO181" s="2">
        <f>BK$207*$B181+BK$209</f>
        <v>95.256406899134632</v>
      </c>
      <c r="CP181" s="2">
        <f>BL$207*$B181+BL$209</f>
        <v>97.192772207528677</v>
      </c>
      <c r="CQ181" s="2">
        <f>BM$207*$B181+BM$209</f>
        <v>98.944526378530611</v>
      </c>
      <c r="CR181" s="2">
        <f>BN$207*$B181+BN$209</f>
        <v>98.961915385265243</v>
      </c>
      <c r="CS181" s="2">
        <f>BO$207*$B181+BO$209</f>
        <v>99.196447660779882</v>
      </c>
      <c r="CT181" s="2">
        <f>BP$207*$B181+BP$209</f>
        <v>102.21183612521291</v>
      </c>
      <c r="CU181" s="2">
        <f>BQ$207*$B181+BQ$209</f>
        <v>103.61012198468552</v>
      </c>
      <c r="CV181" s="2">
        <f>BR$207*$B181+BR$209</f>
        <v>102.2192625016208</v>
      </c>
      <c r="CW181" s="2">
        <f>BS$207*$B181+BS$209</f>
        <v>99.631909727379082</v>
      </c>
      <c r="CX181" s="2">
        <f>BT$207*$B181+BT$209</f>
        <v>94.978354625087761</v>
      </c>
      <c r="CY181" s="2">
        <f>BU$207*$B181+BU$209</f>
        <v>86.304376528487239</v>
      </c>
      <c r="CZ181" s="2">
        <f>BV$207*$B181+BV$209</f>
        <v>80.138150250229543</v>
      </c>
      <c r="DA181" s="2">
        <f>BW$207*$B181+BW$209</f>
        <v>67.591395853951113</v>
      </c>
      <c r="DD181" s="2">
        <f>BZ$207*$B181+BZ$209</f>
        <v>90.343428470158571</v>
      </c>
      <c r="DE181" s="2">
        <f>CA$207*$B181+CA$209</f>
        <v>92.820968853691014</v>
      </c>
      <c r="DF181" s="2">
        <f>CB$207*$B181+CB$209</f>
        <v>94.636145850249534</v>
      </c>
      <c r="DG181" s="2">
        <f>CC$207*$B181+CC$209</f>
        <v>94.88070697584844</v>
      </c>
      <c r="DH181" s="2">
        <f>CD$207*$B181+CD$209</f>
        <v>95.471763625972727</v>
      </c>
      <c r="DI181" s="2">
        <f>CE$207*$B181+CE$209</f>
        <v>97.468130449645543</v>
      </c>
      <c r="DJ181" s="2">
        <f>CF$207*$B181+CF$209</f>
        <v>99.581938728098223</v>
      </c>
      <c r="DK181" s="2">
        <f>CG$207*$B181+CG$209</f>
        <v>97.440621203018708</v>
      </c>
      <c r="DL181" s="2">
        <f>CH$207*$B181+CH$209</f>
        <v>94.897101429176786</v>
      </c>
      <c r="DM181" s="2">
        <f>CI$207*$B181+CI$209</f>
        <v>90.308825351757477</v>
      </c>
      <c r="DN181" s="2">
        <f>CJ$207*$B181+CJ$209</f>
        <v>83.501077939033564</v>
      </c>
      <c r="DO181" s="2">
        <f>CK$207*$B181+CK$209</f>
        <v>74.842425694954869</v>
      </c>
      <c r="DP181" s="2">
        <f>CL$207*$B181+CL$209</f>
        <v>64.075817528393557</v>
      </c>
      <c r="DS181" s="2">
        <f>POWER(10,($B181-C$227)/C$228)/(1+POWER(10,($B181-C$227)/C$228))</f>
        <v>0.99907707236753585</v>
      </c>
      <c r="DT181" s="2">
        <f>POWER(10,($B181-D$227)/D$228)/(1+POWER(10,($B181-D$227)/D$228))</f>
        <v>0.99928978831512105</v>
      </c>
      <c r="DU181" s="2">
        <f>POWER(10,($B181-E$227)/E$228)/(1+POWER(10,($B181-E$227)/E$228))</f>
        <v>0.99930201800506147</v>
      </c>
      <c r="DV181" s="2">
        <f>POWER(10,($B181-F$227)/F$228)/(1+POWER(10,($B181-F$227)/F$228))</f>
        <v>0.99935560251518896</v>
      </c>
      <c r="DW181" s="2">
        <f>POWER(10,($B181-G$227)/G$228)/(1+POWER(10,($B181-G$227)/G$228))</f>
        <v>0.99932734863962058</v>
      </c>
      <c r="DX181" s="2">
        <f>POWER(10,($B181-H$227)/H$228)/(1+POWER(10,($B181-H$227)/H$228))</f>
        <v>0.99930515602757675</v>
      </c>
      <c r="DY181" s="2">
        <f>POWER(10,($B181-I$227)/I$228)/(1+POWER(10,($B181-I$227)/I$228))</f>
        <v>0.99931389213518396</v>
      </c>
      <c r="DZ181" s="2">
        <f>POWER(10,($B181-J$227)/J$228)/(1+POWER(10,($B181-J$227)/J$228))</f>
        <v>0.99928016566959665</v>
      </c>
      <c r="EA181" s="2">
        <f>POWER(10,($B181-K$227)/K$228)/(1+POWER(10,($B181-K$227)/K$228))</f>
        <v>0.99917123615900971</v>
      </c>
      <c r="EB181" s="2">
        <f>POWER(10,($B181-L$227)/L$228)/(1+POWER(10,($B181-L$227)/L$228))</f>
        <v>0.99905176249554462</v>
      </c>
      <c r="EC181" s="2">
        <f>POWER(10,($B181-M$227)/M$228)/(1+POWER(10,($B181-M$227)/M$228))</f>
        <v>0.99902752279598295</v>
      </c>
      <c r="ED181" s="2">
        <f>POWER(10,($B181-N$227)/N$228)/(1+POWER(10,($B181-N$227)/N$228))</f>
        <v>0.99896287001095996</v>
      </c>
      <c r="EE181" s="2">
        <f>POWER(10,($B181-O$227)/O$228)/(1+POWER(10,($B181-O$227)/O$228))</f>
        <v>0.99884449393909114</v>
      </c>
    </row>
    <row r="182" spans="2:135" x14ac:dyDescent="0.25">
      <c r="B182" s="2">
        <v>176</v>
      </c>
      <c r="C182">
        <v>89.957099999999997</v>
      </c>
      <c r="D182">
        <v>91.8</v>
      </c>
      <c r="E182">
        <v>96.057000000000002</v>
      </c>
      <c r="F182">
        <v>95.186000000000007</v>
      </c>
      <c r="G182">
        <v>94.6</v>
      </c>
      <c r="H182">
        <v>97.828999999999994</v>
      </c>
      <c r="I182">
        <v>99.9</v>
      </c>
      <c r="J182">
        <v>98.356999999999999</v>
      </c>
      <c r="K182">
        <v>96.817999999999998</v>
      </c>
      <c r="L182">
        <v>90.802999999999997</v>
      </c>
      <c r="M182">
        <v>84.5</v>
      </c>
      <c r="N182">
        <v>73.575800000000001</v>
      </c>
      <c r="O182">
        <v>65.363600000000005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90.292065504126725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92.771048705088546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94.58109642299469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94.828463129871039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95.436534944687381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97.441681388997267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99.564338361528399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97.413710620981746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94.865461884806905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90.276849430614277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83.484746376486669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74.821931458579215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64.064029491580698</v>
      </c>
      <c r="AE182" s="5"/>
      <c r="AG182" s="5">
        <f t="shared" si="49"/>
        <v>-0.33496550412672832</v>
      </c>
      <c r="AH182" s="5">
        <f t="shared" si="49"/>
        <v>-0.97104870508854901</v>
      </c>
      <c r="AI182" s="5">
        <f t="shared" si="49"/>
        <v>1.4759035770053117</v>
      </c>
      <c r="AJ182" s="5">
        <f t="shared" si="49"/>
        <v>0.35753687012896762</v>
      </c>
      <c r="AK182" s="5">
        <f t="shared" si="48"/>
        <v>-0.83653494468738643</v>
      </c>
      <c r="AL182" s="5">
        <f t="shared" si="48"/>
        <v>0.38731861100272624</v>
      </c>
      <c r="AM182" s="5">
        <f t="shared" si="48"/>
        <v>0.33566163847160624</v>
      </c>
      <c r="AN182" s="5">
        <f t="shared" si="48"/>
        <v>0.94328937901825327</v>
      </c>
      <c r="AO182" s="5">
        <f t="shared" si="47"/>
        <v>1.9525381151930929</v>
      </c>
      <c r="AP182" s="5">
        <f t="shared" si="47"/>
        <v>0.52615056938572025</v>
      </c>
      <c r="AQ182" s="5">
        <f t="shared" si="47"/>
        <v>1.0152536235133311</v>
      </c>
      <c r="AR182" s="5">
        <f t="shared" si="47"/>
        <v>-1.2461314585792138</v>
      </c>
      <c r="AS182" s="5">
        <f t="shared" si="50"/>
        <v>1.2995705084193077</v>
      </c>
      <c r="AV182" s="2">
        <f t="shared" si="34"/>
        <v>90.292065503858311</v>
      </c>
      <c r="AW182" s="2">
        <f t="shared" si="35"/>
        <v>92.771048705088546</v>
      </c>
      <c r="AX182" s="2">
        <f t="shared" si="36"/>
        <v>94.581094657500714</v>
      </c>
      <c r="AY182" s="2">
        <f t="shared" si="37"/>
        <v>94.828462464443163</v>
      </c>
      <c r="AZ182" s="2">
        <f t="shared" si="38"/>
        <v>95.436534326078657</v>
      </c>
      <c r="BA182" s="2">
        <f t="shared" si="39"/>
        <v>97.441680322497788</v>
      </c>
      <c r="BB182" s="2">
        <f t="shared" si="40"/>
        <v>99.564337610690004</v>
      </c>
      <c r="BC182" s="2">
        <f t="shared" si="41"/>
        <v>97.413704607371187</v>
      </c>
      <c r="BD182" s="2">
        <f t="shared" si="42"/>
        <v>94.865440163376974</v>
      </c>
      <c r="BE182" s="2">
        <f t="shared" si="43"/>
        <v>90.276738522134039</v>
      </c>
      <c r="BF182" s="2">
        <f t="shared" si="44"/>
        <v>83.484643011147341</v>
      </c>
      <c r="BG182" s="2">
        <f t="shared" si="45"/>
        <v>74.82103256356308</v>
      </c>
      <c r="BH182" s="2">
        <f t="shared" si="46"/>
        <v>64.060047434197315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89.957099999999997</v>
      </c>
      <c r="CA182" s="2">
        <f>IF(OR(AND($B182&gt;D$230, $B182&lt;D$231), $B182&gt;D$232), D182, "")</f>
        <v>91.8</v>
      </c>
      <c r="CB182" s="2">
        <f>IF(OR(AND($B182&gt;E$230, $B182&lt;E$231), $B182&gt;E$232), E182, "")</f>
        <v>96.057000000000002</v>
      </c>
      <c r="CC182" s="2">
        <f>IF(OR(AND($B182&gt;F$230, $B182&lt;F$231), $B182&gt;F$232), F182, "")</f>
        <v>95.186000000000007</v>
      </c>
      <c r="CD182" s="2">
        <f>IF(OR(AND($B182&gt;G$230, $B182&lt;G$231), $B182&gt;G$232), G182, "")</f>
        <v>94.6</v>
      </c>
      <c r="CE182" s="2">
        <f>IF(OR(AND($B182&gt;H$230, $B182&lt;H$231), $B182&gt;H$232), H182, "")</f>
        <v>97.828999999999994</v>
      </c>
      <c r="CF182" s="2">
        <f>IF(OR(AND($B182&gt;I$230, $B182&lt;I$231), $B182&gt;I$232), I182, "")</f>
        <v>99.9</v>
      </c>
      <c r="CG182" s="2">
        <f>IF(OR(AND($B182&gt;J$230, $B182&lt;J$231), $B182&gt;J$232), J182, "")</f>
        <v>98.356999999999999</v>
      </c>
      <c r="CH182" s="2">
        <f>IF(OR(AND($B182&gt;K$230, $B182&lt;K$231), $B182&gt;K$232), K182, "")</f>
        <v>96.817999999999998</v>
      </c>
      <c r="CI182" s="2">
        <f>IF(OR(AND($B182&gt;L$230, $B182&lt;L$231), $B182&gt;L$232), L182, "")</f>
        <v>90.802999999999997</v>
      </c>
      <c r="CJ182" s="2">
        <f>IF(OR(AND($B182&gt;M$230, $B182&lt;M$231), $B182&gt;M$232), M182, "")</f>
        <v>84.5</v>
      </c>
      <c r="CK182" s="2">
        <f>IF(OR(AND($B182&gt;N$230, $B182&lt;N$231), $B182&gt;N$232), N182, "")</f>
        <v>73.575800000000001</v>
      </c>
      <c r="CL182" s="2">
        <f>IF(OR(AND($B182&gt;O$230, $B182&lt;O$231), $B182&gt;O$232), O182, "")</f>
        <v>65.363600000000005</v>
      </c>
      <c r="CO182" s="2">
        <f>BK$207*$B182+BK$209</f>
        <v>95.260018177585408</v>
      </c>
      <c r="CP182" s="2">
        <f>BL$207*$B182+BL$209</f>
        <v>97.188491724551824</v>
      </c>
      <c r="CQ182" s="2">
        <f>BM$207*$B182+BM$209</f>
        <v>98.936254733681523</v>
      </c>
      <c r="CR182" s="2">
        <f>BN$207*$B182+BN$209</f>
        <v>98.951373804433302</v>
      </c>
      <c r="CS182" s="2">
        <f>BO$207*$B182+BO$209</f>
        <v>99.199281414597436</v>
      </c>
      <c r="CT182" s="2">
        <f>BP$207*$B182+BP$209</f>
        <v>102.23793116762853</v>
      </c>
      <c r="CU182" s="2">
        <f>BQ$207*$B182+BQ$209</f>
        <v>103.64041019342274</v>
      </c>
      <c r="CV182" s="2">
        <f>BR$207*$B182+BR$209</f>
        <v>102.24779316246706</v>
      </c>
      <c r="CW182" s="2">
        <f>BS$207*$B182+BS$209</f>
        <v>99.65463923240145</v>
      </c>
      <c r="CX182" s="2">
        <f>BT$207*$B182+BT$209</f>
        <v>94.999987842774672</v>
      </c>
      <c r="CY182" s="2">
        <f>BU$207*$B182+BU$209</f>
        <v>86.319431374977682</v>
      </c>
      <c r="CZ182" s="2">
        <f>BV$207*$B182+BV$209</f>
        <v>80.179090049357185</v>
      </c>
      <c r="DA182" s="2">
        <f>BW$207*$B182+BW$209</f>
        <v>67.618769654370965</v>
      </c>
      <c r="DD182" s="2">
        <f>BZ$207*$B182+BZ$209</f>
        <v>90.287880015807616</v>
      </c>
      <c r="DE182" s="2">
        <f>CA$207*$B182+CA$209</f>
        <v>92.768185402010175</v>
      </c>
      <c r="DF182" s="2">
        <f>CB$207*$B182+CB$209</f>
        <v>94.578320369281514</v>
      </c>
      <c r="DG182" s="2">
        <f>CC$207*$B182+CC$209</f>
        <v>94.826037877395237</v>
      </c>
      <c r="DH182" s="2">
        <f>CD$207*$B182+CD$209</f>
        <v>95.43422445745135</v>
      </c>
      <c r="DI182" s="2">
        <f>CE$207*$B182+CE$209</f>
        <v>97.438638799847524</v>
      </c>
      <c r="DJ182" s="2">
        <f>CF$207*$B182+CF$209</f>
        <v>99.561785306804225</v>
      </c>
      <c r="DK182" s="2">
        <f>CG$207*$B182+CG$209</f>
        <v>97.410528758044507</v>
      </c>
      <c r="DL182" s="2">
        <f>CH$207*$B182+CH$209</f>
        <v>94.861817284949353</v>
      </c>
      <c r="DM182" s="2">
        <f>CI$207*$B182+CI$209</f>
        <v>90.272649965584847</v>
      </c>
      <c r="DN182" s="2">
        <f>CJ$207*$B182+CJ$209</f>
        <v>83.482126362321566</v>
      </c>
      <c r="DO182" s="2">
        <f>CK$207*$B182+CK$209</f>
        <v>74.81595925573248</v>
      </c>
      <c r="DP182" s="2">
        <f>CL$207*$B182+CL$209</f>
        <v>64.056292793027708</v>
      </c>
      <c r="DS182" s="2">
        <f>POWER(10,($B182-C$227)/C$228)/(1+POWER(10,($B182-C$227)/C$228))</f>
        <v>0.99915821163561547</v>
      </c>
      <c r="DT182" s="2">
        <f>POWER(10,($B182-D$227)/D$228)/(1+POWER(10,($B182-D$227)/D$228))</f>
        <v>0.99935223876595125</v>
      </c>
      <c r="DU182" s="2">
        <f>POWER(10,($B182-E$227)/E$228)/(1+POWER(10,($B182-E$227)/E$228))</f>
        <v>0.99936339375786398</v>
      </c>
      <c r="DV182" s="2">
        <f>POWER(10,($B182-F$227)/F$228)/(1+POWER(10,($B182-F$227)/F$228))</f>
        <v>0.99941226918466508</v>
      </c>
      <c r="DW182" s="2">
        <f>POWER(10,($B182-G$227)/G$228)/(1+POWER(10,($B182-G$227)/G$228))</f>
        <v>0.99938649835750071</v>
      </c>
      <c r="DX182" s="2">
        <f>POWER(10,($B182-H$227)/H$228)/(1+POWER(10,($B182-H$227)/H$228))</f>
        <v>0.99936625601918172</v>
      </c>
      <c r="DY182" s="2">
        <f>POWER(10,($B182-I$227)/I$228)/(1+POWER(10,($B182-I$227)/I$228))</f>
        <v>0.99937422441221369</v>
      </c>
      <c r="DZ182" s="2">
        <f>POWER(10,($B182-J$227)/J$228)/(1+POWER(10,($B182-J$227)/J$228))</f>
        <v>0.99934346170455957</v>
      </c>
      <c r="EA182" s="2">
        <f>POWER(10,($B182-K$227)/K$228)/(1+POWER(10,($B182-K$227)/K$228))</f>
        <v>0.99924410327207192</v>
      </c>
      <c r="EB182" s="2">
        <f>POWER(10,($B182-L$227)/L$228)/(1+POWER(10,($B182-L$227)/L$228))</f>
        <v>0.99913512495713053</v>
      </c>
      <c r="EC182" s="2">
        <f>POWER(10,($B182-M$227)/M$228)/(1+POWER(10,($B182-M$227)/M$228))</f>
        <v>0.99911301435180722</v>
      </c>
      <c r="ED182" s="2">
        <f>POWER(10,($B182-N$227)/N$228)/(1+POWER(10,($B182-N$227)/N$228))</f>
        <v>0.99905403988345154</v>
      </c>
      <c r="EE182" s="2">
        <f>POWER(10,($B182-O$227)/O$228)/(1+POWER(10,($B182-O$227)/O$228))</f>
        <v>0.99894605879119025</v>
      </c>
    </row>
    <row r="183" spans="2:135" x14ac:dyDescent="0.25">
      <c r="B183" s="2">
        <v>177</v>
      </c>
      <c r="C183">
        <v>89.971400000000003</v>
      </c>
      <c r="D183">
        <v>92.5</v>
      </c>
      <c r="E183">
        <v>95.585999999999999</v>
      </c>
      <c r="F183">
        <v>95.1</v>
      </c>
      <c r="G183">
        <v>93.629000000000005</v>
      </c>
      <c r="H183">
        <v>97.856999999999999</v>
      </c>
      <c r="I183">
        <v>100.586</v>
      </c>
      <c r="J183">
        <v>97.843000000000004</v>
      </c>
      <c r="K183">
        <v>96.667000000000002</v>
      </c>
      <c r="L183">
        <v>89.697000000000003</v>
      </c>
      <c r="M183">
        <v>83.893900000000002</v>
      </c>
      <c r="N183">
        <v>75.333299999999994</v>
      </c>
      <c r="O183">
        <v>65.818200000000004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90.236194476283401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92.718042118121332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94.523054609732384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94.773604028912374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95.398814827315803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97.411953698208592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99.543988778385767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97.383370106752224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94.829885498438486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90.240293651728223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83.465539369455811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74.794580888106154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64.042180875030709</v>
      </c>
      <c r="AE183" s="5"/>
      <c r="AG183" s="5">
        <f t="shared" si="49"/>
        <v>-0.26479447628339869</v>
      </c>
      <c r="AH183" s="5">
        <f t="shared" si="49"/>
        <v>-0.2180421181213319</v>
      </c>
      <c r="AI183" s="5">
        <f t="shared" si="49"/>
        <v>1.0629453902676147</v>
      </c>
      <c r="AJ183" s="5">
        <f t="shared" si="49"/>
        <v>0.32639597108762075</v>
      </c>
      <c r="AK183" s="5">
        <f t="shared" si="48"/>
        <v>-1.7698148273157983</v>
      </c>
      <c r="AL183" s="5">
        <f t="shared" si="48"/>
        <v>0.44504630179140747</v>
      </c>
      <c r="AM183" s="5">
        <f t="shared" si="48"/>
        <v>1.0420112216142314</v>
      </c>
      <c r="AN183" s="5">
        <f t="shared" si="48"/>
        <v>0.45962989324777936</v>
      </c>
      <c r="AO183" s="5">
        <f t="shared" si="47"/>
        <v>1.8371145015615156</v>
      </c>
      <c r="AP183" s="5">
        <f t="shared" si="47"/>
        <v>-0.54329365172822008</v>
      </c>
      <c r="AQ183" s="5">
        <f t="shared" si="47"/>
        <v>0.42836063054419071</v>
      </c>
      <c r="AR183" s="5">
        <f t="shared" si="47"/>
        <v>0.53871911189384036</v>
      </c>
      <c r="AS183" s="5">
        <f t="shared" si="50"/>
        <v>1.7760191249692951</v>
      </c>
      <c r="AV183" s="2">
        <f t="shared" si="34"/>
        <v>90.236194476162964</v>
      </c>
      <c r="AW183" s="2">
        <f t="shared" si="35"/>
        <v>92.718042118121332</v>
      </c>
      <c r="AX183" s="2">
        <f t="shared" si="36"/>
        <v>94.523053983137743</v>
      </c>
      <c r="AY183" s="2">
        <f t="shared" si="37"/>
        <v>94.77360379728637</v>
      </c>
      <c r="AZ183" s="2">
        <f t="shared" si="38"/>
        <v>95.398814618563449</v>
      </c>
      <c r="BA183" s="2">
        <f t="shared" si="39"/>
        <v>97.411953336227995</v>
      </c>
      <c r="BB183" s="2">
        <f t="shared" si="40"/>
        <v>99.543988531830237</v>
      </c>
      <c r="BC183" s="2">
        <f t="shared" si="41"/>
        <v>97.38336799319795</v>
      </c>
      <c r="BD183" s="2">
        <f t="shared" si="42"/>
        <v>94.829877461348872</v>
      </c>
      <c r="BE183" s="2">
        <f t="shared" si="43"/>
        <v>90.240249272560575</v>
      </c>
      <c r="BF183" s="2">
        <f t="shared" si="44"/>
        <v>83.46549768708249</v>
      </c>
      <c r="BG183" s="2">
        <f t="shared" si="45"/>
        <v>74.794178271339533</v>
      </c>
      <c r="BH183" s="2">
        <f t="shared" si="46"/>
        <v>64.040237732012983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89.971400000000003</v>
      </c>
      <c r="CA183" s="2">
        <f>IF(OR(AND($B183&gt;D$230, $B183&lt;D$231), $B183&gt;D$232), D183, "")</f>
        <v>92.5</v>
      </c>
      <c r="CB183" s="2">
        <f>IF(OR(AND($B183&gt;E$230, $B183&lt;E$231), $B183&gt;E$232), E183, "")</f>
        <v>95.585999999999999</v>
      </c>
      <c r="CC183" s="2">
        <f>IF(OR(AND($B183&gt;F$230, $B183&lt;F$231), $B183&gt;F$232), F183, "")</f>
        <v>95.1</v>
      </c>
      <c r="CD183" s="2">
        <f>IF(OR(AND($B183&gt;G$230, $B183&lt;G$231), $B183&gt;G$232), G183, "")</f>
        <v>93.629000000000005</v>
      </c>
      <c r="CE183" s="2">
        <f>IF(OR(AND($B183&gt;H$230, $B183&lt;H$231), $B183&gt;H$232), H183, "")</f>
        <v>97.856999999999999</v>
      </c>
      <c r="CF183" s="2">
        <f>IF(OR(AND($B183&gt;I$230, $B183&lt;I$231), $B183&gt;I$232), I183, "")</f>
        <v>100.586</v>
      </c>
      <c r="CG183" s="2">
        <f>IF(OR(AND($B183&gt;J$230, $B183&lt;J$231), $B183&gt;J$232), J183, "")</f>
        <v>97.843000000000004</v>
      </c>
      <c r="CH183" s="2">
        <f>IF(OR(AND($B183&gt;K$230, $B183&lt;K$231), $B183&gt;K$232), K183, "")</f>
        <v>96.667000000000002</v>
      </c>
      <c r="CI183" s="2">
        <f>IF(OR(AND($B183&gt;L$230, $B183&lt;L$231), $B183&gt;L$232), L183, "")</f>
        <v>89.697000000000003</v>
      </c>
      <c r="CJ183" s="2">
        <f>IF(OR(AND($B183&gt;M$230, $B183&lt;M$231), $B183&gt;M$232), M183, "")</f>
        <v>83.893900000000002</v>
      </c>
      <c r="CK183" s="2">
        <f>IF(OR(AND($B183&gt;N$230, $B183&lt;N$231), $B183&gt;N$232), N183, "")</f>
        <v>75.333299999999994</v>
      </c>
      <c r="CL183" s="2">
        <f>IF(OR(AND($B183&gt;O$230, $B183&lt;O$231), $B183&gt;O$232), O183, "")</f>
        <v>65.818200000000004</v>
      </c>
      <c r="CO183" s="2">
        <f>BK$207*$B183+BK$209</f>
        <v>95.263629456036185</v>
      </c>
      <c r="CP183" s="2">
        <f>BL$207*$B183+BL$209</f>
        <v>97.184211241574971</v>
      </c>
      <c r="CQ183" s="2">
        <f>BM$207*$B183+BM$209</f>
        <v>98.927983088832434</v>
      </c>
      <c r="CR183" s="2">
        <f>BN$207*$B183+BN$209</f>
        <v>98.940832223601362</v>
      </c>
      <c r="CS183" s="2">
        <f>BO$207*$B183+BO$209</f>
        <v>99.202115168414991</v>
      </c>
      <c r="CT183" s="2">
        <f>BP$207*$B183+BP$209</f>
        <v>102.26402621004415</v>
      </c>
      <c r="CU183" s="2">
        <f>BQ$207*$B183+BQ$209</f>
        <v>103.67069840215996</v>
      </c>
      <c r="CV183" s="2">
        <f>BR$207*$B183+BR$209</f>
        <v>102.27632382331333</v>
      </c>
      <c r="CW183" s="2">
        <f>BS$207*$B183+BS$209</f>
        <v>99.677368737423819</v>
      </c>
      <c r="CX183" s="2">
        <f>BT$207*$B183+BT$209</f>
        <v>95.021621060461598</v>
      </c>
      <c r="CY183" s="2">
        <f>BU$207*$B183+BU$209</f>
        <v>86.334486221468126</v>
      </c>
      <c r="CZ183" s="2">
        <f>BV$207*$B183+BV$209</f>
        <v>80.220029848484828</v>
      </c>
      <c r="DA183" s="2">
        <f>BW$207*$B183+BW$209</f>
        <v>67.646143454790831</v>
      </c>
      <c r="DD183" s="2">
        <f>BZ$207*$B183+BZ$209</f>
        <v>90.232331561456661</v>
      </c>
      <c r="DE183" s="2">
        <f>CA$207*$B183+CA$209</f>
        <v>92.715401950329351</v>
      </c>
      <c r="DF183" s="2">
        <f>CB$207*$B183+CB$209</f>
        <v>94.520494888313479</v>
      </c>
      <c r="DG183" s="2">
        <f>CC$207*$B183+CC$209</f>
        <v>94.771368778942019</v>
      </c>
      <c r="DH183" s="2">
        <f>CD$207*$B183+CD$209</f>
        <v>95.396685288929973</v>
      </c>
      <c r="DI183" s="2">
        <f>CE$207*$B183+CE$209</f>
        <v>97.409147150049492</v>
      </c>
      <c r="DJ183" s="2">
        <f>CF$207*$B183+CF$209</f>
        <v>99.541631885510213</v>
      </c>
      <c r="DK183" s="2">
        <f>CG$207*$B183+CG$209</f>
        <v>97.380436313070291</v>
      </c>
      <c r="DL183" s="2">
        <f>CH$207*$B183+CH$209</f>
        <v>94.826533140721907</v>
      </c>
      <c r="DM183" s="2">
        <f>CI$207*$B183+CI$209</f>
        <v>90.236474579412217</v>
      </c>
      <c r="DN183" s="2">
        <f>CJ$207*$B183+CJ$209</f>
        <v>83.463174785609553</v>
      </c>
      <c r="DO183" s="2">
        <f>CK$207*$B183+CK$209</f>
        <v>74.789492816510091</v>
      </c>
      <c r="DP183" s="2">
        <f>CL$207*$B183+CL$209</f>
        <v>64.03676805766186</v>
      </c>
      <c r="DS183" s="2">
        <f>POWER(10,($B183-C$227)/C$228)/(1+POWER(10,($B183-C$227)/C$228))</f>
        <v>0.99923222301933912</v>
      </c>
      <c r="DT183" s="2">
        <f>POWER(10,($B183-D$227)/D$228)/(1+POWER(10,($B183-D$227)/D$228))</f>
        <v>0.99940920106007591</v>
      </c>
      <c r="DU183" s="2">
        <f>POWER(10,($B183-E$227)/E$228)/(1+POWER(10,($B183-E$227)/E$228))</f>
        <v>0.99941937568341921</v>
      </c>
      <c r="DV183" s="2">
        <f>POWER(10,($B183-F$227)/F$228)/(1+POWER(10,($B183-F$227)/F$228))</f>
        <v>0.99946395540481237</v>
      </c>
      <c r="DW183" s="2">
        <f>POWER(10,($B183-G$227)/G$228)/(1+POWER(10,($B183-G$227)/G$228))</f>
        <v>0.99944044964671364</v>
      </c>
      <c r="DX183" s="2">
        <f>POWER(10,($B183-H$227)/H$228)/(1+POWER(10,($B183-H$227)/H$228))</f>
        <v>0.99942198638857482</v>
      </c>
      <c r="DY183" s="2">
        <f>POWER(10,($B183-I$227)/I$228)/(1+POWER(10,($B183-I$227)/I$228))</f>
        <v>0.99942925445484654</v>
      </c>
      <c r="DZ183" s="2">
        <f>POWER(10,($B183-J$227)/J$228)/(1+POWER(10,($B183-J$227)/J$228))</f>
        <v>0.99940119536620819</v>
      </c>
      <c r="EA183" s="2">
        <f>POWER(10,($B183-K$227)/K$228)/(1+POWER(10,($B183-K$227)/K$228))</f>
        <v>0.99931056813608721</v>
      </c>
      <c r="EB183" s="2">
        <f>POWER(10,($B183-L$227)/L$228)/(1+POWER(10,($B183-L$227)/L$228))</f>
        <v>0.99921116455613002</v>
      </c>
      <c r="EC183" s="2">
        <f>POWER(10,($B183-M$227)/M$228)/(1+POWER(10,($B183-M$227)/M$228))</f>
        <v>0.99919099633570474</v>
      </c>
      <c r="ED183" s="2">
        <f>POWER(10,($B183-N$227)/N$228)/(1+POWER(10,($B183-N$227)/N$228))</f>
        <v>0.99913720230580194</v>
      </c>
      <c r="EE183" s="2">
        <f>POWER(10,($B183-O$227)/O$228)/(1+POWER(10,($B183-O$227)/O$228))</f>
        <v>0.99903870504744752</v>
      </c>
    </row>
    <row r="184" spans="2:135" x14ac:dyDescent="0.25">
      <c r="B184" s="2">
        <v>178</v>
      </c>
      <c r="C184">
        <v>89.4</v>
      </c>
      <c r="D184">
        <v>90.456999999999994</v>
      </c>
      <c r="E184">
        <v>94.570999999999998</v>
      </c>
      <c r="F184">
        <v>93.713999999999999</v>
      </c>
      <c r="G184">
        <v>95.213999999999999</v>
      </c>
      <c r="H184">
        <v>96.370999999999995</v>
      </c>
      <c r="I184">
        <v>99.328999999999994</v>
      </c>
      <c r="J184">
        <v>96.585999999999999</v>
      </c>
      <c r="K184">
        <v>94.515000000000001</v>
      </c>
      <c r="L184">
        <v>89.621200000000002</v>
      </c>
      <c r="M184">
        <v>85.257599999999996</v>
      </c>
      <c r="N184">
        <v>75.984800000000007</v>
      </c>
      <c r="O184">
        <v>64.621200000000002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90.180347792940509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92.665052620956601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94.465029904437358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94.718759789117186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95.36110885937839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97.382244324942107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99.52365419440693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97.353050463587749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94.794338574952732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90.203800652255438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83.446383117341682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74.767526417399935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64.021361780530967</v>
      </c>
      <c r="AE184" s="5"/>
      <c r="AG184" s="5">
        <f t="shared" si="49"/>
        <v>-0.78034779294050338</v>
      </c>
      <c r="AH184" s="5">
        <f t="shared" si="49"/>
        <v>-2.2080526209566074</v>
      </c>
      <c r="AI184" s="5">
        <f t="shared" si="49"/>
        <v>0.1059700955626397</v>
      </c>
      <c r="AJ184" s="5">
        <f t="shared" si="49"/>
        <v>-1.0047597891171876</v>
      </c>
      <c r="AK184" s="5">
        <f t="shared" si="48"/>
        <v>-0.1471088593783918</v>
      </c>
      <c r="AL184" s="5">
        <f t="shared" si="48"/>
        <v>-1.0112443249421119</v>
      </c>
      <c r="AM184" s="5">
        <f t="shared" si="48"/>
        <v>-0.19465419440693665</v>
      </c>
      <c r="AN184" s="5">
        <f t="shared" si="48"/>
        <v>-0.76705046358775064</v>
      </c>
      <c r="AO184" s="5">
        <f t="shared" si="47"/>
        <v>-0.27933857495273173</v>
      </c>
      <c r="AP184" s="5">
        <f t="shared" si="47"/>
        <v>-0.58260065225543656</v>
      </c>
      <c r="AQ184" s="5">
        <f t="shared" si="47"/>
        <v>1.8112168826583144</v>
      </c>
      <c r="AR184" s="5">
        <f t="shared" si="47"/>
        <v>1.2172735826000718</v>
      </c>
      <c r="AS184" s="5">
        <f t="shared" si="50"/>
        <v>0.59983821946903504</v>
      </c>
      <c r="AV184" s="2">
        <f t="shared" si="34"/>
        <v>90.180347792888497</v>
      </c>
      <c r="AW184" s="2">
        <f t="shared" si="35"/>
        <v>92.665052620956601</v>
      </c>
      <c r="AX184" s="2">
        <f t="shared" si="36"/>
        <v>94.465029690671628</v>
      </c>
      <c r="AY184" s="2">
        <f t="shared" si="37"/>
        <v>94.718759711602459</v>
      </c>
      <c r="AZ184" s="2">
        <f t="shared" si="38"/>
        <v>95.361108791693468</v>
      </c>
      <c r="BA184" s="2">
        <f t="shared" si="39"/>
        <v>97.382244206907259</v>
      </c>
      <c r="BB184" s="2">
        <f t="shared" si="40"/>
        <v>99.523654116650761</v>
      </c>
      <c r="BC184" s="2">
        <f t="shared" si="41"/>
        <v>97.353049749752998</v>
      </c>
      <c r="BD184" s="2">
        <f t="shared" si="42"/>
        <v>94.794335717608405</v>
      </c>
      <c r="BE184" s="2">
        <f t="shared" si="43"/>
        <v>90.203783585194302</v>
      </c>
      <c r="BF184" s="2">
        <f t="shared" si="44"/>
        <v>83.446366963442642</v>
      </c>
      <c r="BG184" s="2">
        <f t="shared" si="45"/>
        <v>74.767352932015939</v>
      </c>
      <c r="BH184" s="2">
        <f t="shared" si="46"/>
        <v>64.02044909055023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89.4</v>
      </c>
      <c r="CA184" s="2">
        <f>IF(OR(AND($B184&gt;D$230, $B184&lt;D$231), $B184&gt;D$232), D184, "")</f>
        <v>90.456999999999994</v>
      </c>
      <c r="CB184" s="2">
        <f>IF(OR(AND($B184&gt;E$230, $B184&lt;E$231), $B184&gt;E$232), E184, "")</f>
        <v>94.570999999999998</v>
      </c>
      <c r="CC184" s="2">
        <f>IF(OR(AND($B184&gt;F$230, $B184&lt;F$231), $B184&gt;F$232), F184, "")</f>
        <v>93.713999999999999</v>
      </c>
      <c r="CD184" s="2">
        <f>IF(OR(AND($B184&gt;G$230, $B184&lt;G$231), $B184&gt;G$232), G184, "")</f>
        <v>95.213999999999999</v>
      </c>
      <c r="CE184" s="2">
        <f>IF(OR(AND($B184&gt;H$230, $B184&lt;H$231), $B184&gt;H$232), H184, "")</f>
        <v>96.370999999999995</v>
      </c>
      <c r="CF184" s="2">
        <f>IF(OR(AND($B184&gt;I$230, $B184&lt;I$231), $B184&gt;I$232), I184, "")</f>
        <v>99.328999999999994</v>
      </c>
      <c r="CG184" s="2">
        <f>IF(OR(AND($B184&gt;J$230, $B184&lt;J$231), $B184&gt;J$232), J184, "")</f>
        <v>96.585999999999999</v>
      </c>
      <c r="CH184" s="2">
        <f>IF(OR(AND($B184&gt;K$230, $B184&lt;K$231), $B184&gt;K$232), K184, "")</f>
        <v>94.515000000000001</v>
      </c>
      <c r="CI184" s="2">
        <f>IF(OR(AND($B184&gt;L$230, $B184&lt;L$231), $B184&gt;L$232), L184, "")</f>
        <v>89.621200000000002</v>
      </c>
      <c r="CJ184" s="2">
        <f>IF(OR(AND($B184&gt;M$230, $B184&lt;M$231), $B184&gt;M$232), M184, "")</f>
        <v>85.257599999999996</v>
      </c>
      <c r="CK184" s="2">
        <f>IF(OR(AND($B184&gt;N$230, $B184&lt;N$231), $B184&gt;N$232), N184, "")</f>
        <v>75.984800000000007</v>
      </c>
      <c r="CL184" s="2">
        <f>IF(OR(AND($B184&gt;O$230, $B184&lt;O$231), $B184&gt;O$232), O184, "")</f>
        <v>64.621200000000002</v>
      </c>
      <c r="CO184" s="2">
        <f>BK$207*$B184+BK$209</f>
        <v>95.267240734486961</v>
      </c>
      <c r="CP184" s="2">
        <f>BL$207*$B184+BL$209</f>
        <v>97.179930758598132</v>
      </c>
      <c r="CQ184" s="2">
        <f>BM$207*$B184+BM$209</f>
        <v>98.919711443983346</v>
      </c>
      <c r="CR184" s="2">
        <f>BN$207*$B184+BN$209</f>
        <v>98.930290642769421</v>
      </c>
      <c r="CS184" s="2">
        <f>BO$207*$B184+BO$209</f>
        <v>99.204948922232546</v>
      </c>
      <c r="CT184" s="2">
        <f>BP$207*$B184+BP$209</f>
        <v>102.29012125245978</v>
      </c>
      <c r="CU184" s="2">
        <f>BQ$207*$B184+BQ$209</f>
        <v>103.70098661089717</v>
      </c>
      <c r="CV184" s="2">
        <f>BR$207*$B184+BR$209</f>
        <v>102.30485448415959</v>
      </c>
      <c r="CW184" s="2">
        <f>BS$207*$B184+BS$209</f>
        <v>99.700098242446174</v>
      </c>
      <c r="CX184" s="2">
        <f>BT$207*$B184+BT$209</f>
        <v>95.04325427814851</v>
      </c>
      <c r="CY184" s="2">
        <f>BU$207*$B184+BU$209</f>
        <v>86.349541067958569</v>
      </c>
      <c r="CZ184" s="2">
        <f>BV$207*$B184+BV$209</f>
        <v>80.260969647612455</v>
      </c>
      <c r="DA184" s="2">
        <f>BW$207*$B184+BW$209</f>
        <v>67.673517255210683</v>
      </c>
      <c r="DD184" s="2">
        <f>BZ$207*$B184+BZ$209</f>
        <v>90.176783107105706</v>
      </c>
      <c r="DE184" s="2">
        <f>CA$207*$B184+CA$209</f>
        <v>92.662618498648527</v>
      </c>
      <c r="DF184" s="2">
        <f>CB$207*$B184+CB$209</f>
        <v>94.462669407345459</v>
      </c>
      <c r="DG184" s="2">
        <f>CC$207*$B184+CC$209</f>
        <v>94.716699680488802</v>
      </c>
      <c r="DH184" s="2">
        <f>CD$207*$B184+CD$209</f>
        <v>95.359146120408582</v>
      </c>
      <c r="DI184" s="2">
        <f>CE$207*$B184+CE$209</f>
        <v>97.379655500251474</v>
      </c>
      <c r="DJ184" s="2">
        <f>CF$207*$B184+CF$209</f>
        <v>99.521478464216216</v>
      </c>
      <c r="DK184" s="2">
        <f>CG$207*$B184+CG$209</f>
        <v>97.350343868096076</v>
      </c>
      <c r="DL184" s="2">
        <f>CH$207*$B184+CH$209</f>
        <v>94.791248996494474</v>
      </c>
      <c r="DM184" s="2">
        <f>CI$207*$B184+CI$209</f>
        <v>90.200299193239587</v>
      </c>
      <c r="DN184" s="2">
        <f>CJ$207*$B184+CJ$209</f>
        <v>83.444223208897554</v>
      </c>
      <c r="DO184" s="2">
        <f>CK$207*$B184+CK$209</f>
        <v>74.763026377287716</v>
      </c>
      <c r="DP184" s="2">
        <f>CL$207*$B184+CL$209</f>
        <v>64.017243322296011</v>
      </c>
      <c r="DS184" s="2">
        <f>POWER(10,($B184-C$227)/C$228)/(1+POWER(10,($B184-C$227)/C$228))</f>
        <v>0.99929973176407183</v>
      </c>
      <c r="DT184" s="2">
        <f>POWER(10,($B184-D$227)/D$228)/(1+POWER(10,($B184-D$227)/D$228))</f>
        <v>0.99946115695174464</v>
      </c>
      <c r="DU184" s="2">
        <f>POWER(10,($B184-E$227)/E$228)/(1+POWER(10,($B184-E$227)/E$228))</f>
        <v>0.99947043727504192</v>
      </c>
      <c r="DV184" s="2">
        <f>POWER(10,($B184-F$227)/F$228)/(1+POWER(10,($B184-F$227)/F$228))</f>
        <v>0.99951109845922492</v>
      </c>
      <c r="DW184" s="2">
        <f>POWER(10,($B184-G$227)/G$228)/(1+POWER(10,($B184-G$227)/G$228))</f>
        <v>0.99948965888631625</v>
      </c>
      <c r="DX184" s="2">
        <f>POWER(10,($B184-H$227)/H$228)/(1+POWER(10,($B184-H$227)/H$228))</f>
        <v>0.99947281850919711</v>
      </c>
      <c r="DY184" s="2">
        <f>POWER(10,($B184-I$227)/I$228)/(1+POWER(10,($B184-I$227)/I$228))</f>
        <v>0.99947944773447239</v>
      </c>
      <c r="DZ184" s="2">
        <f>POWER(10,($B184-J$227)/J$228)/(1+POWER(10,($B184-J$227)/J$228))</f>
        <v>0.99945385490785954</v>
      </c>
      <c r="EA184" s="2">
        <f>POWER(10,($B184-K$227)/K$228)/(1+POWER(10,($B184-K$227)/K$228))</f>
        <v>0.99937119252206108</v>
      </c>
      <c r="EB184" s="2">
        <f>POWER(10,($B184-L$227)/L$228)/(1+POWER(10,($B184-L$227)/L$228))</f>
        <v>0.99928052358660657</v>
      </c>
      <c r="EC184" s="2">
        <f>POWER(10,($B184-M$227)/M$228)/(1+POWER(10,($B184-M$227)/M$228))</f>
        <v>0.999262127364688</v>
      </c>
      <c r="ED184" s="2">
        <f>POWER(10,($B184-N$227)/N$228)/(1+POWER(10,($B184-N$227)/N$228))</f>
        <v>0.99921305940867322</v>
      </c>
      <c r="EE184" s="2">
        <f>POWER(10,($B184-O$227)/O$228)/(1+POWER(10,($B184-O$227)/O$228))</f>
        <v>0.99912321442182939</v>
      </c>
    </row>
    <row r="185" spans="2:135" x14ac:dyDescent="0.25">
      <c r="B185" s="2">
        <v>179</v>
      </c>
      <c r="C185">
        <v>90.414299999999997</v>
      </c>
      <c r="D185">
        <v>92.557000000000002</v>
      </c>
      <c r="E185">
        <v>94.429000000000002</v>
      </c>
      <c r="F185">
        <v>94.013999999999996</v>
      </c>
      <c r="G185">
        <v>95.271000000000001</v>
      </c>
      <c r="H185">
        <v>97.213999999999999</v>
      </c>
      <c r="I185">
        <v>98.213999999999999</v>
      </c>
      <c r="J185">
        <v>96.728999999999999</v>
      </c>
      <c r="K185">
        <v>95.409000000000006</v>
      </c>
      <c r="L185">
        <v>90.136399999999995</v>
      </c>
      <c r="M185">
        <v>84.242400000000004</v>
      </c>
      <c r="N185">
        <v>76.712100000000007</v>
      </c>
      <c r="O185">
        <v>64.984800000000007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90.124523670000102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92.612078935132885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94.407020634742253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94.663929135083521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95.323415822721572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97.352551652536931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99.503333324189185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97.322748767798245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94.758814378676718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90.167346054347121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83.427255789127244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74.740626372239277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64.001092644793616</v>
      </c>
      <c r="AE185" s="5"/>
      <c r="AG185" s="5">
        <f t="shared" si="49"/>
        <v>0.28977632999989567</v>
      </c>
      <c r="AH185" s="5">
        <f t="shared" si="49"/>
        <v>-5.5078935132883089E-2</v>
      </c>
      <c r="AI185" s="5">
        <f t="shared" si="49"/>
        <v>2.197936525774935E-2</v>
      </c>
      <c r="AJ185" s="5">
        <f t="shared" si="49"/>
        <v>-0.64992913508352501</v>
      </c>
      <c r="AK185" s="5">
        <f t="shared" si="48"/>
        <v>-5.2415822721570748E-2</v>
      </c>
      <c r="AL185" s="5">
        <f t="shared" si="48"/>
        <v>-0.13855165253693258</v>
      </c>
      <c r="AM185" s="5">
        <f t="shared" si="48"/>
        <v>-1.2893333241891867</v>
      </c>
      <c r="AN185" s="5">
        <f t="shared" si="48"/>
        <v>-0.59374876779824604</v>
      </c>
      <c r="AO185" s="5">
        <f t="shared" si="47"/>
        <v>0.65018562132328839</v>
      </c>
      <c r="AP185" s="5">
        <f t="shared" si="47"/>
        <v>-3.0946054347126051E-2</v>
      </c>
      <c r="AQ185" s="5">
        <f t="shared" si="47"/>
        <v>0.81514421087275934</v>
      </c>
      <c r="AR185" s="5">
        <f t="shared" si="47"/>
        <v>1.9714736277607301</v>
      </c>
      <c r="AS185" s="5">
        <f t="shared" si="50"/>
        <v>0.9837073552063913</v>
      </c>
      <c r="AV185" s="2">
        <f t="shared" si="34"/>
        <v>90.124523669978473</v>
      </c>
      <c r="AW185" s="2">
        <f t="shared" si="35"/>
        <v>92.612078935132885</v>
      </c>
      <c r="AX185" s="2">
        <f t="shared" si="36"/>
        <v>94.407020564641854</v>
      </c>
      <c r="AY185" s="2">
        <f t="shared" si="37"/>
        <v>94.663929110143798</v>
      </c>
      <c r="AZ185" s="2">
        <f t="shared" si="38"/>
        <v>95.323415801635406</v>
      </c>
      <c r="BA185" s="2">
        <f t="shared" si="39"/>
        <v>97.352551615559605</v>
      </c>
      <c r="BB185" s="2">
        <f t="shared" si="40"/>
        <v>99.503333300638317</v>
      </c>
      <c r="BC185" s="2">
        <f t="shared" si="41"/>
        <v>97.322748536118453</v>
      </c>
      <c r="BD185" s="2">
        <f t="shared" si="42"/>
        <v>94.758813402609533</v>
      </c>
      <c r="BE185" s="2">
        <f t="shared" si="43"/>
        <v>90.167339746175088</v>
      </c>
      <c r="BF185" s="2">
        <f t="shared" si="44"/>
        <v>83.427249772547029</v>
      </c>
      <c r="BG185" s="2">
        <f t="shared" si="45"/>
        <v>74.74055445680996</v>
      </c>
      <c r="BH185" s="2">
        <f t="shared" si="46"/>
        <v>64.000680012642505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90.414299999999997</v>
      </c>
      <c r="CA185" s="2">
        <f>IF(OR(AND($B185&gt;D$230, $B185&lt;D$231), $B185&gt;D$232), D185, "")</f>
        <v>92.557000000000002</v>
      </c>
      <c r="CB185" s="2">
        <f>IF(OR(AND($B185&gt;E$230, $B185&lt;E$231), $B185&gt;E$232), E185, "")</f>
        <v>94.429000000000002</v>
      </c>
      <c r="CC185" s="2">
        <f>IF(OR(AND($B185&gt;F$230, $B185&lt;F$231), $B185&gt;F$232), F185, "")</f>
        <v>94.013999999999996</v>
      </c>
      <c r="CD185" s="2">
        <f>IF(OR(AND($B185&gt;G$230, $B185&lt;G$231), $B185&gt;G$232), G185, "")</f>
        <v>95.271000000000001</v>
      </c>
      <c r="CE185" s="2">
        <f>IF(OR(AND($B185&gt;H$230, $B185&lt;H$231), $B185&gt;H$232), H185, "")</f>
        <v>97.213999999999999</v>
      </c>
      <c r="CF185" s="2">
        <f>IF(OR(AND($B185&gt;I$230, $B185&lt;I$231), $B185&gt;I$232), I185, "")</f>
        <v>98.213999999999999</v>
      </c>
      <c r="CG185" s="2">
        <f>IF(OR(AND($B185&gt;J$230, $B185&lt;J$231), $B185&gt;J$232), J185, "")</f>
        <v>96.728999999999999</v>
      </c>
      <c r="CH185" s="2">
        <f>IF(OR(AND($B185&gt;K$230, $B185&lt;K$231), $B185&gt;K$232), K185, "")</f>
        <v>95.409000000000006</v>
      </c>
      <c r="CI185" s="2">
        <f>IF(OR(AND($B185&gt;L$230, $B185&lt;L$231), $B185&gt;L$232), L185, "")</f>
        <v>90.136399999999995</v>
      </c>
      <c r="CJ185" s="2">
        <f>IF(OR(AND($B185&gt;M$230, $B185&lt;M$231), $B185&gt;M$232), M185, "")</f>
        <v>84.242400000000004</v>
      </c>
      <c r="CK185" s="2">
        <f>IF(OR(AND($B185&gt;N$230, $B185&lt;N$231), $B185&gt;N$232), N185, "")</f>
        <v>76.712100000000007</v>
      </c>
      <c r="CL185" s="2">
        <f>IF(OR(AND($B185&gt;O$230, $B185&lt;O$231), $B185&gt;O$232), O185, "")</f>
        <v>64.984800000000007</v>
      </c>
      <c r="CO185" s="2">
        <f>BK$207*$B185+BK$209</f>
        <v>95.270852012937723</v>
      </c>
      <c r="CP185" s="2">
        <f>BL$207*$B185+BL$209</f>
        <v>97.17565027562128</v>
      </c>
      <c r="CQ185" s="2">
        <f>BM$207*$B185+BM$209</f>
        <v>98.911439799134257</v>
      </c>
      <c r="CR185" s="2">
        <f>BN$207*$B185+BN$209</f>
        <v>98.91974906193748</v>
      </c>
      <c r="CS185" s="2">
        <f>BO$207*$B185+BO$209</f>
        <v>99.207782676050101</v>
      </c>
      <c r="CT185" s="2">
        <f>BP$207*$B185+BP$209</f>
        <v>102.3162162948754</v>
      </c>
      <c r="CU185" s="2">
        <f>BQ$207*$B185+BQ$209</f>
        <v>103.73127481963439</v>
      </c>
      <c r="CV185" s="2">
        <f>BR$207*$B185+BR$209</f>
        <v>102.33338514500585</v>
      </c>
      <c r="CW185" s="2">
        <f>BS$207*$B185+BS$209</f>
        <v>99.722827747468543</v>
      </c>
      <c r="CX185" s="2">
        <f>BT$207*$B185+BT$209</f>
        <v>95.064887495835436</v>
      </c>
      <c r="CY185" s="2">
        <f>BU$207*$B185+BU$209</f>
        <v>86.364595914449012</v>
      </c>
      <c r="CZ185" s="2">
        <f>BV$207*$B185+BV$209</f>
        <v>80.301909446740098</v>
      </c>
      <c r="DA185" s="2">
        <f>BW$207*$B185+BW$209</f>
        <v>67.700891055630535</v>
      </c>
      <c r="DD185" s="2">
        <f>BZ$207*$B185+BZ$209</f>
        <v>90.121234652754751</v>
      </c>
      <c r="DE185" s="2">
        <f>CA$207*$B185+CA$209</f>
        <v>92.609835046967703</v>
      </c>
      <c r="DF185" s="2">
        <f>CB$207*$B185+CB$209</f>
        <v>94.404843926377424</v>
      </c>
      <c r="DG185" s="2">
        <f>CC$207*$B185+CC$209</f>
        <v>94.662030582035584</v>
      </c>
      <c r="DH185" s="2">
        <f>CD$207*$B185+CD$209</f>
        <v>95.321606951887205</v>
      </c>
      <c r="DI185" s="2">
        <f>CE$207*$B185+CE$209</f>
        <v>97.350163850453441</v>
      </c>
      <c r="DJ185" s="2">
        <f>CF$207*$B185+CF$209</f>
        <v>99.501325042922218</v>
      </c>
      <c r="DK185" s="2">
        <f>CG$207*$B185+CG$209</f>
        <v>97.320251423121874</v>
      </c>
      <c r="DL185" s="2">
        <f>CH$207*$B185+CH$209</f>
        <v>94.755964852267041</v>
      </c>
      <c r="DM185" s="2">
        <f>CI$207*$B185+CI$209</f>
        <v>90.164123807066957</v>
      </c>
      <c r="DN185" s="2">
        <f>CJ$207*$B185+CJ$209</f>
        <v>83.425271632185556</v>
      </c>
      <c r="DO185" s="2">
        <f>CK$207*$B185+CK$209</f>
        <v>74.736559938065326</v>
      </c>
      <c r="DP185" s="2">
        <f>CL$207*$B185+CL$209</f>
        <v>63.997718586930162</v>
      </c>
      <c r="DS185" s="2">
        <f>POWER(10,($B185-C$227)/C$228)/(1+POWER(10,($B185-C$227)/C$228))</f>
        <v>0.99936130842474769</v>
      </c>
      <c r="DT185" s="2">
        <f>POWER(10,($B185-D$227)/D$228)/(1+POWER(10,($B185-D$227)/D$228))</f>
        <v>0.99950854599829153</v>
      </c>
      <c r="DU185" s="2">
        <f>POWER(10,($B185-E$227)/E$228)/(1+POWER(10,($B185-E$227)/E$228))</f>
        <v>0.99951701054944941</v>
      </c>
      <c r="DV185" s="2">
        <f>POWER(10,($B185-F$227)/F$228)/(1+POWER(10,($B185-F$227)/F$228))</f>
        <v>0.99955409731357747</v>
      </c>
      <c r="DW185" s="2">
        <f>POWER(10,($B185-G$227)/G$228)/(1+POWER(10,($B185-G$227)/G$228))</f>
        <v>0.99953454247142026</v>
      </c>
      <c r="DX185" s="2">
        <f>POWER(10,($B185-H$227)/H$228)/(1+POWER(10,($B185-H$227)/H$228))</f>
        <v>0.99951918246275417</v>
      </c>
      <c r="DY185" s="2">
        <f>POWER(10,($B185-I$227)/I$228)/(1+POWER(10,($B185-I$227)/I$228))</f>
        <v>0.99952522894546936</v>
      </c>
      <c r="DZ185" s="2">
        <f>POWER(10,($B185-J$227)/J$228)/(1+POWER(10,($B185-J$227)/J$228))</f>
        <v>0.99950188581930544</v>
      </c>
      <c r="EA185" s="2">
        <f>POWER(10,($B185-K$227)/K$228)/(1+POWER(10,($B185-K$227)/K$228))</f>
        <v>0.99942648903289799</v>
      </c>
      <c r="EB185" s="2">
        <f>POWER(10,($B185-L$227)/L$228)/(1+POWER(10,($B185-L$227)/L$228))</f>
        <v>0.99934378817009573</v>
      </c>
      <c r="EC185" s="2">
        <f>POWER(10,($B185-M$227)/M$228)/(1+POWER(10,($B185-M$227)/M$228))</f>
        <v>0.99932700846469469</v>
      </c>
      <c r="ED185" s="2">
        <f>POWER(10,($B185-N$227)/N$228)/(1+POWER(10,($B185-N$227)/N$228))</f>
        <v>0.9992822519522967</v>
      </c>
      <c r="EE185" s="2">
        <f>POWER(10,($B185-O$227)/O$228)/(1+POWER(10,($B185-O$227)/O$228))</f>
        <v>0.99920030035398744</v>
      </c>
    </row>
    <row r="186" spans="2:135" x14ac:dyDescent="0.25">
      <c r="B186" s="2">
        <v>180</v>
      </c>
      <c r="C186">
        <v>90.328599999999994</v>
      </c>
      <c r="D186">
        <v>92.557000000000002</v>
      </c>
      <c r="E186">
        <v>94.085999999999999</v>
      </c>
      <c r="F186">
        <v>93.570999999999998</v>
      </c>
      <c r="G186">
        <v>95.328999999999994</v>
      </c>
      <c r="H186">
        <v>96.813999999999993</v>
      </c>
      <c r="I186">
        <v>99.986000000000004</v>
      </c>
      <c r="J186">
        <v>97.9</v>
      </c>
      <c r="K186">
        <v>94.075999999999993</v>
      </c>
      <c r="L186">
        <v>90.015199999999993</v>
      </c>
      <c r="M186">
        <v>83.909099999999995</v>
      </c>
      <c r="N186">
        <v>75.697000000000003</v>
      </c>
      <c r="O186">
        <v>64.166700000000006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90.068720448457981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92.559119874636025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94.349025498540684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94.609110983404051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95.285734686921671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97.322874347973581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99.483025099753974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97.29246317714103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94.723309413768646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90.130918401277455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83.408147274931949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74.713809579186758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63.981108667111457</v>
      </c>
      <c r="AE186" s="5"/>
      <c r="AG186" s="5">
        <f t="shared" si="49"/>
        <v>0.25987955154201359</v>
      </c>
      <c r="AH186" s="5">
        <f t="shared" si="49"/>
        <v>-2.1198746360227005E-3</v>
      </c>
      <c r="AI186" s="5">
        <f t="shared" si="49"/>
        <v>-0.26302549854068502</v>
      </c>
      <c r="AJ186" s="5">
        <f t="shared" si="49"/>
        <v>-1.0381109834040529</v>
      </c>
      <c r="AK186" s="5">
        <f t="shared" si="48"/>
        <v>4.3265313078322265E-2</v>
      </c>
      <c r="AL186" s="5">
        <f t="shared" si="48"/>
        <v>-0.50887434797358821</v>
      </c>
      <c r="AM186" s="5">
        <f t="shared" si="48"/>
        <v>0.50297490024603064</v>
      </c>
      <c r="AN186" s="5">
        <f t="shared" si="48"/>
        <v>0.60753682285897526</v>
      </c>
      <c r="AO186" s="5">
        <f t="shared" si="47"/>
        <v>-0.64730941376865303</v>
      </c>
      <c r="AP186" s="5">
        <f t="shared" si="47"/>
        <v>-0.11571840127746214</v>
      </c>
      <c r="AQ186" s="5">
        <f t="shared" si="47"/>
        <v>0.50095272506804633</v>
      </c>
      <c r="AR186" s="5">
        <f t="shared" si="47"/>
        <v>0.98319042081324426</v>
      </c>
      <c r="AS186" s="5">
        <f t="shared" si="50"/>
        <v>0.18559133288854923</v>
      </c>
      <c r="AV186" s="2">
        <f t="shared" si="34"/>
        <v>90.068720448449326</v>
      </c>
      <c r="AW186" s="2">
        <f t="shared" si="35"/>
        <v>92.559119874636025</v>
      </c>
      <c r="AX186" s="2">
        <f t="shared" si="36"/>
        <v>94.349025476443657</v>
      </c>
      <c r="AY186" s="2">
        <f t="shared" si="37"/>
        <v>94.609110975689518</v>
      </c>
      <c r="AZ186" s="2">
        <f t="shared" si="38"/>
        <v>95.285734680609934</v>
      </c>
      <c r="BA186" s="2">
        <f t="shared" si="39"/>
        <v>97.32287433684445</v>
      </c>
      <c r="BB186" s="2">
        <f t="shared" si="40"/>
        <v>99.483025092903333</v>
      </c>
      <c r="BC186" s="2">
        <f t="shared" si="41"/>
        <v>97.292463104883225</v>
      </c>
      <c r="BD186" s="2">
        <f t="shared" si="42"/>
        <v>94.723309093399848</v>
      </c>
      <c r="BE186" s="2">
        <f t="shared" si="43"/>
        <v>90.130916160423737</v>
      </c>
      <c r="BF186" s="2">
        <f t="shared" si="44"/>
        <v>83.408145121309957</v>
      </c>
      <c r="BG186" s="2">
        <f t="shared" si="45"/>
        <v>74.713780899829501</v>
      </c>
      <c r="BH186" s="2">
        <f t="shared" si="46"/>
        <v>63.980929101111137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90.328599999999994</v>
      </c>
      <c r="CA186" s="2">
        <f>IF(OR(AND($B186&gt;D$230, $B186&lt;D$231), $B186&gt;D$232), D186, "")</f>
        <v>92.557000000000002</v>
      </c>
      <c r="CB186" s="2">
        <f>IF(OR(AND($B186&gt;E$230, $B186&lt;E$231), $B186&gt;E$232), E186, "")</f>
        <v>94.085999999999999</v>
      </c>
      <c r="CC186" s="2">
        <f>IF(OR(AND($B186&gt;F$230, $B186&lt;F$231), $B186&gt;F$232), F186, "")</f>
        <v>93.570999999999998</v>
      </c>
      <c r="CD186" s="2">
        <f>IF(OR(AND($B186&gt;G$230, $B186&lt;G$231), $B186&gt;G$232), G186, "")</f>
        <v>95.328999999999994</v>
      </c>
      <c r="CE186" s="2">
        <f>IF(OR(AND($B186&gt;H$230, $B186&lt;H$231), $B186&gt;H$232), H186, "")</f>
        <v>96.813999999999993</v>
      </c>
      <c r="CF186" s="2">
        <f>IF(OR(AND($B186&gt;I$230, $B186&lt;I$231), $B186&gt;I$232), I186, "")</f>
        <v>99.986000000000004</v>
      </c>
      <c r="CG186" s="2">
        <f>IF(OR(AND($B186&gt;J$230, $B186&lt;J$231), $B186&gt;J$232), J186, "")</f>
        <v>97.9</v>
      </c>
      <c r="CH186" s="2">
        <f>IF(OR(AND($B186&gt;K$230, $B186&lt;K$231), $B186&gt;K$232), K186, "")</f>
        <v>94.075999999999993</v>
      </c>
      <c r="CI186" s="2">
        <f>IF(OR(AND($B186&gt;L$230, $B186&lt;L$231), $B186&gt;L$232), L186, "")</f>
        <v>90.015199999999993</v>
      </c>
      <c r="CJ186" s="2">
        <f>IF(OR(AND($B186&gt;M$230, $B186&lt;M$231), $B186&gt;M$232), M186, "")</f>
        <v>83.909099999999995</v>
      </c>
      <c r="CK186" s="2">
        <f>IF(OR(AND($B186&gt;N$230, $B186&lt;N$231), $B186&gt;N$232), N186, "")</f>
        <v>75.697000000000003</v>
      </c>
      <c r="CL186" s="2">
        <f>IF(OR(AND($B186&gt;O$230, $B186&lt;O$231), $B186&gt;O$232), O186, "")</f>
        <v>64.166700000000006</v>
      </c>
      <c r="CO186" s="2">
        <f>BK$207*$B186+BK$209</f>
        <v>95.2744632913885</v>
      </c>
      <c r="CP186" s="2">
        <f>BL$207*$B186+BL$209</f>
        <v>97.171369792644441</v>
      </c>
      <c r="CQ186" s="2">
        <f>BM$207*$B186+BM$209</f>
        <v>98.903168154285169</v>
      </c>
      <c r="CR186" s="2">
        <f>BN$207*$B186+BN$209</f>
        <v>98.90920748110554</v>
      </c>
      <c r="CS186" s="2">
        <f>BO$207*$B186+BO$209</f>
        <v>99.210616429867656</v>
      </c>
      <c r="CT186" s="2">
        <f>BP$207*$B186+BP$209</f>
        <v>102.34231133729102</v>
      </c>
      <c r="CU186" s="2">
        <f>BQ$207*$B186+BQ$209</f>
        <v>103.76156302837161</v>
      </c>
      <c r="CV186" s="2">
        <f>BR$207*$B186+BR$209</f>
        <v>102.36191580585212</v>
      </c>
      <c r="CW186" s="2">
        <f>BS$207*$B186+BS$209</f>
        <v>99.745557252490912</v>
      </c>
      <c r="CX186" s="2">
        <f>BT$207*$B186+BT$209</f>
        <v>95.086520713522347</v>
      </c>
      <c r="CY186" s="2">
        <f>BU$207*$B186+BU$209</f>
        <v>86.379650760939455</v>
      </c>
      <c r="CZ186" s="2">
        <f>BV$207*$B186+BV$209</f>
        <v>80.34284924586774</v>
      </c>
      <c r="DA186" s="2">
        <f>BW$207*$B186+BW$209</f>
        <v>67.728264856050387</v>
      </c>
      <c r="DD186" s="2">
        <f>BZ$207*$B186+BZ$209</f>
        <v>90.065686198403796</v>
      </c>
      <c r="DE186" s="2">
        <f>CA$207*$B186+CA$209</f>
        <v>92.557051595286879</v>
      </c>
      <c r="DF186" s="2">
        <f>CB$207*$B186+CB$209</f>
        <v>94.347018445409404</v>
      </c>
      <c r="DG186" s="2">
        <f>CC$207*$B186+CC$209</f>
        <v>94.607361483582366</v>
      </c>
      <c r="DH186" s="2">
        <f>CD$207*$B186+CD$209</f>
        <v>95.284067783365828</v>
      </c>
      <c r="DI186" s="2">
        <f>CE$207*$B186+CE$209</f>
        <v>97.320672200655423</v>
      </c>
      <c r="DJ186" s="2">
        <f>CF$207*$B186+CF$209</f>
        <v>99.481171621628221</v>
      </c>
      <c r="DK186" s="2">
        <f>CG$207*$B186+CG$209</f>
        <v>97.290158978147659</v>
      </c>
      <c r="DL186" s="2">
        <f>CH$207*$B186+CH$209</f>
        <v>94.720680708039609</v>
      </c>
      <c r="DM186" s="2">
        <f>CI$207*$B186+CI$209</f>
        <v>90.127948420894313</v>
      </c>
      <c r="DN186" s="2">
        <f>CJ$207*$B186+CJ$209</f>
        <v>83.406320055473543</v>
      </c>
      <c r="DO186" s="2">
        <f>CK$207*$B186+CK$209</f>
        <v>74.710093498842937</v>
      </c>
      <c r="DP186" s="2">
        <f>CL$207*$B186+CL$209</f>
        <v>63.978193851564313</v>
      </c>
      <c r="DS186" s="2">
        <f>POWER(10,($B186-C$227)/C$228)/(1+POWER(10,($B186-C$227)/C$228))</f>
        <v>0.9994174736235848</v>
      </c>
      <c r="DT186" s="2">
        <f>POWER(10,($B186-D$227)/D$228)/(1+POWER(10,($B186-D$227)/D$228))</f>
        <v>0.99955176924072242</v>
      </c>
      <c r="DU186" s="2">
        <f>POWER(10,($B186-E$227)/E$228)/(1+POWER(10,($B186-E$227)/E$228))</f>
        <v>0.99955948966506714</v>
      </c>
      <c r="DV186" s="2">
        <f>POWER(10,($B186-F$227)/F$228)/(1+POWER(10,($B186-F$227)/F$228))</f>
        <v>0.99959331596059786</v>
      </c>
      <c r="DW186" s="2">
        <f>POWER(10,($B186-G$227)/G$228)/(1+POWER(10,($B186-G$227)/G$228))</f>
        <v>0.99957548030237908</v>
      </c>
      <c r="DX186" s="2">
        <f>POWER(10,($B186-H$227)/H$228)/(1+POWER(10,($B186-H$227)/H$228))</f>
        <v>0.99956147064153555</v>
      </c>
      <c r="DY186" s="2">
        <f>POWER(10,($B186-I$227)/I$228)/(1+POWER(10,($B186-I$227)/I$228))</f>
        <v>0.99956698556300461</v>
      </c>
      <c r="DZ186" s="2">
        <f>POWER(10,($B186-J$227)/J$228)/(1+POWER(10,($B186-J$227)/J$228))</f>
        <v>0.99954569455637599</v>
      </c>
      <c r="EA186" s="2">
        <f>POWER(10,($B186-K$227)/K$228)/(1+POWER(10,($B186-K$227)/K$228))</f>
        <v>0.99947692538573063</v>
      </c>
      <c r="EB186" s="2">
        <f>POWER(10,($B186-L$227)/L$228)/(1+POWER(10,($B186-L$227)/L$228))</f>
        <v>0.99940149314071014</v>
      </c>
      <c r="EC186" s="2">
        <f>POWER(10,($B186-M$227)/M$228)/(1+POWER(10,($B186-M$227)/M$228))</f>
        <v>0.99938618807754431</v>
      </c>
      <c r="ED186" s="2">
        <f>POWER(10,($B186-N$227)/N$228)/(1+POWER(10,($B186-N$227)/N$228))</f>
        <v>0.99934536465769608</v>
      </c>
      <c r="EE186" s="2">
        <f>POWER(10,($B186-O$227)/O$228)/(1+POWER(10,($B186-O$227)/O$228))</f>
        <v>0.99927061393142924</v>
      </c>
    </row>
    <row r="187" spans="2:135" x14ac:dyDescent="0.25">
      <c r="B187" s="2">
        <v>181</v>
      </c>
      <c r="C187">
        <v>88.971400000000003</v>
      </c>
      <c r="D187">
        <v>91.013999999999996</v>
      </c>
      <c r="E187">
        <v>93.456999999999994</v>
      </c>
      <c r="F187">
        <v>94.757000000000005</v>
      </c>
      <c r="G187">
        <v>95.313999999999993</v>
      </c>
      <c r="H187">
        <v>96.885999999999996</v>
      </c>
      <c r="I187">
        <v>98.070999999999998</v>
      </c>
      <c r="J187">
        <v>96.257000000000005</v>
      </c>
      <c r="K187">
        <v>93.590999999999994</v>
      </c>
      <c r="L187">
        <v>88.5</v>
      </c>
      <c r="M187">
        <v>83.560599999999994</v>
      </c>
      <c r="N187">
        <v>76.287899999999993</v>
      </c>
      <c r="O187">
        <v>63.863599999999998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90.012936586257609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92.506174339562776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94.29104338518087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94.554304367778656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95.248064533431418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97.293211236042907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99.462728573406366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97.262192317761858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94.68782156778714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90.094512109116579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83.389052827279428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74.687041452021703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63.961270268163744</v>
      </c>
      <c r="AE187" s="5"/>
      <c r="AG187" s="5">
        <f t="shared" si="49"/>
        <v>-1.0415365862576067</v>
      </c>
      <c r="AH187" s="5">
        <f t="shared" si="49"/>
        <v>-1.49217433956278</v>
      </c>
      <c r="AI187" s="5">
        <f t="shared" si="49"/>
        <v>-0.83404338518087684</v>
      </c>
      <c r="AJ187" s="5">
        <f t="shared" si="49"/>
        <v>0.20269563222134934</v>
      </c>
      <c r="AK187" s="5">
        <f t="shared" si="48"/>
        <v>6.5935466568575407E-2</v>
      </c>
      <c r="AL187" s="5">
        <f t="shared" si="48"/>
        <v>-0.40721123604291165</v>
      </c>
      <c r="AM187" s="5">
        <f t="shared" si="48"/>
        <v>-1.3917285734063682</v>
      </c>
      <c r="AN187" s="5">
        <f t="shared" si="48"/>
        <v>-1.0051923177618534</v>
      </c>
      <c r="AO187" s="5">
        <f t="shared" si="47"/>
        <v>-1.0968215677871456</v>
      </c>
      <c r="AP187" s="5">
        <f t="shared" si="47"/>
        <v>-1.5945121091165788</v>
      </c>
      <c r="AQ187" s="5">
        <f t="shared" si="47"/>
        <v>0.1715471727205653</v>
      </c>
      <c r="AR187" s="5">
        <f t="shared" si="47"/>
        <v>1.6008585479782909</v>
      </c>
      <c r="AS187" s="5">
        <f t="shared" si="50"/>
        <v>-9.7670268163746243E-2</v>
      </c>
      <c r="AV187" s="2">
        <f t="shared" si="34"/>
        <v>90.01293658625427</v>
      </c>
      <c r="AW187" s="2">
        <f t="shared" si="35"/>
        <v>92.506174339562776</v>
      </c>
      <c r="AX187" s="2">
        <f t="shared" si="36"/>
        <v>94.29104337848544</v>
      </c>
      <c r="AY187" s="2">
        <f t="shared" si="37"/>
        <v>94.554304365484413</v>
      </c>
      <c r="AZ187" s="2">
        <f t="shared" si="38"/>
        <v>95.248064531616137</v>
      </c>
      <c r="BA187" s="2">
        <f t="shared" si="39"/>
        <v>97.293211232824902</v>
      </c>
      <c r="BB187" s="2">
        <f t="shared" si="40"/>
        <v>99.462728571492519</v>
      </c>
      <c r="BC187" s="2">
        <f t="shared" si="41"/>
        <v>97.262192296105397</v>
      </c>
      <c r="BD187" s="2">
        <f t="shared" si="42"/>
        <v>94.687821466751615</v>
      </c>
      <c r="BE187" s="2">
        <f t="shared" si="43"/>
        <v>90.094511344068593</v>
      </c>
      <c r="BF187" s="2">
        <f t="shared" si="44"/>
        <v>83.389052086418545</v>
      </c>
      <c r="BG187" s="2">
        <f t="shared" si="45"/>
        <v>74.687030449179076</v>
      </c>
      <c r="BH187" s="2">
        <f t="shared" si="46"/>
        <v>63.961195052824465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88.971400000000003</v>
      </c>
      <c r="CA187" s="2">
        <f>IF(OR(AND($B187&gt;D$230, $B187&lt;D$231), $B187&gt;D$232), D187, "")</f>
        <v>91.013999999999996</v>
      </c>
      <c r="CB187" s="2">
        <f>IF(OR(AND($B187&gt;E$230, $B187&lt;E$231), $B187&gt;E$232), E187, "")</f>
        <v>93.456999999999994</v>
      </c>
      <c r="CC187" s="2">
        <f>IF(OR(AND($B187&gt;F$230, $B187&lt;F$231), $B187&gt;F$232), F187, "")</f>
        <v>94.757000000000005</v>
      </c>
      <c r="CD187" s="2">
        <f>IF(OR(AND($B187&gt;G$230, $B187&lt;G$231), $B187&gt;G$232), G187, "")</f>
        <v>95.313999999999993</v>
      </c>
      <c r="CE187" s="2">
        <f>IF(OR(AND($B187&gt;H$230, $B187&lt;H$231), $B187&gt;H$232), H187, "")</f>
        <v>96.885999999999996</v>
      </c>
      <c r="CF187" s="2">
        <f>IF(OR(AND($B187&gt;I$230, $B187&lt;I$231), $B187&gt;I$232), I187, "")</f>
        <v>98.070999999999998</v>
      </c>
      <c r="CG187" s="2">
        <f>IF(OR(AND($B187&gt;J$230, $B187&lt;J$231), $B187&gt;J$232), J187, "")</f>
        <v>96.257000000000005</v>
      </c>
      <c r="CH187" s="2">
        <f>IF(OR(AND($B187&gt;K$230, $B187&lt;K$231), $B187&gt;K$232), K187, "")</f>
        <v>93.590999999999994</v>
      </c>
      <c r="CI187" s="2">
        <f>IF(OR(AND($B187&gt;L$230, $B187&lt;L$231), $B187&gt;L$232), L187, "")</f>
        <v>88.5</v>
      </c>
      <c r="CJ187" s="2">
        <f>IF(OR(AND($B187&gt;M$230, $B187&lt;M$231), $B187&gt;M$232), M187, "")</f>
        <v>83.560599999999994</v>
      </c>
      <c r="CK187" s="2">
        <f>IF(OR(AND($B187&gt;N$230, $B187&lt;N$231), $B187&gt;N$232), N187, "")</f>
        <v>76.287899999999993</v>
      </c>
      <c r="CL187" s="2">
        <f>IF(OR(AND($B187&gt;O$230, $B187&lt;O$231), $B187&gt;O$232), O187, "")</f>
        <v>63.863599999999998</v>
      </c>
      <c r="CO187" s="2">
        <f>BK$207*$B187+BK$209</f>
        <v>95.278074569839276</v>
      </c>
      <c r="CP187" s="2">
        <f>BL$207*$B187+BL$209</f>
        <v>97.167089309667588</v>
      </c>
      <c r="CQ187" s="2">
        <f>BM$207*$B187+BM$209</f>
        <v>98.89489650943608</v>
      </c>
      <c r="CR187" s="2">
        <f>BN$207*$B187+BN$209</f>
        <v>98.898665900273585</v>
      </c>
      <c r="CS187" s="2">
        <f>BO$207*$B187+BO$209</f>
        <v>99.213450183685211</v>
      </c>
      <c r="CT187" s="2">
        <f>BP$207*$B187+BP$209</f>
        <v>102.36840637970664</v>
      </c>
      <c r="CU187" s="2">
        <f>BQ$207*$B187+BQ$209</f>
        <v>103.79185123710883</v>
      </c>
      <c r="CV187" s="2">
        <f>BR$207*$B187+BR$209</f>
        <v>102.39044646669838</v>
      </c>
      <c r="CW187" s="2">
        <f>BS$207*$B187+BS$209</f>
        <v>99.76828675751328</v>
      </c>
      <c r="CX187" s="2">
        <f>BT$207*$B187+BT$209</f>
        <v>95.108153931209273</v>
      </c>
      <c r="CY187" s="2">
        <f>BU$207*$B187+BU$209</f>
        <v>86.394705607429898</v>
      </c>
      <c r="CZ187" s="2">
        <f>BV$207*$B187+BV$209</f>
        <v>80.383789044995382</v>
      </c>
      <c r="DA187" s="2">
        <f>BW$207*$B187+BW$209</f>
        <v>67.755638656470239</v>
      </c>
      <c r="DD187" s="2">
        <f>BZ$207*$B187+BZ$209</f>
        <v>90.010137744052841</v>
      </c>
      <c r="DE187" s="2">
        <f>CA$207*$B187+CA$209</f>
        <v>92.504268143606055</v>
      </c>
      <c r="DF187" s="2">
        <f>CB$207*$B187+CB$209</f>
        <v>94.289192964441384</v>
      </c>
      <c r="DG187" s="2">
        <f>CC$207*$B187+CC$209</f>
        <v>94.552692385129149</v>
      </c>
      <c r="DH187" s="2">
        <f>CD$207*$B187+CD$209</f>
        <v>95.246528614844436</v>
      </c>
      <c r="DI187" s="2">
        <f>CE$207*$B187+CE$209</f>
        <v>97.291180550857405</v>
      </c>
      <c r="DJ187" s="2">
        <f>CF$207*$B187+CF$209</f>
        <v>99.461018200334223</v>
      </c>
      <c r="DK187" s="2">
        <f>CG$207*$B187+CG$209</f>
        <v>97.260066533173443</v>
      </c>
      <c r="DL187" s="2">
        <f>CH$207*$B187+CH$209</f>
        <v>94.685396563812162</v>
      </c>
      <c r="DM187" s="2">
        <f>CI$207*$B187+CI$209</f>
        <v>90.091773034721683</v>
      </c>
      <c r="DN187" s="2">
        <f>CJ$207*$B187+CJ$209</f>
        <v>83.387368478761545</v>
      </c>
      <c r="DO187" s="2">
        <f>CK$207*$B187+CK$209</f>
        <v>74.683627059620562</v>
      </c>
      <c r="DP187" s="2">
        <f>CL$207*$B187+CL$209</f>
        <v>63.958669116198465</v>
      </c>
      <c r="DS187" s="2">
        <f>POWER(10,($B187-C$227)/C$228)/(1+POWER(10,($B187-C$227)/C$228))</f>
        <v>0.99946870239830499</v>
      </c>
      <c r="DT187" s="2">
        <f>POWER(10,($B187-D$227)/D$228)/(1+POWER(10,($B187-D$227)/D$228))</f>
        <v>0.99959119256586648</v>
      </c>
      <c r="DU187" s="2">
        <f>POWER(10,($B187-E$227)/E$228)/(1+POWER(10,($B187-E$227)/E$228))</f>
        <v>0.99959823422719751</v>
      </c>
      <c r="DV187" s="2">
        <f>POWER(10,($B187-F$227)/F$228)/(1+POWER(10,($B187-F$227)/F$228))</f>
        <v>0.99962908647518156</v>
      </c>
      <c r="DW187" s="2">
        <f>POWER(10,($B187-G$227)/G$228)/(1+POWER(10,($B187-G$227)/G$228))</f>
        <v>0.99961281897182563</v>
      </c>
      <c r="DX187" s="2">
        <f>POWER(10,($B187-H$227)/H$228)/(1+POWER(10,($B187-H$227)/H$228))</f>
        <v>0.99960004103895606</v>
      </c>
      <c r="DY187" s="2">
        <f>POWER(10,($B187-I$227)/I$228)/(1+POWER(10,($B187-I$227)/I$228))</f>
        <v>0.99960507109284336</v>
      </c>
      <c r="DZ187" s="2">
        <f>POWER(10,($B187-J$227)/J$228)/(1+POWER(10,($B187-J$227)/J$228))</f>
        <v>0.99958565194790627</v>
      </c>
      <c r="EA187" s="2">
        <f>POWER(10,($B187-K$227)/K$228)/(1+POWER(10,($B187-K$227)/K$228))</f>
        <v>0.99952292832482015</v>
      </c>
      <c r="EB187" s="2">
        <f>POWER(10,($B187-L$227)/L$228)/(1+POWER(10,($B187-L$227)/L$228))</f>
        <v>0.99945412651004562</v>
      </c>
      <c r="EC187" s="2">
        <f>POWER(10,($B187-M$227)/M$228)/(1+POWER(10,($B187-M$227)/M$228))</f>
        <v>0.99944016663746871</v>
      </c>
      <c r="ED187" s="2">
        <f>POWER(10,($B187-N$227)/N$228)/(1+POWER(10,($B187-N$227)/N$228))</f>
        <v>0.9994029310803374</v>
      </c>
      <c r="EE187" s="2">
        <f>POWER(10,($B187-O$227)/O$228)/(1+POWER(10,($B187-O$227)/O$228))</f>
        <v>0.99933474930488397</v>
      </c>
    </row>
    <row r="188" spans="2:135" x14ac:dyDescent="0.25">
      <c r="B188" s="2">
        <v>182</v>
      </c>
      <c r="C188">
        <v>89.928600000000003</v>
      </c>
      <c r="D188">
        <v>91.4</v>
      </c>
      <c r="E188">
        <v>95.286000000000001</v>
      </c>
      <c r="F188">
        <v>94.370999999999995</v>
      </c>
      <c r="G188">
        <v>95.313999999999993</v>
      </c>
      <c r="H188">
        <v>96.870999999999995</v>
      </c>
      <c r="I188">
        <v>98.713999999999999</v>
      </c>
      <c r="J188">
        <v>96.242999999999995</v>
      </c>
      <c r="K188">
        <v>93.197000000000003</v>
      </c>
      <c r="L188">
        <v>90.242400000000004</v>
      </c>
      <c r="M188">
        <v>83.515199999999993</v>
      </c>
      <c r="N188">
        <v>75.802999999999997</v>
      </c>
      <c r="O188">
        <v>63.7879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89.957170650602563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92.453241310178512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94.233073300647206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94.499508406688761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95.210404523992921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97.263561247996478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99.442442879465801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97.231935037845176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94.652349323285605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90.058124168308183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83.369970054711047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74.660305479471361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63.941506978660257</v>
      </c>
      <c r="AE188" s="5"/>
      <c r="AG188" s="5">
        <f t="shared" si="49"/>
        <v>-2.8570650602560477E-2</v>
      </c>
      <c r="AH188" s="5">
        <f t="shared" si="49"/>
        <v>-1.0532413101785068</v>
      </c>
      <c r="AI188" s="5">
        <f t="shared" si="49"/>
        <v>1.0529266993527955</v>
      </c>
      <c r="AJ188" s="5">
        <f t="shared" si="49"/>
        <v>-0.12850840668876629</v>
      </c>
      <c r="AK188" s="5">
        <f t="shared" si="48"/>
        <v>0.10359547600707231</v>
      </c>
      <c r="AL188" s="5">
        <f t="shared" si="48"/>
        <v>-0.39256124799648262</v>
      </c>
      <c r="AM188" s="5">
        <f t="shared" si="48"/>
        <v>-0.72844287946580266</v>
      </c>
      <c r="AN188" s="5">
        <f t="shared" si="48"/>
        <v>-0.98893503784518089</v>
      </c>
      <c r="AO188" s="5">
        <f t="shared" si="47"/>
        <v>-1.4553493232856027</v>
      </c>
      <c r="AP188" s="5">
        <f t="shared" si="47"/>
        <v>0.18427583169182071</v>
      </c>
      <c r="AQ188" s="5">
        <f t="shared" si="47"/>
        <v>0.14522994528894628</v>
      </c>
      <c r="AR188" s="5">
        <f t="shared" si="47"/>
        <v>1.1426945205286358</v>
      </c>
      <c r="AS188" s="5">
        <f t="shared" si="50"/>
        <v>-0.15360697866025674</v>
      </c>
      <c r="AV188" s="2">
        <f t="shared" si="34"/>
        <v>89.957170650601327</v>
      </c>
      <c r="AW188" s="2">
        <f t="shared" si="35"/>
        <v>92.453241310178512</v>
      </c>
      <c r="AX188" s="2">
        <f t="shared" si="36"/>
        <v>94.233073298697121</v>
      </c>
      <c r="AY188" s="2">
        <f t="shared" si="37"/>
        <v>94.499508406032803</v>
      </c>
      <c r="AZ188" s="2">
        <f t="shared" si="38"/>
        <v>95.210404523491292</v>
      </c>
      <c r="BA188" s="2">
        <f t="shared" si="39"/>
        <v>97.26356124710253</v>
      </c>
      <c r="BB188" s="2">
        <f t="shared" si="40"/>
        <v>99.442442878952306</v>
      </c>
      <c r="BC188" s="2">
        <f t="shared" si="41"/>
        <v>97.231935031607875</v>
      </c>
      <c r="BD188" s="2">
        <f t="shared" si="42"/>
        <v>94.652349292669399</v>
      </c>
      <c r="BE188" s="2">
        <f t="shared" si="43"/>
        <v>90.058123917276205</v>
      </c>
      <c r="BF188" s="2">
        <f t="shared" si="44"/>
        <v>83.36996980977581</v>
      </c>
      <c r="BG188" s="2">
        <f t="shared" si="45"/>
        <v>74.660301418512972</v>
      </c>
      <c r="BH188" s="2">
        <f t="shared" si="46"/>
        <v>63.941476653019024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89.928600000000003</v>
      </c>
      <c r="CA188" s="2">
        <f>IF(OR(AND($B188&gt;D$230, $B188&lt;D$231), $B188&gt;D$232), D188, "")</f>
        <v>91.4</v>
      </c>
      <c r="CB188" s="2">
        <f>IF(OR(AND($B188&gt;E$230, $B188&lt;E$231), $B188&gt;E$232), E188, "")</f>
        <v>95.286000000000001</v>
      </c>
      <c r="CC188" s="2">
        <f>IF(OR(AND($B188&gt;F$230, $B188&lt;F$231), $B188&gt;F$232), F188, "")</f>
        <v>94.370999999999995</v>
      </c>
      <c r="CD188" s="2">
        <f>IF(OR(AND($B188&gt;G$230, $B188&lt;G$231), $B188&gt;G$232), G188, "")</f>
        <v>95.313999999999993</v>
      </c>
      <c r="CE188" s="2">
        <f>IF(OR(AND($B188&gt;H$230, $B188&lt;H$231), $B188&gt;H$232), H188, "")</f>
        <v>96.870999999999995</v>
      </c>
      <c r="CF188" s="2">
        <f>IF(OR(AND($B188&gt;I$230, $B188&lt;I$231), $B188&gt;I$232), I188, "")</f>
        <v>98.713999999999999</v>
      </c>
      <c r="CG188" s="2">
        <f>IF(OR(AND($B188&gt;J$230, $B188&lt;J$231), $B188&gt;J$232), J188, "")</f>
        <v>96.242999999999995</v>
      </c>
      <c r="CH188" s="2">
        <f>IF(OR(AND($B188&gt;K$230, $B188&lt;K$231), $B188&gt;K$232), K188, "")</f>
        <v>93.197000000000003</v>
      </c>
      <c r="CI188" s="2">
        <f>IF(OR(AND($B188&gt;L$230, $B188&lt;L$231), $B188&gt;L$232), L188, "")</f>
        <v>90.242400000000004</v>
      </c>
      <c r="CJ188" s="2">
        <f>IF(OR(AND($B188&gt;M$230, $B188&lt;M$231), $B188&gt;M$232), M188, "")</f>
        <v>83.515199999999993</v>
      </c>
      <c r="CK188" s="2">
        <f>IF(OR(AND($B188&gt;N$230, $B188&lt;N$231), $B188&gt;N$232), N188, "")</f>
        <v>75.802999999999997</v>
      </c>
      <c r="CL188" s="2">
        <f>IF(OR(AND($B188&gt;O$230, $B188&lt;O$231), $B188&gt;O$232), O188, "")</f>
        <v>63.7879</v>
      </c>
      <c r="CO188" s="2">
        <f>BK$207*$B188+BK$209</f>
        <v>95.281685848290053</v>
      </c>
      <c r="CP188" s="2">
        <f>BL$207*$B188+BL$209</f>
        <v>97.16280882669075</v>
      </c>
      <c r="CQ188" s="2">
        <f>BM$207*$B188+BM$209</f>
        <v>98.886624864586977</v>
      </c>
      <c r="CR188" s="2">
        <f>BN$207*$B188+BN$209</f>
        <v>98.888124319441644</v>
      </c>
      <c r="CS188" s="2">
        <f>BO$207*$B188+BO$209</f>
        <v>99.216283937502766</v>
      </c>
      <c r="CT188" s="2">
        <f>BP$207*$B188+BP$209</f>
        <v>102.39450142212227</v>
      </c>
      <c r="CU188" s="2">
        <f>BQ$207*$B188+BQ$209</f>
        <v>103.82213944584605</v>
      </c>
      <c r="CV188" s="2">
        <f>BR$207*$B188+BR$209</f>
        <v>102.41897712754465</v>
      </c>
      <c r="CW188" s="2">
        <f>BS$207*$B188+BS$209</f>
        <v>99.791016262535635</v>
      </c>
      <c r="CX188" s="2">
        <f>BT$207*$B188+BT$209</f>
        <v>95.129787148896185</v>
      </c>
      <c r="CY188" s="2">
        <f>BU$207*$B188+BU$209</f>
        <v>86.409760453920342</v>
      </c>
      <c r="CZ188" s="2">
        <f>BV$207*$B188+BV$209</f>
        <v>80.424728844123024</v>
      </c>
      <c r="DA188" s="2">
        <f>BW$207*$B188+BW$209</f>
        <v>67.783012456890091</v>
      </c>
      <c r="DD188" s="2">
        <f>BZ$207*$B188+BZ$209</f>
        <v>89.954589289701886</v>
      </c>
      <c r="DE188" s="2">
        <f>CA$207*$B188+CA$209</f>
        <v>92.451484691925216</v>
      </c>
      <c r="DF188" s="2">
        <f>CB$207*$B188+CB$209</f>
        <v>94.231367483473349</v>
      </c>
      <c r="DG188" s="2">
        <f>CC$207*$B188+CC$209</f>
        <v>94.498023286675931</v>
      </c>
      <c r="DH188" s="2">
        <f>CD$207*$B188+CD$209</f>
        <v>95.208989446323059</v>
      </c>
      <c r="DI188" s="2">
        <f>CE$207*$B188+CE$209</f>
        <v>97.261688901059372</v>
      </c>
      <c r="DJ188" s="2">
        <f>CF$207*$B188+CF$209</f>
        <v>99.440864779040226</v>
      </c>
      <c r="DK188" s="2">
        <f>CG$207*$B188+CG$209</f>
        <v>97.229974088199228</v>
      </c>
      <c r="DL188" s="2">
        <f>CH$207*$B188+CH$209</f>
        <v>94.65011241958473</v>
      </c>
      <c r="DM188" s="2">
        <f>CI$207*$B188+CI$209</f>
        <v>90.055597648549053</v>
      </c>
      <c r="DN188" s="2">
        <f>CJ$207*$B188+CJ$209</f>
        <v>83.368416902049546</v>
      </c>
      <c r="DO188" s="2">
        <f>CK$207*$B188+CK$209</f>
        <v>74.657160620398173</v>
      </c>
      <c r="DP188" s="2">
        <f>CL$207*$B188+CL$209</f>
        <v>63.939144380832616</v>
      </c>
      <c r="DS188" s="2">
        <f>POWER(10,($B188-C$227)/C$228)/(1+POWER(10,($B188-C$227)/C$228))</f>
        <v>0.99951542817535832</v>
      </c>
      <c r="DT188" s="2">
        <f>POWER(10,($B188-D$227)/D$228)/(1+POWER(10,($B188-D$227)/D$228))</f>
        <v>0.99962714977720613</v>
      </c>
      <c r="DU188" s="2">
        <f>POWER(10,($B188-E$227)/E$228)/(1+POWER(10,($B188-E$227)/E$228))</f>
        <v>0.99963357230672445</v>
      </c>
      <c r="DV188" s="2">
        <f>POWER(10,($B188-F$227)/F$228)/(1+POWER(10,($B188-F$227)/F$228))</f>
        <v>0.99966171180440322</v>
      </c>
      <c r="DW188" s="2">
        <f>POWER(10,($B188-G$227)/G$228)/(1+POWER(10,($B188-G$227)/G$228))</f>
        <v>0.99964687467533242</v>
      </c>
      <c r="DX188" s="2">
        <f>POWER(10,($B188-H$227)/H$228)/(1+POWER(10,($B188-H$227)/H$228))</f>
        <v>0.99963522025488216</v>
      </c>
      <c r="DY188" s="2">
        <f>POWER(10,($B188-I$227)/I$228)/(1+POWER(10,($B188-I$227)/I$228))</f>
        <v>0.99963980803942099</v>
      </c>
      <c r="DZ188" s="2">
        <f>POWER(10,($B188-J$227)/J$228)/(1+POWER(10,($B188-J$227)/J$228))</f>
        <v>0.99962209630755983</v>
      </c>
      <c r="EA188" s="2">
        <f>POWER(10,($B188-K$227)/K$228)/(1+POWER(10,($B188-K$227)/K$228))</f>
        <v>0.99956488719629677</v>
      </c>
      <c r="EB188" s="2">
        <f>POWER(10,($B188-L$227)/L$228)/(1+POWER(10,($B188-L$227)/L$228))</f>
        <v>0.99950213354724571</v>
      </c>
      <c r="EC188" s="2">
        <f>POWER(10,($B188-M$227)/M$228)/(1+POWER(10,($B188-M$227)/M$228))</f>
        <v>0.99948940075339343</v>
      </c>
      <c r="ED188" s="2">
        <f>POWER(10,($B188-N$227)/N$228)/(1+POWER(10,($B188-N$227)/N$228))</f>
        <v>0.99945543806454096</v>
      </c>
      <c r="EE188" s="2">
        <f>POWER(10,($B188-O$227)/O$228)/(1+POWER(10,($B188-O$227)/O$228))</f>
        <v>0.99939324863906498</v>
      </c>
    </row>
    <row r="189" spans="2:135" x14ac:dyDescent="0.25">
      <c r="B189" s="2">
        <v>183</v>
      </c>
      <c r="C189">
        <v>89.671400000000006</v>
      </c>
      <c r="D189">
        <v>93.742999999999995</v>
      </c>
      <c r="E189">
        <v>94.442999999999998</v>
      </c>
      <c r="F189">
        <v>92.742999999999995</v>
      </c>
      <c r="G189">
        <v>95.213999999999999</v>
      </c>
      <c r="H189">
        <v>96.6</v>
      </c>
      <c r="I189">
        <v>98.1</v>
      </c>
      <c r="J189">
        <v>96.543000000000006</v>
      </c>
      <c r="K189">
        <v>94.697000000000003</v>
      </c>
      <c r="L189">
        <v>89.954499999999996</v>
      </c>
      <c r="M189">
        <v>83</v>
      </c>
      <c r="N189">
        <v>73.969700000000003</v>
      </c>
      <c r="O189">
        <v>64.818200000000004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89.901421310710546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92.400319841349656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94.175114335919574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94.444722288408769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95.172753886421617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97.233923399541979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99.422167218268129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97.201690311322238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94.616891437176022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90.021752676640219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83.350897572024408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74.633593680944756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63.921784538755702</v>
      </c>
      <c r="AE189" s="5"/>
      <c r="AG189" s="5">
        <f t="shared" si="49"/>
        <v>-0.23002131071054066</v>
      </c>
      <c r="AH189" s="5">
        <f t="shared" si="49"/>
        <v>1.3426801586503387</v>
      </c>
      <c r="AI189" s="5">
        <f t="shared" si="49"/>
        <v>0.26788566408042414</v>
      </c>
      <c r="AJ189" s="5">
        <f t="shared" si="49"/>
        <v>-1.7017222884087744</v>
      </c>
      <c r="AK189" s="5">
        <f t="shared" si="48"/>
        <v>4.1246113578381483E-2</v>
      </c>
      <c r="AL189" s="5">
        <f t="shared" si="48"/>
        <v>-0.63392339954198462</v>
      </c>
      <c r="AM189" s="5">
        <f t="shared" si="48"/>
        <v>-1.3221672182681345</v>
      </c>
      <c r="AN189" s="5">
        <f t="shared" si="48"/>
        <v>-0.65869031132223199</v>
      </c>
      <c r="AO189" s="5">
        <f t="shared" si="47"/>
        <v>8.0108562823980378E-2</v>
      </c>
      <c r="AP189" s="5">
        <f t="shared" si="47"/>
        <v>-6.725267664022283E-2</v>
      </c>
      <c r="AQ189" s="5">
        <f t="shared" si="47"/>
        <v>-0.35089757202440808</v>
      </c>
      <c r="AR189" s="5">
        <f t="shared" si="47"/>
        <v>-0.66389368094475287</v>
      </c>
      <c r="AS189" s="5">
        <f t="shared" si="50"/>
        <v>0.89641546124430249</v>
      </c>
      <c r="AV189" s="2">
        <f t="shared" si="34"/>
        <v>89.901421310710106</v>
      </c>
      <c r="AW189" s="2">
        <f t="shared" si="35"/>
        <v>92.400319841349656</v>
      </c>
      <c r="AX189" s="2">
        <f t="shared" si="36"/>
        <v>94.175114335373621</v>
      </c>
      <c r="AY189" s="2">
        <f t="shared" si="37"/>
        <v>94.444722288228462</v>
      </c>
      <c r="AZ189" s="2">
        <f t="shared" si="38"/>
        <v>95.172753886288433</v>
      </c>
      <c r="BA189" s="2">
        <f t="shared" si="39"/>
        <v>97.233923399303393</v>
      </c>
      <c r="BB189" s="2">
        <f t="shared" si="40"/>
        <v>99.422167218135812</v>
      </c>
      <c r="BC189" s="2">
        <f t="shared" si="41"/>
        <v>97.201690309595961</v>
      </c>
      <c r="BD189" s="2">
        <f t="shared" si="42"/>
        <v>94.616891428261837</v>
      </c>
      <c r="BE189" s="2">
        <f t="shared" si="43"/>
        <v>90.021752597474972</v>
      </c>
      <c r="BF189" s="2">
        <f t="shared" si="44"/>
        <v>83.350897494200453</v>
      </c>
      <c r="BG189" s="2">
        <f t="shared" si="45"/>
        <v>74.633592239027536</v>
      </c>
      <c r="BH189" s="2">
        <f t="shared" si="46"/>
        <v>63.92177276988393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89.671400000000006</v>
      </c>
      <c r="CA189" s="2">
        <f>IF(OR(AND($B189&gt;D$230, $B189&lt;D$231), $B189&gt;D$232), D189, "")</f>
        <v>93.742999999999995</v>
      </c>
      <c r="CB189" s="2">
        <f>IF(OR(AND($B189&gt;E$230, $B189&lt;E$231), $B189&gt;E$232), E189, "")</f>
        <v>94.442999999999998</v>
      </c>
      <c r="CC189" s="2">
        <f>IF(OR(AND($B189&gt;F$230, $B189&lt;F$231), $B189&gt;F$232), F189, "")</f>
        <v>92.742999999999995</v>
      </c>
      <c r="CD189" s="2">
        <f>IF(OR(AND($B189&gt;G$230, $B189&lt;G$231), $B189&gt;G$232), G189, "")</f>
        <v>95.213999999999999</v>
      </c>
      <c r="CE189" s="2">
        <f>IF(OR(AND($B189&gt;H$230, $B189&lt;H$231), $B189&gt;H$232), H189, "")</f>
        <v>96.6</v>
      </c>
      <c r="CF189" s="2">
        <f>IF(OR(AND($B189&gt;I$230, $B189&lt;I$231), $B189&gt;I$232), I189, "")</f>
        <v>98.1</v>
      </c>
      <c r="CG189" s="2">
        <f>IF(OR(AND($B189&gt;J$230, $B189&lt;J$231), $B189&gt;J$232), J189, "")</f>
        <v>96.543000000000006</v>
      </c>
      <c r="CH189" s="2">
        <f>IF(OR(AND($B189&gt;K$230, $B189&lt;K$231), $B189&gt;K$232), K189, "")</f>
        <v>94.697000000000003</v>
      </c>
      <c r="CI189" s="2">
        <f>IF(OR(AND($B189&gt;L$230, $B189&lt;L$231), $B189&gt;L$232), L189, "")</f>
        <v>89.954499999999996</v>
      </c>
      <c r="CJ189" s="2">
        <f>IF(OR(AND($B189&gt;M$230, $B189&lt;M$231), $B189&gt;M$232), M189, "")</f>
        <v>83</v>
      </c>
      <c r="CK189" s="2">
        <f>IF(OR(AND($B189&gt;N$230, $B189&lt;N$231), $B189&gt;N$232), N189, "")</f>
        <v>73.969700000000003</v>
      </c>
      <c r="CL189" s="2">
        <f>IF(OR(AND($B189&gt;O$230, $B189&lt;O$231), $B189&gt;O$232), O189, "")</f>
        <v>64.818200000000004</v>
      </c>
      <c r="CO189" s="2">
        <f>BK$207*$B189+BK$209</f>
        <v>95.285297126740829</v>
      </c>
      <c r="CP189" s="2">
        <f>BL$207*$B189+BL$209</f>
        <v>97.158528343713897</v>
      </c>
      <c r="CQ189" s="2">
        <f>BM$207*$B189+BM$209</f>
        <v>98.878353219737889</v>
      </c>
      <c r="CR189" s="2">
        <f>BN$207*$B189+BN$209</f>
        <v>98.877582738609703</v>
      </c>
      <c r="CS189" s="2">
        <f>BO$207*$B189+BO$209</f>
        <v>99.219117691320321</v>
      </c>
      <c r="CT189" s="2">
        <f>BP$207*$B189+BP$209</f>
        <v>102.42059646453789</v>
      </c>
      <c r="CU189" s="2">
        <f>BQ$207*$B189+BQ$209</f>
        <v>103.85242765458327</v>
      </c>
      <c r="CV189" s="2">
        <f>BR$207*$B189+BR$209</f>
        <v>102.44750778839091</v>
      </c>
      <c r="CW189" s="2">
        <f>BS$207*$B189+BS$209</f>
        <v>99.813745767558004</v>
      </c>
      <c r="CX189" s="2">
        <f>BT$207*$B189+BT$209</f>
        <v>95.15142036658311</v>
      </c>
      <c r="CY189" s="2">
        <f>BU$207*$B189+BU$209</f>
        <v>86.424815300410785</v>
      </c>
      <c r="CZ189" s="2">
        <f>BV$207*$B189+BV$209</f>
        <v>80.465668643250666</v>
      </c>
      <c r="DA189" s="2">
        <f>BW$207*$B189+BW$209</f>
        <v>67.810386257309943</v>
      </c>
      <c r="DD189" s="2">
        <f>BZ$207*$B189+BZ$209</f>
        <v>89.899040835350931</v>
      </c>
      <c r="DE189" s="2">
        <f>CA$207*$B189+CA$209</f>
        <v>92.398701240244392</v>
      </c>
      <c r="DF189" s="2">
        <f>CB$207*$B189+CB$209</f>
        <v>94.173542002505314</v>
      </c>
      <c r="DG189" s="2">
        <f>CC$207*$B189+CC$209</f>
        <v>94.443354188222713</v>
      </c>
      <c r="DH189" s="2">
        <f>CD$207*$B189+CD$209</f>
        <v>95.171450277801668</v>
      </c>
      <c r="DI189" s="2">
        <f>CE$207*$B189+CE$209</f>
        <v>97.232197251261354</v>
      </c>
      <c r="DJ189" s="2">
        <f>CF$207*$B189+CF$209</f>
        <v>99.420711357746228</v>
      </c>
      <c r="DK189" s="2">
        <f>CG$207*$B189+CG$209</f>
        <v>97.199881643225027</v>
      </c>
      <c r="DL189" s="2">
        <f>CH$207*$B189+CH$209</f>
        <v>94.614828275357297</v>
      </c>
      <c r="DM189" s="2">
        <f>CI$207*$B189+CI$209</f>
        <v>90.019422262376423</v>
      </c>
      <c r="DN189" s="2">
        <f>CJ$207*$B189+CJ$209</f>
        <v>83.349465325337533</v>
      </c>
      <c r="DO189" s="2">
        <f>CK$207*$B189+CK$209</f>
        <v>74.630694181175784</v>
      </c>
      <c r="DP189" s="2">
        <f>CL$207*$B189+CL$209</f>
        <v>63.919619645466767</v>
      </c>
      <c r="DS189" s="2">
        <f>POWER(10,($B189-C$227)/C$228)/(1+POWER(10,($B189-C$227)/C$228))</f>
        <v>0.99955804639987456</v>
      </c>
      <c r="DT189" s="2">
        <f>POWER(10,($B189-D$227)/D$228)/(1+POWER(10,($B189-D$227)/D$228))</f>
        <v>0.99965994539925984</v>
      </c>
      <c r="DU189" s="2">
        <f>POWER(10,($B189-E$227)/E$228)/(1+POWER(10,($B189-E$227)/E$228))</f>
        <v>0.99966580319683107</v>
      </c>
      <c r="DV189" s="2">
        <f>POWER(10,($B189-F$227)/F$228)/(1+POWER(10,($B189-F$227)/F$228))</f>
        <v>0.99969146831512978</v>
      </c>
      <c r="DW189" s="2">
        <f>POWER(10,($B189-G$227)/G$228)/(1+POWER(10,($B189-G$227)/G$228))</f>
        <v>0.99967793586933285</v>
      </c>
      <c r="DX189" s="2">
        <f>POWER(10,($B189-H$227)/H$228)/(1+POWER(10,($B189-H$227)/H$228))</f>
        <v>0.99966730624011535</v>
      </c>
      <c r="DY189" s="2">
        <f>POWER(10,($B189-I$227)/I$228)/(1+POWER(10,($B189-I$227)/I$228))</f>
        <v>0.99967149061625904</v>
      </c>
      <c r="DZ189" s="2">
        <f>POWER(10,($B189-J$227)/J$228)/(1+POWER(10,($B189-J$227)/J$228))</f>
        <v>0.99965533627570069</v>
      </c>
      <c r="EA189" s="2">
        <f>POWER(10,($B189-K$227)/K$228)/(1+POWER(10,($B189-K$227)/K$228))</f>
        <v>0.99960315721347059</v>
      </c>
      <c r="EB189" s="2">
        <f>POWER(10,($B189-L$227)/L$228)/(1+POWER(10,($B189-L$227)/L$228))</f>
        <v>0.99954592050674362</v>
      </c>
      <c r="EC189" s="2">
        <f>POWER(10,($B189-M$227)/M$228)/(1+POWER(10,($B189-M$227)/M$228))</f>
        <v>0.99953430703024704</v>
      </c>
      <c r="ED189" s="2">
        <f>POWER(10,($B189-N$227)/N$228)/(1+POWER(10,($B189-N$227)/N$228))</f>
        <v>0.99950332981393675</v>
      </c>
      <c r="EE189" s="2">
        <f>POWER(10,($B189-O$227)/O$228)/(1+POWER(10,($B189-O$227)/O$228))</f>
        <v>0.99944660663772145</v>
      </c>
    </row>
    <row r="190" spans="2:135" x14ac:dyDescent="0.25">
      <c r="B190" s="2">
        <v>184</v>
      </c>
      <c r="C190">
        <v>90.071399999999997</v>
      </c>
      <c r="D190">
        <v>93.728999999999999</v>
      </c>
      <c r="E190">
        <v>92.986000000000004</v>
      </c>
      <c r="F190">
        <v>94.156999999999996</v>
      </c>
      <c r="G190">
        <v>94.5</v>
      </c>
      <c r="H190">
        <v>95.843000000000004</v>
      </c>
      <c r="I190">
        <v>99.156999999999996</v>
      </c>
      <c r="J190">
        <v>96.313999999999993</v>
      </c>
      <c r="K190">
        <v>94.03</v>
      </c>
      <c r="L190">
        <v>90.151499999999999</v>
      </c>
      <c r="M190">
        <v>82.969700000000003</v>
      </c>
      <c r="N190">
        <v>73.363600000000005</v>
      </c>
      <c r="O190">
        <v>63.2727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89.8456873309907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92.347409057331149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94.117165652484459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94.389945262850262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95.135111906988968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97.204296779960117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99.401900848278203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97.171457200044216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94.581446814458943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89.985396216953447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83.331834423138659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74.606901944420216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63.902086745642777</v>
      </c>
      <c r="AE190" s="5"/>
      <c r="AG190" s="5">
        <f t="shared" si="49"/>
        <v>0.22571266900929743</v>
      </c>
      <c r="AH190" s="5">
        <f t="shared" si="49"/>
        <v>1.3815909426688506</v>
      </c>
      <c r="AI190" s="5">
        <f t="shared" si="49"/>
        <v>-1.1311656524844551</v>
      </c>
      <c r="AJ190" s="5">
        <f t="shared" si="49"/>
        <v>-0.23294526285026507</v>
      </c>
      <c r="AK190" s="5">
        <f t="shared" si="48"/>
        <v>-0.63511190698896769</v>
      </c>
      <c r="AL190" s="5">
        <f t="shared" si="48"/>
        <v>-1.3612967799601137</v>
      </c>
      <c r="AM190" s="5">
        <f t="shared" si="48"/>
        <v>-0.24490084827820624</v>
      </c>
      <c r="AN190" s="5">
        <f t="shared" si="48"/>
        <v>-0.8574572000442231</v>
      </c>
      <c r="AO190" s="5">
        <f t="shared" si="47"/>
        <v>-0.5514468144589415</v>
      </c>
      <c r="AP190" s="5">
        <f t="shared" si="47"/>
        <v>0.16610378304655171</v>
      </c>
      <c r="AQ190" s="5">
        <f t="shared" si="47"/>
        <v>-0.36213442313865585</v>
      </c>
      <c r="AR190" s="5">
        <f t="shared" si="47"/>
        <v>-1.2433019444202102</v>
      </c>
      <c r="AS190" s="5">
        <f t="shared" si="50"/>
        <v>-0.62938674564277619</v>
      </c>
      <c r="AV190" s="2">
        <f t="shared" si="34"/>
        <v>89.845687330990543</v>
      </c>
      <c r="AW190" s="2">
        <f t="shared" si="35"/>
        <v>92.347409057331149</v>
      </c>
      <c r="AX190" s="2">
        <f t="shared" si="36"/>
        <v>94.117165652337533</v>
      </c>
      <c r="AY190" s="2">
        <f t="shared" si="37"/>
        <v>94.389945262802613</v>
      </c>
      <c r="AZ190" s="2">
        <f t="shared" si="38"/>
        <v>95.13511190695499</v>
      </c>
      <c r="BA190" s="2">
        <f t="shared" si="39"/>
        <v>97.204296779898939</v>
      </c>
      <c r="BB190" s="2">
        <f t="shared" si="40"/>
        <v>99.401900848245461</v>
      </c>
      <c r="BC190" s="2">
        <f t="shared" si="41"/>
        <v>97.171457199585092</v>
      </c>
      <c r="BD190" s="2">
        <f t="shared" si="42"/>
        <v>94.581446811965122</v>
      </c>
      <c r="BE190" s="2">
        <f t="shared" si="43"/>
        <v>89.9853961929593</v>
      </c>
      <c r="BF190" s="2">
        <f t="shared" si="44"/>
        <v>83.331834399374486</v>
      </c>
      <c r="BG190" s="2">
        <f t="shared" si="45"/>
        <v>74.606901451881626</v>
      </c>
      <c r="BH190" s="2">
        <f t="shared" si="46"/>
        <v>63.902082349407429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90.071399999999997</v>
      </c>
      <c r="CA190" s="2">
        <f>IF(OR(AND($B190&gt;D$230, $B190&lt;D$231), $B190&gt;D$232), D190, "")</f>
        <v>93.728999999999999</v>
      </c>
      <c r="CB190" s="2">
        <f>IF(OR(AND($B190&gt;E$230, $B190&lt;E$231), $B190&gt;E$232), E190, "")</f>
        <v>92.986000000000004</v>
      </c>
      <c r="CC190" s="2">
        <f>IF(OR(AND($B190&gt;F$230, $B190&lt;F$231), $B190&gt;F$232), F190, "")</f>
        <v>94.156999999999996</v>
      </c>
      <c r="CD190" s="2">
        <f>IF(OR(AND($B190&gt;G$230, $B190&lt;G$231), $B190&gt;G$232), G190, "")</f>
        <v>94.5</v>
      </c>
      <c r="CE190" s="2">
        <f>IF(OR(AND($B190&gt;H$230, $B190&lt;H$231), $B190&gt;H$232), H190, "")</f>
        <v>95.843000000000004</v>
      </c>
      <c r="CF190" s="2">
        <f>IF(OR(AND($B190&gt;I$230, $B190&lt;I$231), $B190&gt;I$232), I190, "")</f>
        <v>99.156999999999996</v>
      </c>
      <c r="CG190" s="2">
        <f>IF(OR(AND($B190&gt;J$230, $B190&lt;J$231), $B190&gt;J$232), J190, "")</f>
        <v>96.313999999999993</v>
      </c>
      <c r="CH190" s="2">
        <f>IF(OR(AND($B190&gt;K$230, $B190&lt;K$231), $B190&gt;K$232), K190, "")</f>
        <v>94.03</v>
      </c>
      <c r="CI190" s="2">
        <f>IF(OR(AND($B190&gt;L$230, $B190&lt;L$231), $B190&gt;L$232), L190, "")</f>
        <v>90.151499999999999</v>
      </c>
      <c r="CJ190" s="2">
        <f>IF(OR(AND($B190&gt;M$230, $B190&lt;M$231), $B190&gt;M$232), M190, "")</f>
        <v>82.969700000000003</v>
      </c>
      <c r="CK190" s="2">
        <f>IF(OR(AND($B190&gt;N$230, $B190&lt;N$231), $B190&gt;N$232), N190, "")</f>
        <v>73.363600000000005</v>
      </c>
      <c r="CL190" s="2">
        <f>IF(OR(AND($B190&gt;O$230, $B190&lt;O$231), $B190&gt;O$232), O190, "")</f>
        <v>63.2727</v>
      </c>
      <c r="CO190" s="2">
        <f>BK$207*$B190+BK$209</f>
        <v>95.288908405191592</v>
      </c>
      <c r="CP190" s="2">
        <f>BL$207*$B190+BL$209</f>
        <v>97.154247860737058</v>
      </c>
      <c r="CQ190" s="2">
        <f>BM$207*$B190+BM$209</f>
        <v>98.8700815748888</v>
      </c>
      <c r="CR190" s="2">
        <f>BN$207*$B190+BN$209</f>
        <v>98.867041157777763</v>
      </c>
      <c r="CS190" s="2">
        <f>BO$207*$B190+BO$209</f>
        <v>99.221951445137876</v>
      </c>
      <c r="CT190" s="2">
        <f>BP$207*$B190+BP$209</f>
        <v>102.44669150695351</v>
      </c>
      <c r="CU190" s="2">
        <f>BQ$207*$B190+BQ$209</f>
        <v>103.8827158633205</v>
      </c>
      <c r="CV190" s="2">
        <f>BR$207*$B190+BR$209</f>
        <v>102.47603844923717</v>
      </c>
      <c r="CW190" s="2">
        <f>BS$207*$B190+BS$209</f>
        <v>99.836475272580373</v>
      </c>
      <c r="CX190" s="2">
        <f>BT$207*$B190+BT$209</f>
        <v>95.173053584270022</v>
      </c>
      <c r="CY190" s="2">
        <f>BU$207*$B190+BU$209</f>
        <v>86.439870146901242</v>
      </c>
      <c r="CZ190" s="2">
        <f>BV$207*$B190+BV$209</f>
        <v>80.506608442378308</v>
      </c>
      <c r="DA190" s="2">
        <f>BW$207*$B190+BW$209</f>
        <v>67.837760057729795</v>
      </c>
      <c r="DD190" s="2">
        <f>BZ$207*$B190+BZ$209</f>
        <v>89.843492380999976</v>
      </c>
      <c r="DE190" s="2">
        <f>CA$207*$B190+CA$209</f>
        <v>92.345917788563568</v>
      </c>
      <c r="DF190" s="2">
        <f>CB$207*$B190+CB$209</f>
        <v>94.115716521537294</v>
      </c>
      <c r="DG190" s="2">
        <f>CC$207*$B190+CC$209</f>
        <v>94.38868508976951</v>
      </c>
      <c r="DH190" s="2">
        <f>CD$207*$B190+CD$209</f>
        <v>95.133911109280291</v>
      </c>
      <c r="DI190" s="2">
        <f>CE$207*$B190+CE$209</f>
        <v>97.202705601463322</v>
      </c>
      <c r="DJ190" s="2">
        <f>CF$207*$B190+CF$209</f>
        <v>99.40055793645223</v>
      </c>
      <c r="DK190" s="2">
        <f>CG$207*$B190+CG$209</f>
        <v>97.169789198250811</v>
      </c>
      <c r="DL190" s="2">
        <f>CH$207*$B190+CH$209</f>
        <v>94.579544131129865</v>
      </c>
      <c r="DM190" s="2">
        <f>CI$207*$B190+CI$209</f>
        <v>89.983246876203793</v>
      </c>
      <c r="DN190" s="2">
        <f>CJ$207*$B190+CJ$209</f>
        <v>83.330513748625535</v>
      </c>
      <c r="DO190" s="2">
        <f>CK$207*$B190+CK$209</f>
        <v>74.604227741953409</v>
      </c>
      <c r="DP190" s="2">
        <f>CL$207*$B190+CL$209</f>
        <v>63.900094910100925</v>
      </c>
      <c r="DS190" s="2">
        <f>POWER(10,($B190-C$227)/C$228)/(1+POWER(10,($B190-C$227)/C$228))</f>
        <v>0.99959691785148685</v>
      </c>
      <c r="DT190" s="2">
        <f>POWER(10,($B190-D$227)/D$228)/(1+POWER(10,($B190-D$227)/D$228))</f>
        <v>0.9996898572383337</v>
      </c>
      <c r="DU190" s="2">
        <f>POWER(10,($B190-E$227)/E$228)/(1+POWER(10,($B190-E$227)/E$228))</f>
        <v>0.99969519993017353</v>
      </c>
      <c r="DV190" s="2">
        <f>POWER(10,($B190-F$227)/F$228)/(1+POWER(10,($B190-F$227)/F$228))</f>
        <v>0.99971860812004332</v>
      </c>
      <c r="DW190" s="2">
        <f>POWER(10,($B190-G$227)/G$228)/(1+POWER(10,($B190-G$227)/G$228))</f>
        <v>0.99970626569797627</v>
      </c>
      <c r="DX190" s="2">
        <f>POWER(10,($B190-H$227)/H$228)/(1+POWER(10,($B190-H$227)/H$228))</f>
        <v>0.99969657080238128</v>
      </c>
      <c r="DY190" s="2">
        <f>POWER(10,($B190-I$227)/I$228)/(1+POWER(10,($B190-I$227)/I$228))</f>
        <v>0.99970038722081134</v>
      </c>
      <c r="DZ190" s="2">
        <f>POWER(10,($B190-J$227)/J$228)/(1+POWER(10,($B190-J$227)/J$228))</f>
        <v>0.99968565341442051</v>
      </c>
      <c r="EA190" s="2">
        <f>POWER(10,($B190-K$227)/K$228)/(1+POWER(10,($B190-K$227)/K$228))</f>
        <v>0.99963806243907849</v>
      </c>
      <c r="EB190" s="2">
        <f>POWER(10,($B190-L$227)/L$228)/(1+POWER(10,($B190-L$227)/L$228))</f>
        <v>0.99958585803356237</v>
      </c>
      <c r="EC190" s="2">
        <f>POWER(10,($B190-M$227)/M$228)/(1+POWER(10,($B190-M$227)/M$228))</f>
        <v>0.9995752655598833</v>
      </c>
      <c r="ED190" s="2">
        <f>POWER(10,($B190-N$227)/N$228)/(1+POWER(10,($B190-N$227)/N$228))</f>
        <v>0.99954701161041126</v>
      </c>
      <c r="EE190" s="2">
        <f>POWER(10,($B190-O$227)/O$228)/(1+POWER(10,($B190-O$227)/O$228))</f>
        <v>0.99949527467877741</v>
      </c>
    </row>
    <row r="191" spans="2:135" x14ac:dyDescent="0.25">
      <c r="B191" s="2">
        <v>185</v>
      </c>
      <c r="C191">
        <v>89.128600000000006</v>
      </c>
      <c r="D191">
        <v>92.356999999999999</v>
      </c>
      <c r="E191">
        <v>93.971000000000004</v>
      </c>
      <c r="F191">
        <v>94.228999999999999</v>
      </c>
      <c r="G191">
        <v>95.228999999999999</v>
      </c>
      <c r="H191">
        <v>96.442999999999998</v>
      </c>
      <c r="I191">
        <v>98.370999999999995</v>
      </c>
      <c r="J191">
        <v>97</v>
      </c>
      <c r="K191">
        <v>94.227000000000004</v>
      </c>
      <c r="L191">
        <v>90.530299999999997</v>
      </c>
      <c r="M191">
        <v>82.333299999999994</v>
      </c>
      <c r="N191">
        <v>73.151499999999999</v>
      </c>
      <c r="O191">
        <v>63.151499999999999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89.789967564626636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92.294508146890735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94.059226474443207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94.335176636083673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95.097477925303536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97.174680545362037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99.381643081110198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97.141234837744136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94.546014458774565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89.949053603849933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83.312779845002353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74.580227862889473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63.882405991177841</v>
      </c>
      <c r="AE191" s="5"/>
      <c r="AG191" s="5">
        <f t="shared" si="49"/>
        <v>-0.66136756462663016</v>
      </c>
      <c r="AH191" s="5">
        <f t="shared" si="49"/>
        <v>6.2491853109264639E-2</v>
      </c>
      <c r="AI191" s="5">
        <f t="shared" si="49"/>
        <v>-8.8226474443203529E-2</v>
      </c>
      <c r="AJ191" s="5">
        <f t="shared" si="49"/>
        <v>-0.10617663608367423</v>
      </c>
      <c r="AK191" s="5">
        <f t="shared" si="48"/>
        <v>0.13152207469646271</v>
      </c>
      <c r="AL191" s="5">
        <f t="shared" si="48"/>
        <v>-0.73168054536203897</v>
      </c>
      <c r="AM191" s="5">
        <f t="shared" si="48"/>
        <v>-1.010643081110203</v>
      </c>
      <c r="AN191" s="5">
        <f t="shared" si="48"/>
        <v>-0.14123483774413614</v>
      </c>
      <c r="AO191" s="5">
        <f t="shared" si="47"/>
        <v>-0.31901445877456069</v>
      </c>
      <c r="AP191" s="5">
        <f t="shared" si="47"/>
        <v>0.58124639615006402</v>
      </c>
      <c r="AQ191" s="5">
        <f t="shared" si="47"/>
        <v>-0.97947984500235918</v>
      </c>
      <c r="AR191" s="5">
        <f t="shared" si="47"/>
        <v>-1.428727862889474</v>
      </c>
      <c r="AS191" s="5">
        <f t="shared" si="50"/>
        <v>-0.73090599117784194</v>
      </c>
      <c r="AV191" s="2">
        <f t="shared" si="34"/>
        <v>89.789967564626579</v>
      </c>
      <c r="AW191" s="2">
        <f t="shared" si="35"/>
        <v>92.294508146890735</v>
      </c>
      <c r="AX191" s="2">
        <f t="shared" si="36"/>
        <v>94.059226474405193</v>
      </c>
      <c r="AY191" s="2">
        <f t="shared" si="37"/>
        <v>94.335176636071566</v>
      </c>
      <c r="AZ191" s="2">
        <f t="shared" si="38"/>
        <v>95.097477925295209</v>
      </c>
      <c r="BA191" s="2">
        <f t="shared" si="39"/>
        <v>97.174680545346973</v>
      </c>
      <c r="BB191" s="2">
        <f t="shared" si="40"/>
        <v>99.381643081102411</v>
      </c>
      <c r="BC191" s="2">
        <f t="shared" si="41"/>
        <v>97.141234837626797</v>
      </c>
      <c r="BD191" s="2">
        <f t="shared" si="42"/>
        <v>94.54601445810421</v>
      </c>
      <c r="BE191" s="2">
        <f t="shared" si="43"/>
        <v>89.949053596860509</v>
      </c>
      <c r="BF191" s="2">
        <f t="shared" si="44"/>
        <v>83.312779838028391</v>
      </c>
      <c r="BG191" s="2">
        <f t="shared" si="45"/>
        <v>74.580227701033635</v>
      </c>
      <c r="BH191" s="2">
        <f t="shared" si="46"/>
        <v>63.882404410482039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89.128600000000006</v>
      </c>
      <c r="CA191" s="2">
        <f>IF(OR(AND($B191&gt;D$230, $B191&lt;D$231), $B191&gt;D$232), D191, "")</f>
        <v>92.356999999999999</v>
      </c>
      <c r="CB191" s="2">
        <f>IF(OR(AND($B191&gt;E$230, $B191&lt;E$231), $B191&gt;E$232), E191, "")</f>
        <v>93.971000000000004</v>
      </c>
      <c r="CC191" s="2">
        <f>IF(OR(AND($B191&gt;F$230, $B191&lt;F$231), $B191&gt;F$232), F191, "")</f>
        <v>94.228999999999999</v>
      </c>
      <c r="CD191" s="2">
        <f>IF(OR(AND($B191&gt;G$230, $B191&lt;G$231), $B191&gt;G$232), G191, "")</f>
        <v>95.228999999999999</v>
      </c>
      <c r="CE191" s="2">
        <f>IF(OR(AND($B191&gt;H$230, $B191&lt;H$231), $B191&gt;H$232), H191, "")</f>
        <v>96.442999999999998</v>
      </c>
      <c r="CF191" s="2">
        <f>IF(OR(AND($B191&gt;I$230, $B191&lt;I$231), $B191&gt;I$232), I191, "")</f>
        <v>98.370999999999995</v>
      </c>
      <c r="CG191" s="2">
        <f>IF(OR(AND($B191&gt;J$230, $B191&lt;J$231), $B191&gt;J$232), J191, "")</f>
        <v>97</v>
      </c>
      <c r="CH191" s="2">
        <f>IF(OR(AND($B191&gt;K$230, $B191&lt;K$231), $B191&gt;K$232), K191, "")</f>
        <v>94.227000000000004</v>
      </c>
      <c r="CI191" s="2">
        <f>IF(OR(AND($B191&gt;L$230, $B191&lt;L$231), $B191&gt;L$232), L191, "")</f>
        <v>90.530299999999997</v>
      </c>
      <c r="CJ191" s="2">
        <f>IF(OR(AND($B191&gt;M$230, $B191&lt;M$231), $B191&gt;M$232), M191, "")</f>
        <v>82.333299999999994</v>
      </c>
      <c r="CK191" s="2">
        <f>IF(OR(AND($B191&gt;N$230, $B191&lt;N$231), $B191&gt;N$232), N191, "")</f>
        <v>73.151499999999999</v>
      </c>
      <c r="CL191" s="2">
        <f>IF(OR(AND($B191&gt;O$230, $B191&lt;O$231), $B191&gt;O$232), O191, "")</f>
        <v>63.151499999999999</v>
      </c>
      <c r="CO191" s="2">
        <f>BK$207*$B191+BK$209</f>
        <v>95.292519683642368</v>
      </c>
      <c r="CP191" s="2">
        <f>BL$207*$B191+BL$209</f>
        <v>97.149967377760206</v>
      </c>
      <c r="CQ191" s="2">
        <f>BM$207*$B191+BM$209</f>
        <v>98.861809930039712</v>
      </c>
      <c r="CR191" s="2">
        <f>BN$207*$B191+BN$209</f>
        <v>98.856499576945822</v>
      </c>
      <c r="CS191" s="2">
        <f>BO$207*$B191+BO$209</f>
        <v>99.224785198955431</v>
      </c>
      <c r="CT191" s="2">
        <f>BP$207*$B191+BP$209</f>
        <v>102.47278654936915</v>
      </c>
      <c r="CU191" s="2">
        <f>BQ$207*$B191+BQ$209</f>
        <v>103.91300407205772</v>
      </c>
      <c r="CV191" s="2">
        <f>BR$207*$B191+BR$209</f>
        <v>102.50456911008344</v>
      </c>
      <c r="CW191" s="2">
        <f>BS$207*$B191+BS$209</f>
        <v>99.859204777602741</v>
      </c>
      <c r="CX191" s="2">
        <f>BT$207*$B191+BT$209</f>
        <v>95.194686801956934</v>
      </c>
      <c r="CY191" s="2">
        <f>BU$207*$B191+BU$209</f>
        <v>86.454924993391685</v>
      </c>
      <c r="CZ191" s="2">
        <f>BV$207*$B191+BV$209</f>
        <v>80.547548241505936</v>
      </c>
      <c r="DA191" s="2">
        <f>BW$207*$B191+BW$209</f>
        <v>67.865133858149647</v>
      </c>
      <c r="DD191" s="2">
        <f>BZ$207*$B191+BZ$209</f>
        <v>89.787943926649007</v>
      </c>
      <c r="DE191" s="2">
        <f>CA$207*$B191+CA$209</f>
        <v>92.293134336882744</v>
      </c>
      <c r="DF191" s="2">
        <f>CB$207*$B191+CB$209</f>
        <v>94.057891040569274</v>
      </c>
      <c r="DG191" s="2">
        <f>CC$207*$B191+CC$209</f>
        <v>94.334015991316292</v>
      </c>
      <c r="DH191" s="2">
        <f>CD$207*$B191+CD$209</f>
        <v>95.096371940758914</v>
      </c>
      <c r="DI191" s="2">
        <f>CE$207*$B191+CE$209</f>
        <v>97.173213951665304</v>
      </c>
      <c r="DJ191" s="2">
        <f>CF$207*$B191+CF$209</f>
        <v>99.380404515158219</v>
      </c>
      <c r="DK191" s="2">
        <f>CG$207*$B191+CG$209</f>
        <v>97.139696753276596</v>
      </c>
      <c r="DL191" s="2">
        <f>CH$207*$B191+CH$209</f>
        <v>94.544259986902432</v>
      </c>
      <c r="DM191" s="2">
        <f>CI$207*$B191+CI$209</f>
        <v>89.947071490031163</v>
      </c>
      <c r="DN191" s="2">
        <f>CJ$207*$B191+CJ$209</f>
        <v>83.311562171913536</v>
      </c>
      <c r="DO191" s="2">
        <f>CK$207*$B191+CK$209</f>
        <v>74.57776130273102</v>
      </c>
      <c r="DP191" s="2">
        <f>CL$207*$B191+CL$209</f>
        <v>63.880570174735077</v>
      </c>
      <c r="DS191" s="2">
        <f>POWER(10,($B191-C$227)/C$228)/(1+POWER(10,($B191-C$227)/C$228))</f>
        <v>0.99963237167278274</v>
      </c>
      <c r="DT191" s="2">
        <f>POWER(10,($B191-D$227)/D$228)/(1+POWER(10,($B191-D$227)/D$228))</f>
        <v>0.99971713872055412</v>
      </c>
      <c r="DU191" s="2">
        <f>POWER(10,($B191-E$227)/E$228)/(1+POWER(10,($B191-E$227)/E$228))</f>
        <v>0.99972201157708196</v>
      </c>
      <c r="DV191" s="2">
        <f>POWER(10,($B191-F$227)/F$228)/(1+POWER(10,($B191-F$227)/F$228))</f>
        <v>0.99974336120114093</v>
      </c>
      <c r="DW191" s="2">
        <f>POWER(10,($B191-G$227)/G$228)/(1+POWER(10,($B191-G$227)/G$228))</f>
        <v>0.99973210420878056</v>
      </c>
      <c r="DX191" s="2">
        <f>POWER(10,($B191-H$227)/H$228)/(1+POWER(10,($B191-H$227)/H$228))</f>
        <v>0.99972326189430782</v>
      </c>
      <c r="DY191" s="2">
        <f>POWER(10,($B191-I$227)/I$228)/(1+POWER(10,($B191-I$227)/I$228))</f>
        <v>0.99972674269397632</v>
      </c>
      <c r="DZ191" s="2">
        <f>POWER(10,($B191-J$227)/J$228)/(1+POWER(10,($B191-J$227)/J$228))</f>
        <v>0.99971330457690188</v>
      </c>
      <c r="EA191" s="2">
        <f>POWER(10,($B191-K$227)/K$228)/(1+POWER(10,($B191-K$227)/K$228))</f>
        <v>0.99966989850866528</v>
      </c>
      <c r="EB191" s="2">
        <f>POWER(10,($B191-L$227)/L$228)/(1+POWER(10,($B191-L$227)/L$228))</f>
        <v>0.9996222842736141</v>
      </c>
      <c r="EC191" s="2">
        <f>POWER(10,($B191-M$227)/M$228)/(1+POWER(10,($B191-M$227)/M$228))</f>
        <v>0.99961262310970622</v>
      </c>
      <c r="ED191" s="2">
        <f>POWER(10,($B191-N$227)/N$228)/(1+POWER(10,($B191-N$227)/N$228))</f>
        <v>0.99958685321135976</v>
      </c>
      <c r="EE191" s="2">
        <f>POWER(10,($B191-O$227)/O$228)/(1+POWER(10,($B191-O$227)/O$228))</f>
        <v>0.99953966459248766</v>
      </c>
    </row>
    <row r="192" spans="2:135" x14ac:dyDescent="0.25">
      <c r="B192" s="2">
        <v>186</v>
      </c>
      <c r="C192">
        <v>88.571399999999997</v>
      </c>
      <c r="D192">
        <v>92.570999999999998</v>
      </c>
      <c r="E192">
        <v>94.656999999999996</v>
      </c>
      <c r="F192">
        <v>94.856999999999999</v>
      </c>
      <c r="G192">
        <v>94.6</v>
      </c>
      <c r="H192">
        <v>96.143000000000001</v>
      </c>
      <c r="I192">
        <v>98.843000000000004</v>
      </c>
      <c r="J192">
        <v>97.385999999999996</v>
      </c>
      <c r="K192">
        <v>95.197000000000003</v>
      </c>
      <c r="L192">
        <v>90.333299999999994</v>
      </c>
      <c r="M192">
        <v>82.893900000000002</v>
      </c>
      <c r="N192">
        <v>74.2273</v>
      </c>
      <c r="O192">
        <v>64.2727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89.73426094754717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92.241616358751102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94.001296083150351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94.28041576597073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95.059851330202548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97.145073913539662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99.361393277636139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97.111022421848304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94.510593451950712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89.91272378342731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83.293733174321531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74.553569777650054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63.86273858732649</v>
      </c>
      <c r="AE192" s="5"/>
      <c r="AG192" s="5">
        <f t="shared" si="49"/>
        <v>-1.1628609475471734</v>
      </c>
      <c r="AH192" s="5">
        <f t="shared" si="49"/>
        <v>0.32938364124889574</v>
      </c>
      <c r="AI192" s="5">
        <f t="shared" si="49"/>
        <v>0.65570391684964591</v>
      </c>
      <c r="AJ192" s="5">
        <f t="shared" si="49"/>
        <v>0.57658423402926928</v>
      </c>
      <c r="AK192" s="5">
        <f t="shared" si="48"/>
        <v>-0.45985133020255375</v>
      </c>
      <c r="AL192" s="5">
        <f t="shared" si="48"/>
        <v>-1.002073913539661</v>
      </c>
      <c r="AM192" s="5">
        <f t="shared" si="48"/>
        <v>-0.51839327763613596</v>
      </c>
      <c r="AN192" s="5">
        <f t="shared" si="48"/>
        <v>0.27497757815169166</v>
      </c>
      <c r="AO192" s="5">
        <f t="shared" si="47"/>
        <v>0.68640654804929113</v>
      </c>
      <c r="AP192" s="5">
        <f t="shared" si="47"/>
        <v>0.42057621657268385</v>
      </c>
      <c r="AQ192" s="5">
        <f t="shared" si="47"/>
        <v>-0.39983317432152887</v>
      </c>
      <c r="AR192" s="5">
        <f t="shared" si="47"/>
        <v>-0.32626977765005449</v>
      </c>
      <c r="AS192" s="5">
        <f t="shared" si="50"/>
        <v>0.40996141267351049</v>
      </c>
      <c r="AV192" s="2">
        <f t="shared" si="34"/>
        <v>89.734260947547156</v>
      </c>
      <c r="AW192" s="2">
        <f t="shared" si="35"/>
        <v>92.241616358751102</v>
      </c>
      <c r="AX192" s="2">
        <f t="shared" si="36"/>
        <v>94.0012960831409</v>
      </c>
      <c r="AY192" s="2">
        <f t="shared" si="37"/>
        <v>94.280415765967774</v>
      </c>
      <c r="AZ192" s="2">
        <f t="shared" si="38"/>
        <v>95.059851330200587</v>
      </c>
      <c r="BA192" s="2">
        <f t="shared" si="39"/>
        <v>97.145073913536095</v>
      </c>
      <c r="BB192" s="2">
        <f t="shared" si="40"/>
        <v>99.361393277634363</v>
      </c>
      <c r="BC192" s="2">
        <f t="shared" si="41"/>
        <v>97.111022421819484</v>
      </c>
      <c r="BD192" s="2">
        <f t="shared" si="42"/>
        <v>94.510593451777567</v>
      </c>
      <c r="BE192" s="2">
        <f t="shared" si="43"/>
        <v>89.912723781470532</v>
      </c>
      <c r="BF192" s="2">
        <f t="shared" si="44"/>
        <v>83.293733172354621</v>
      </c>
      <c r="BG192" s="2">
        <f t="shared" si="45"/>
        <v>74.553569726481328</v>
      </c>
      <c r="BH192" s="2">
        <f t="shared" si="46"/>
        <v>63.862738040264006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88.571399999999997</v>
      </c>
      <c r="CA192" s="2">
        <f>IF(OR(AND($B192&gt;D$230, $B192&lt;D$231), $B192&gt;D$232), D192, "")</f>
        <v>92.570999999999998</v>
      </c>
      <c r="CB192" s="2">
        <f>IF(OR(AND($B192&gt;E$230, $B192&lt;E$231), $B192&gt;E$232), E192, "")</f>
        <v>94.656999999999996</v>
      </c>
      <c r="CC192" s="2">
        <f>IF(OR(AND($B192&gt;F$230, $B192&lt;F$231), $B192&gt;F$232), F192, "")</f>
        <v>94.856999999999999</v>
      </c>
      <c r="CD192" s="2">
        <f>IF(OR(AND($B192&gt;G$230, $B192&lt;G$231), $B192&gt;G$232), G192, "")</f>
        <v>94.6</v>
      </c>
      <c r="CE192" s="2">
        <f>IF(OR(AND($B192&gt;H$230, $B192&lt;H$231), $B192&gt;H$232), H192, "")</f>
        <v>96.143000000000001</v>
      </c>
      <c r="CF192" s="2">
        <f>IF(OR(AND($B192&gt;I$230, $B192&lt;I$231), $B192&gt;I$232), I192, "")</f>
        <v>98.843000000000004</v>
      </c>
      <c r="CG192" s="2">
        <f>IF(OR(AND($B192&gt;J$230, $B192&lt;J$231), $B192&gt;J$232), J192, "")</f>
        <v>97.385999999999996</v>
      </c>
      <c r="CH192" s="2">
        <f>IF(OR(AND($B192&gt;K$230, $B192&lt;K$231), $B192&gt;K$232), K192, "")</f>
        <v>95.197000000000003</v>
      </c>
      <c r="CI192" s="2">
        <f>IF(OR(AND($B192&gt;L$230, $B192&lt;L$231), $B192&gt;L$232), L192, "")</f>
        <v>90.333299999999994</v>
      </c>
      <c r="CJ192" s="2">
        <f>IF(OR(AND($B192&gt;M$230, $B192&lt;M$231), $B192&gt;M$232), M192, "")</f>
        <v>82.893900000000002</v>
      </c>
      <c r="CK192" s="2">
        <f>IF(OR(AND($B192&gt;N$230, $B192&lt;N$231), $B192&gt;N$232), N192, "")</f>
        <v>74.2273</v>
      </c>
      <c r="CL192" s="2">
        <f>IF(OR(AND($B192&gt;O$230, $B192&lt;O$231), $B192&gt;O$232), O192, "")</f>
        <v>64.2727</v>
      </c>
      <c r="CO192" s="2">
        <f>BK$207*$B192+BK$209</f>
        <v>95.296130962093144</v>
      </c>
      <c r="CP192" s="2">
        <f>BL$207*$B192+BL$209</f>
        <v>97.145686894783367</v>
      </c>
      <c r="CQ192" s="2">
        <f>BM$207*$B192+BM$209</f>
        <v>98.853538285190623</v>
      </c>
      <c r="CR192" s="2">
        <f>BN$207*$B192+BN$209</f>
        <v>98.845957996113881</v>
      </c>
      <c r="CS192" s="2">
        <f>BO$207*$B192+BO$209</f>
        <v>99.227618952772985</v>
      </c>
      <c r="CT192" s="2">
        <f>BP$207*$B192+BP$209</f>
        <v>102.49888159178477</v>
      </c>
      <c r="CU192" s="2">
        <f>BQ$207*$B192+BQ$209</f>
        <v>103.94329228079494</v>
      </c>
      <c r="CV192" s="2">
        <f>BR$207*$B192+BR$209</f>
        <v>102.5330997709297</v>
      </c>
      <c r="CW192" s="2">
        <f>BS$207*$B192+BS$209</f>
        <v>99.88193428262511</v>
      </c>
      <c r="CX192" s="2">
        <f>BT$207*$B192+BT$209</f>
        <v>95.216320019643859</v>
      </c>
      <c r="CY192" s="2">
        <f>BU$207*$B192+BU$209</f>
        <v>86.469979839882129</v>
      </c>
      <c r="CZ192" s="2">
        <f>BV$207*$B192+BV$209</f>
        <v>80.588488040633578</v>
      </c>
      <c r="DA192" s="2">
        <f>BW$207*$B192+BW$209</f>
        <v>67.8925076585695</v>
      </c>
      <c r="DD192" s="2">
        <f>BZ$207*$B192+BZ$209</f>
        <v>89.732395472298052</v>
      </c>
      <c r="DE192" s="2">
        <f>CA$207*$B192+CA$209</f>
        <v>92.24035088520192</v>
      </c>
      <c r="DF192" s="2">
        <f>CB$207*$B192+CB$209</f>
        <v>94.000065559601239</v>
      </c>
      <c r="DG192" s="2">
        <f>CC$207*$B192+CC$209</f>
        <v>94.279346892863074</v>
      </c>
      <c r="DH192" s="2">
        <f>CD$207*$B192+CD$209</f>
        <v>95.058832772237523</v>
      </c>
      <c r="DI192" s="2">
        <f>CE$207*$B192+CE$209</f>
        <v>97.143722301867285</v>
      </c>
      <c r="DJ192" s="2">
        <f>CF$207*$B192+CF$209</f>
        <v>99.360251093864221</v>
      </c>
      <c r="DK192" s="2">
        <f>CG$207*$B192+CG$209</f>
        <v>97.109604308302394</v>
      </c>
      <c r="DL192" s="2">
        <f>CH$207*$B192+CH$209</f>
        <v>94.508975842674985</v>
      </c>
      <c r="DM192" s="2">
        <f>CI$207*$B192+CI$209</f>
        <v>89.910896103858533</v>
      </c>
      <c r="DN192" s="2">
        <f>CJ$207*$B192+CJ$209</f>
        <v>83.292610595201523</v>
      </c>
      <c r="DO192" s="2">
        <f>CK$207*$B192+CK$209</f>
        <v>74.55129486350863</v>
      </c>
      <c r="DP192" s="2">
        <f>CL$207*$B192+CL$209</f>
        <v>63.861045439369228</v>
      </c>
      <c r="DS192" s="2">
        <f>POWER(10,($B192-C$227)/C$228)/(1+POWER(10,($B192-C$227)/C$228))</f>
        <v>0.99966470813493435</v>
      </c>
      <c r="DT192" s="2">
        <f>POWER(10,($B192-D$227)/D$228)/(1+POWER(10,($B192-D$227)/D$228))</f>
        <v>0.99974202102634324</v>
      </c>
      <c r="DU192" s="2">
        <f>POWER(10,($B192-E$227)/E$228)/(1+POWER(10,($B192-E$227)/E$228))</f>
        <v>0.99974646534363365</v>
      </c>
      <c r="DV192" s="2">
        <f>POWER(10,($B192-F$227)/F$228)/(1+POWER(10,($B192-F$227)/F$228))</f>
        <v>0.99976593734817132</v>
      </c>
      <c r="DW192" s="2">
        <f>POWER(10,($B192-G$227)/G$228)/(1+POWER(10,($B192-G$227)/G$228))</f>
        <v>0.99975567037527024</v>
      </c>
      <c r="DX192" s="2">
        <f>POWER(10,($B192-H$227)/H$228)/(1+POWER(10,($B192-H$227)/H$228))</f>
        <v>0.99974760570215648</v>
      </c>
      <c r="DY192" s="2">
        <f>POWER(10,($B192-I$227)/I$228)/(1+POWER(10,($B192-I$227)/I$228))</f>
        <v>0.99975078038281617</v>
      </c>
      <c r="DZ192" s="2">
        <f>POWER(10,($B192-J$227)/J$228)/(1+POWER(10,($B192-J$227)/J$228))</f>
        <v>0.99973852407052555</v>
      </c>
      <c r="EA192" s="2">
        <f>POWER(10,($B192-K$227)/K$228)/(1+POWER(10,($B192-K$227)/K$228))</f>
        <v>0.99969893511727936</v>
      </c>
      <c r="EB192" s="2">
        <f>POWER(10,($B192-L$227)/L$228)/(1+POWER(10,($B192-L$227)/L$228))</f>
        <v>0.99965550771417777</v>
      </c>
      <c r="EC192" s="2">
        <f>POWER(10,($B192-M$227)/M$228)/(1+POWER(10,($B192-M$227)/M$228))</f>
        <v>0.99964669603478196</v>
      </c>
      <c r="ED192" s="2">
        <f>POWER(10,($B192-N$227)/N$228)/(1+POWER(10,($B192-N$227)/N$228))</f>
        <v>0.9996231919526235</v>
      </c>
      <c r="EE192" s="2">
        <f>POWER(10,($B192-O$227)/O$228)/(1+POWER(10,($B192-O$227)/O$228))</f>
        <v>0.99958015211286966</v>
      </c>
    </row>
    <row r="193" spans="2:137" x14ac:dyDescent="0.25">
      <c r="B193" s="2">
        <v>187</v>
      </c>
      <c r="C193">
        <v>89.357100000000003</v>
      </c>
      <c r="D193">
        <v>92.757000000000005</v>
      </c>
      <c r="E193">
        <v>94.914000000000001</v>
      </c>
      <c r="F193">
        <v>94.757000000000005</v>
      </c>
      <c r="G193">
        <v>94.313999999999993</v>
      </c>
      <c r="H193">
        <v>96.456999999999994</v>
      </c>
      <c r="I193">
        <v>98.771000000000001</v>
      </c>
      <c r="J193">
        <v>96.213999999999999</v>
      </c>
      <c r="K193">
        <v>94.652000000000001</v>
      </c>
      <c r="L193">
        <v>90.348500000000001</v>
      </c>
      <c r="M193">
        <v>83.015199999999993</v>
      </c>
      <c r="N193">
        <v>74.2727</v>
      </c>
      <c r="O193">
        <v>63.454500000000003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89.678566492766635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92.18873299733248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93.943373812886307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94.225662058337434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95.022231556133264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97.115476159519787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99.341150844572269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97.080819208098646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94.47518294409474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89.876405793430266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83.274693811172043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74.526926373452184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63.843082572021814</v>
      </c>
      <c r="AE193" s="5"/>
      <c r="AG193" s="5">
        <f t="shared" si="49"/>
        <v>-0.32146649276663197</v>
      </c>
      <c r="AH193" s="5">
        <f t="shared" si="49"/>
        <v>0.56826700266752539</v>
      </c>
      <c r="AI193" s="5">
        <f t="shared" si="49"/>
        <v>0.97062618711369453</v>
      </c>
      <c r="AJ193" s="5">
        <f t="shared" si="49"/>
        <v>0.53133794166257076</v>
      </c>
      <c r="AK193" s="5">
        <f t="shared" si="48"/>
        <v>-0.7082315561332706</v>
      </c>
      <c r="AL193" s="5">
        <f t="shared" si="48"/>
        <v>-0.65847615951979321</v>
      </c>
      <c r="AM193" s="5">
        <f t="shared" si="48"/>
        <v>-0.57015084457226806</v>
      </c>
      <c r="AN193" s="5">
        <f t="shared" si="48"/>
        <v>-0.86681920809864721</v>
      </c>
      <c r="AO193" s="5">
        <f t="shared" si="47"/>
        <v>0.17681705590526064</v>
      </c>
      <c r="AP193" s="5">
        <f t="shared" si="47"/>
        <v>0.47209420656973577</v>
      </c>
      <c r="AQ193" s="5">
        <f t="shared" si="47"/>
        <v>-0.2594938111720495</v>
      </c>
      <c r="AR193" s="5">
        <f t="shared" si="47"/>
        <v>-0.25422637345218391</v>
      </c>
      <c r="AS193" s="5">
        <f t="shared" si="50"/>
        <v>-0.38858257202181079</v>
      </c>
      <c r="AV193" s="2">
        <f t="shared" si="34"/>
        <v>89.678566492766635</v>
      </c>
      <c r="AW193" s="2">
        <f t="shared" si="35"/>
        <v>92.18873299733248</v>
      </c>
      <c r="AX193" s="2">
        <f t="shared" si="36"/>
        <v>93.943373812884047</v>
      </c>
      <c r="AY193" s="2">
        <f t="shared" si="37"/>
        <v>94.225662058336738</v>
      </c>
      <c r="AZ193" s="2">
        <f t="shared" si="38"/>
        <v>95.022231556132823</v>
      </c>
      <c r="BA193" s="2">
        <f t="shared" si="39"/>
        <v>97.115476159518977</v>
      </c>
      <c r="BB193" s="2">
        <f t="shared" si="40"/>
        <v>99.341150844571885</v>
      </c>
      <c r="BC193" s="2">
        <f t="shared" si="41"/>
        <v>97.080819208091839</v>
      </c>
      <c r="BD193" s="2">
        <f t="shared" si="42"/>
        <v>94.475182944051767</v>
      </c>
      <c r="BE193" s="2">
        <f t="shared" si="43"/>
        <v>89.876405792903753</v>
      </c>
      <c r="BF193" s="2">
        <f t="shared" si="44"/>
        <v>83.274693810638908</v>
      </c>
      <c r="BG193" s="2">
        <f t="shared" si="45"/>
        <v>74.526926357890062</v>
      </c>
      <c r="BH193" s="2">
        <f t="shared" si="46"/>
        <v>63.843082389780506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89.357100000000003</v>
      </c>
      <c r="CA193" s="2">
        <f>IF(OR(AND($B193&gt;D$230, $B193&lt;D$231), $B193&gt;D$232), D193, "")</f>
        <v>92.757000000000005</v>
      </c>
      <c r="CB193" s="2">
        <f>IF(OR(AND($B193&gt;E$230, $B193&lt;E$231), $B193&gt;E$232), E193, "")</f>
        <v>94.914000000000001</v>
      </c>
      <c r="CC193" s="2">
        <f>IF(OR(AND($B193&gt;F$230, $B193&lt;F$231), $B193&gt;F$232), F193, "")</f>
        <v>94.757000000000005</v>
      </c>
      <c r="CD193" s="2">
        <f>IF(OR(AND($B193&gt;G$230, $B193&lt;G$231), $B193&gt;G$232), G193, "")</f>
        <v>94.313999999999993</v>
      </c>
      <c r="CE193" s="2">
        <f>IF(OR(AND($B193&gt;H$230, $B193&lt;H$231), $B193&gt;H$232), H193, "")</f>
        <v>96.456999999999994</v>
      </c>
      <c r="CF193" s="2">
        <f>IF(OR(AND($B193&gt;I$230, $B193&lt;I$231), $B193&gt;I$232), I193, "")</f>
        <v>98.771000000000001</v>
      </c>
      <c r="CG193" s="2">
        <f>IF(OR(AND($B193&gt;J$230, $B193&lt;J$231), $B193&gt;J$232), J193, "")</f>
        <v>96.213999999999999</v>
      </c>
      <c r="CH193" s="2">
        <f>IF(OR(AND($B193&gt;K$230, $B193&lt;K$231), $B193&gt;K$232), K193, "")</f>
        <v>94.652000000000001</v>
      </c>
      <c r="CI193" s="2">
        <f>IF(OR(AND($B193&gt;L$230, $B193&lt;L$231), $B193&gt;L$232), L193, "")</f>
        <v>90.348500000000001</v>
      </c>
      <c r="CJ193" s="2">
        <f>IF(OR(AND($B193&gt;M$230, $B193&lt;M$231), $B193&gt;M$232), M193, "")</f>
        <v>83.015199999999993</v>
      </c>
      <c r="CK193" s="2">
        <f>IF(OR(AND($B193&gt;N$230, $B193&lt;N$231), $B193&gt;N$232), N193, "")</f>
        <v>74.2727</v>
      </c>
      <c r="CL193" s="2">
        <f>IF(OR(AND($B193&gt;O$230, $B193&lt;O$231), $B193&gt;O$232), O193, "")</f>
        <v>63.454500000000003</v>
      </c>
      <c r="CO193" s="2">
        <f>BK$207*$B193+BK$209</f>
        <v>95.299742240543921</v>
      </c>
      <c r="CP193" s="2">
        <f>BL$207*$B193+BL$209</f>
        <v>97.141406411806514</v>
      </c>
      <c r="CQ193" s="2">
        <f>BM$207*$B193+BM$209</f>
        <v>98.845266640341535</v>
      </c>
      <c r="CR193" s="2">
        <f>BN$207*$B193+BN$209</f>
        <v>98.835416415281941</v>
      </c>
      <c r="CS193" s="2">
        <f>BO$207*$B193+BO$209</f>
        <v>99.23045270659054</v>
      </c>
      <c r="CT193" s="2">
        <f>BP$207*$B193+BP$209</f>
        <v>102.52497663420039</v>
      </c>
      <c r="CU193" s="2">
        <f>BQ$207*$B193+BQ$209</f>
        <v>103.97358048953215</v>
      </c>
      <c r="CV193" s="2">
        <f>BR$207*$B193+BR$209</f>
        <v>102.56163043177597</v>
      </c>
      <c r="CW193" s="2">
        <f>BS$207*$B193+BS$209</f>
        <v>99.904663787647465</v>
      </c>
      <c r="CX193" s="2">
        <f>BT$207*$B193+BT$209</f>
        <v>95.237953237330771</v>
      </c>
      <c r="CY193" s="2">
        <f>BU$207*$B193+BU$209</f>
        <v>86.485034686372572</v>
      </c>
      <c r="CZ193" s="2">
        <f>BV$207*$B193+BV$209</f>
        <v>80.62942783976122</v>
      </c>
      <c r="DA193" s="2">
        <f>BW$207*$B193+BW$209</f>
        <v>67.919881458989352</v>
      </c>
      <c r="DD193" s="2">
        <f>BZ$207*$B193+BZ$209</f>
        <v>89.676847017947097</v>
      </c>
      <c r="DE193" s="2">
        <f>CA$207*$B193+CA$209</f>
        <v>92.187567433521082</v>
      </c>
      <c r="DF193" s="2">
        <f>CB$207*$B193+CB$209</f>
        <v>93.942240078633219</v>
      </c>
      <c r="DG193" s="2">
        <f>CC$207*$B193+CC$209</f>
        <v>94.224677794409857</v>
      </c>
      <c r="DH193" s="2">
        <f>CD$207*$B193+CD$209</f>
        <v>95.021293603716146</v>
      </c>
      <c r="DI193" s="2">
        <f>CE$207*$B193+CE$209</f>
        <v>97.114230652069253</v>
      </c>
      <c r="DJ193" s="2">
        <f>CF$207*$B193+CF$209</f>
        <v>99.340097672570224</v>
      </c>
      <c r="DK193" s="2">
        <f>CG$207*$B193+CG$209</f>
        <v>97.079511863328179</v>
      </c>
      <c r="DL193" s="2">
        <f>CH$207*$B193+CH$209</f>
        <v>94.473691698447553</v>
      </c>
      <c r="DM193" s="2">
        <f>CI$207*$B193+CI$209</f>
        <v>89.874720717685904</v>
      </c>
      <c r="DN193" s="2">
        <f>CJ$207*$B193+CJ$209</f>
        <v>83.273659018489525</v>
      </c>
      <c r="DO193" s="2">
        <f>CK$207*$B193+CK$209</f>
        <v>74.524828424286255</v>
      </c>
      <c r="DP193" s="2">
        <f>CL$207*$B193+CL$209</f>
        <v>63.841520704003379</v>
      </c>
      <c r="DS193" s="2">
        <f>POWER(10,($B193-C$227)/C$228)/(1+POWER(10,($B193-C$227)/C$228))</f>
        <v>0.99969420116301977</v>
      </c>
      <c r="DT193" s="2">
        <f>POWER(10,($B193-D$227)/D$228)/(1+POWER(10,($B193-D$227)/D$228))</f>
        <v>0.99976471503888265</v>
      </c>
      <c r="DU193" s="2">
        <f>POWER(10,($B193-E$227)/E$228)/(1+POWER(10,($B193-E$227)/E$228))</f>
        <v>0.99976876848685914</v>
      </c>
      <c r="DV193" s="2">
        <f>POWER(10,($B193-F$227)/F$228)/(1+POWER(10,($B193-F$227)/F$228))</f>
        <v>0.99978652792799161</v>
      </c>
      <c r="DW193" s="2">
        <f>POWER(10,($B193-G$227)/G$228)/(1+POWER(10,($B193-G$227)/G$228))</f>
        <v>0.99977716394326133</v>
      </c>
      <c r="DX193" s="2">
        <f>POWER(10,($B193-H$227)/H$228)/(1+POWER(10,($B193-H$227)/H$228))</f>
        <v>0.99976980855249209</v>
      </c>
      <c r="DY193" s="2">
        <f>POWER(10,($B193-I$227)/I$228)/(1+POWER(10,($B193-I$227)/I$228))</f>
        <v>0.99977270402346008</v>
      </c>
      <c r="DZ193" s="2">
        <f>POWER(10,($B193-J$227)/J$228)/(1+POWER(10,($B193-J$227)/J$228))</f>
        <v>0.99976152563149745</v>
      </c>
      <c r="EA193" s="2">
        <f>POWER(10,($B193-K$227)/K$228)/(1+POWER(10,($B193-K$227)/K$228))</f>
        <v>0.99972541828981731</v>
      </c>
      <c r="EB193" s="2">
        <f>POWER(10,($B193-L$227)/L$228)/(1+POWER(10,($B193-L$227)/L$228))</f>
        <v>0.99968580977765131</v>
      </c>
      <c r="EC193" s="2">
        <f>POWER(10,($B193-M$227)/M$228)/(1+POWER(10,($B193-M$227)/M$228))</f>
        <v>0.99967777293708704</v>
      </c>
      <c r="ED193" s="2">
        <f>POWER(10,($B193-N$227)/N$228)/(1+POWER(10,($B193-N$227)/N$228))</f>
        <v>0.9996563355822341</v>
      </c>
      <c r="EE193" s="2">
        <f>POWER(10,($B193-O$227)/O$228)/(1+POWER(10,($B193-O$227)/O$228))</f>
        <v>0.99961708003020278</v>
      </c>
    </row>
    <row r="194" spans="2:137" x14ac:dyDescent="0.25">
      <c r="B194" s="2">
        <v>188</v>
      </c>
      <c r="C194">
        <v>91.571399999999997</v>
      </c>
      <c r="D194">
        <v>93.2</v>
      </c>
      <c r="E194">
        <v>94.286000000000001</v>
      </c>
      <c r="F194">
        <v>95.429000000000002</v>
      </c>
      <c r="G194">
        <v>96.742999999999995</v>
      </c>
      <c r="H194">
        <v>97.686000000000007</v>
      </c>
      <c r="I194">
        <v>98.843000000000004</v>
      </c>
      <c r="J194">
        <v>96.385999999999996</v>
      </c>
      <c r="K194">
        <v>93.879000000000005</v>
      </c>
      <c r="L194">
        <v>90.287899999999993</v>
      </c>
      <c r="M194">
        <v>83.2273</v>
      </c>
      <c r="N194">
        <v>74.651499999999999</v>
      </c>
      <c r="O194">
        <v>63.257599999999996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89.622883285077194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92.135857418778173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93.885459047034402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94.170914963484904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94.984618079843827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97.085886611518831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99.320915231344756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97.050624506247459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94.439782147460832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89.840098746217848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83.255661204237796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74.500296513147305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63.823436728213466</v>
      </c>
      <c r="AE194" s="5"/>
      <c r="AG194" s="5">
        <f t="shared" si="49"/>
        <v>1.9485167149228033</v>
      </c>
      <c r="AH194" s="5">
        <f t="shared" si="49"/>
        <v>1.0641425812218301</v>
      </c>
      <c r="AI194" s="5">
        <f t="shared" si="49"/>
        <v>0.40054095296559922</v>
      </c>
      <c r="AJ194" s="5">
        <f t="shared" si="49"/>
        <v>1.258085036515098</v>
      </c>
      <c r="AK194" s="5">
        <f t="shared" si="48"/>
        <v>1.7583819201561681</v>
      </c>
      <c r="AL194" s="5">
        <f t="shared" si="48"/>
        <v>0.60011338848117646</v>
      </c>
      <c r="AM194" s="5">
        <f t="shared" si="48"/>
        <v>-0.47791523134475256</v>
      </c>
      <c r="AN194" s="5">
        <f t="shared" si="48"/>
        <v>-0.66462450624746339</v>
      </c>
      <c r="AO194" s="5">
        <f t="shared" si="47"/>
        <v>-0.56078214746082722</v>
      </c>
      <c r="AP194" s="5">
        <f t="shared" si="47"/>
        <v>0.44780125378214564</v>
      </c>
      <c r="AQ194" s="5">
        <f t="shared" si="47"/>
        <v>-2.8361204237796755E-2</v>
      </c>
      <c r="AR194" s="5">
        <f t="shared" si="47"/>
        <v>0.15120348685269391</v>
      </c>
      <c r="AS194" s="5">
        <f t="shared" si="50"/>
        <v>-0.56583672821346909</v>
      </c>
      <c r="AV194" s="2">
        <f t="shared" si="34"/>
        <v>89.622883285077194</v>
      </c>
      <c r="AW194" s="2">
        <f t="shared" si="35"/>
        <v>92.135857418778173</v>
      </c>
      <c r="AX194" s="2">
        <f t="shared" si="36"/>
        <v>93.885459047033876</v>
      </c>
      <c r="AY194" s="2">
        <f t="shared" si="37"/>
        <v>94.170914963484748</v>
      </c>
      <c r="AZ194" s="2">
        <f t="shared" si="38"/>
        <v>94.984618079843727</v>
      </c>
      <c r="BA194" s="2">
        <f t="shared" si="39"/>
        <v>97.08588661151866</v>
      </c>
      <c r="BB194" s="2">
        <f t="shared" si="40"/>
        <v>99.320915231344671</v>
      </c>
      <c r="BC194" s="2">
        <f t="shared" si="41"/>
        <v>97.05062450624591</v>
      </c>
      <c r="BD194" s="2">
        <f t="shared" si="42"/>
        <v>94.439782147450586</v>
      </c>
      <c r="BE194" s="2">
        <f t="shared" si="43"/>
        <v>89.840098746081694</v>
      </c>
      <c r="BF194" s="2">
        <f t="shared" si="44"/>
        <v>83.255661204098914</v>
      </c>
      <c r="BG194" s="2">
        <f t="shared" si="45"/>
        <v>74.500296508594047</v>
      </c>
      <c r="BH194" s="2">
        <f t="shared" si="46"/>
        <v>63.823436669777799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91.571399999999997</v>
      </c>
      <c r="CA194" s="2">
        <f>IF(OR(AND($B194&gt;D$230, $B194&lt;D$231), $B194&gt;D$232), D194, "")</f>
        <v>93.2</v>
      </c>
      <c r="CB194" s="2">
        <f>IF(OR(AND($B194&gt;E$230, $B194&lt;E$231), $B194&gt;E$232), E194, "")</f>
        <v>94.286000000000001</v>
      </c>
      <c r="CC194" s="2">
        <f>IF(OR(AND($B194&gt;F$230, $B194&lt;F$231), $B194&gt;F$232), F194, "")</f>
        <v>95.429000000000002</v>
      </c>
      <c r="CD194" s="2">
        <f>IF(OR(AND($B194&gt;G$230, $B194&lt;G$231), $B194&gt;G$232), G194, "")</f>
        <v>96.742999999999995</v>
      </c>
      <c r="CE194" s="2">
        <f>IF(OR(AND($B194&gt;H$230, $B194&lt;H$231), $B194&gt;H$232), H194, "")</f>
        <v>97.686000000000007</v>
      </c>
      <c r="CF194" s="2">
        <f>IF(OR(AND($B194&gt;I$230, $B194&lt;I$231), $B194&gt;I$232), I194, "")</f>
        <v>98.843000000000004</v>
      </c>
      <c r="CG194" s="2">
        <f>IF(OR(AND($B194&gt;J$230, $B194&lt;J$231), $B194&gt;J$232), J194, "")</f>
        <v>96.385999999999996</v>
      </c>
      <c r="CH194" s="2">
        <f>IF(OR(AND($B194&gt;K$230, $B194&lt;K$231), $B194&gt;K$232), K194, "")</f>
        <v>93.879000000000005</v>
      </c>
      <c r="CI194" s="2">
        <f>IF(OR(AND($B194&gt;L$230, $B194&lt;L$231), $B194&gt;L$232), L194, "")</f>
        <v>90.287899999999993</v>
      </c>
      <c r="CJ194" s="2">
        <f>IF(OR(AND($B194&gt;M$230, $B194&lt;M$231), $B194&gt;M$232), M194, "")</f>
        <v>83.2273</v>
      </c>
      <c r="CK194" s="2">
        <f>IF(OR(AND($B194&gt;N$230, $B194&lt;N$231), $B194&gt;N$232), N194, "")</f>
        <v>74.651499999999999</v>
      </c>
      <c r="CL194" s="2">
        <f>IF(OR(AND($B194&gt;O$230, $B194&lt;O$231), $B194&gt;O$232), O194, "")</f>
        <v>63.257599999999996</v>
      </c>
      <c r="CO194" s="2">
        <f>BK$207*$B194+BK$209</f>
        <v>95.303353518994697</v>
      </c>
      <c r="CP194" s="2">
        <f>BL$207*$B194+BL$209</f>
        <v>97.137125928829676</v>
      </c>
      <c r="CQ194" s="2">
        <f>BM$207*$B194+BM$209</f>
        <v>98.836994995492446</v>
      </c>
      <c r="CR194" s="2">
        <f>BN$207*$B194+BN$209</f>
        <v>98.82487483445</v>
      </c>
      <c r="CS194" s="2">
        <f>BO$207*$B194+BO$209</f>
        <v>99.233286460408095</v>
      </c>
      <c r="CT194" s="2">
        <f>BP$207*$B194+BP$209</f>
        <v>102.55107167661602</v>
      </c>
      <c r="CU194" s="2">
        <f>BQ$207*$B194+BQ$209</f>
        <v>104.00386869826937</v>
      </c>
      <c r="CV194" s="2">
        <f>BR$207*$B194+BR$209</f>
        <v>102.59016109262222</v>
      </c>
      <c r="CW194" s="2">
        <f>BS$207*$B194+BS$209</f>
        <v>99.927393292669834</v>
      </c>
      <c r="CX194" s="2">
        <f>BT$207*$B194+BT$209</f>
        <v>95.259586455017697</v>
      </c>
      <c r="CY194" s="2">
        <f>BU$207*$B194+BU$209</f>
        <v>86.500089532863015</v>
      </c>
      <c r="CZ194" s="2">
        <f>BV$207*$B194+BV$209</f>
        <v>80.670367638888862</v>
      </c>
      <c r="DA194" s="2">
        <f>BW$207*$B194+BW$209</f>
        <v>67.947255259409204</v>
      </c>
      <c r="DD194" s="2">
        <f>BZ$207*$B194+BZ$209</f>
        <v>89.621298563596142</v>
      </c>
      <c r="DE194" s="2">
        <f>CA$207*$B194+CA$209</f>
        <v>92.134783981840258</v>
      </c>
      <c r="DF194" s="2">
        <f>CB$207*$B194+CB$209</f>
        <v>93.884414597665184</v>
      </c>
      <c r="DG194" s="2">
        <f>CC$207*$B194+CC$209</f>
        <v>94.170008695956639</v>
      </c>
      <c r="DH194" s="2">
        <f>CD$207*$B194+CD$209</f>
        <v>94.983754435194754</v>
      </c>
      <c r="DI194" s="2">
        <f>CE$207*$B194+CE$209</f>
        <v>97.084739002271235</v>
      </c>
      <c r="DJ194" s="2">
        <f>CF$207*$B194+CF$209</f>
        <v>99.319944251276226</v>
      </c>
      <c r="DK194" s="2">
        <f>CG$207*$B194+CG$209</f>
        <v>97.049419418353963</v>
      </c>
      <c r="DL194" s="2">
        <f>CH$207*$B194+CH$209</f>
        <v>94.43840755422012</v>
      </c>
      <c r="DM194" s="2">
        <f>CI$207*$B194+CI$209</f>
        <v>89.838545331513274</v>
      </c>
      <c r="DN194" s="2">
        <f>CJ$207*$B194+CJ$209</f>
        <v>83.254707441777526</v>
      </c>
      <c r="DO194" s="2">
        <f>CK$207*$B194+CK$209</f>
        <v>74.498361985063866</v>
      </c>
      <c r="DP194" s="2">
        <f>CL$207*$B194+CL$209</f>
        <v>63.82199596863753</v>
      </c>
      <c r="DS194" s="2">
        <f>POWER(10,($B194-C$227)/C$228)/(1+POWER(10,($B194-C$227)/C$228))</f>
        <v>0.9997211006416713</v>
      </c>
      <c r="DT194" s="2">
        <f>POWER(10,($B194-D$227)/D$228)/(1+POWER(10,($B194-D$227)/D$228))</f>
        <v>0.99978541312263303</v>
      </c>
      <c r="DU194" s="2">
        <f>POWER(10,($B194-E$227)/E$228)/(1+POWER(10,($B194-E$227)/E$228))</f>
        <v>0.9997891100628763</v>
      </c>
      <c r="DV194" s="2">
        <f>POWER(10,($B194-F$227)/F$228)/(1+POWER(10,($B194-F$227)/F$228))</f>
        <v>0.99980530749947483</v>
      </c>
      <c r="DW194" s="2">
        <f>POWER(10,($B194-G$227)/G$228)/(1+POWER(10,($B194-G$227)/G$228))</f>
        <v>0.99979676711603582</v>
      </c>
      <c r="DX194" s="2">
        <f>POWER(10,($B194-H$227)/H$228)/(1+POWER(10,($B194-H$227)/H$228))</f>
        <v>0.99979005865251969</v>
      </c>
      <c r="DY194" s="2">
        <f>POWER(10,($B194-I$227)/I$228)/(1+POWER(10,($B194-I$227)/I$228))</f>
        <v>0.99979269945972937</v>
      </c>
      <c r="DZ194" s="2">
        <f>POWER(10,($B194-J$227)/J$228)/(1+POWER(10,($B194-J$227)/J$228))</f>
        <v>0.99978250422726866</v>
      </c>
      <c r="EA194" s="2">
        <f>POWER(10,($B194-K$227)/K$228)/(1+POWER(10,($B194-K$227)/K$228))</f>
        <v>0.99974957245364138</v>
      </c>
      <c r="EB194" s="2">
        <f>POWER(10,($B194-L$227)/L$228)/(1+POWER(10,($B194-L$227)/L$228))</f>
        <v>0.99971344718975019</v>
      </c>
      <c r="EC194" s="2">
        <f>POWER(10,($B194-M$227)/M$228)/(1+POWER(10,($B194-M$227)/M$228))</f>
        <v>0.99970611709357771</v>
      </c>
      <c r="ED194" s="2">
        <f>POWER(10,($B194-N$227)/N$228)/(1+POWER(10,($B194-N$227)/N$228))</f>
        <v>0.99968656484801133</v>
      </c>
      <c r="EE194" s="2">
        <f>POWER(10,($B194-O$227)/O$228)/(1+POWER(10,($B194-O$227)/O$228))</f>
        <v>0.99965076107009931</v>
      </c>
    </row>
    <row r="195" spans="2:137" x14ac:dyDescent="0.25">
      <c r="B195" s="2">
        <v>189</v>
      </c>
      <c r="C195">
        <v>90.142899999999997</v>
      </c>
      <c r="D195">
        <v>92.114000000000004</v>
      </c>
      <c r="E195">
        <v>92.242999999999995</v>
      </c>
      <c r="F195">
        <v>94.585999999999999</v>
      </c>
      <c r="G195">
        <v>95.885999999999996</v>
      </c>
      <c r="H195">
        <v>96.757000000000005</v>
      </c>
      <c r="I195">
        <v>101.2</v>
      </c>
      <c r="J195">
        <v>98.043000000000006</v>
      </c>
      <c r="K195">
        <v>93.620999999999995</v>
      </c>
      <c r="L195">
        <v>89.712100000000007</v>
      </c>
      <c r="M195">
        <v>83.136399999999995</v>
      </c>
      <c r="N195">
        <v>74.090900000000005</v>
      </c>
      <c r="O195">
        <v>62.802999999999997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89.567210476075388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92.082989027246882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93.827551214578392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94.116173972961747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94.947010417318836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97.056304647193571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99.300685927167919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97.020437676247212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94.404390331727754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89.803801820059803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83.236634843955699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74.473679171236938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63.803800164838059</v>
      </c>
      <c r="AE195" s="5"/>
      <c r="AG195" s="5">
        <f t="shared" si="49"/>
        <v>0.57568952392460915</v>
      </c>
      <c r="AH195" s="5">
        <f t="shared" si="49"/>
        <v>3.1010972753122701E-2</v>
      </c>
      <c r="AI195" s="5">
        <f t="shared" si="49"/>
        <v>-1.5845512145783971</v>
      </c>
      <c r="AJ195" s="5">
        <f t="shared" si="49"/>
        <v>0.46982602703825194</v>
      </c>
      <c r="AK195" s="5">
        <f t="shared" si="48"/>
        <v>0.93898958268115962</v>
      </c>
      <c r="AL195" s="5">
        <f t="shared" si="48"/>
        <v>-0.29930464719356564</v>
      </c>
      <c r="AM195" s="5">
        <f t="shared" si="48"/>
        <v>1.8993140728320839</v>
      </c>
      <c r="AN195" s="5">
        <f t="shared" si="48"/>
        <v>1.0225623237527941</v>
      </c>
      <c r="AO195" s="5">
        <f t="shared" si="47"/>
        <v>-0.78339033172775885</v>
      </c>
      <c r="AP195" s="5">
        <f t="shared" si="47"/>
        <v>-9.1701820059796546E-2</v>
      </c>
      <c r="AQ195" s="5">
        <f t="shared" si="47"/>
        <v>-0.10023484395570392</v>
      </c>
      <c r="AR195" s="5">
        <f t="shared" si="47"/>
        <v>-0.38277917123693328</v>
      </c>
      <c r="AS195" s="5">
        <f t="shared" si="50"/>
        <v>-1.0008001648380613</v>
      </c>
      <c r="AV195" s="2">
        <f t="shared" si="34"/>
        <v>89.567210476075388</v>
      </c>
      <c r="AW195" s="2">
        <f t="shared" si="35"/>
        <v>92.082989027246882</v>
      </c>
      <c r="AX195" s="2">
        <f t="shared" si="36"/>
        <v>93.827551214578278</v>
      </c>
      <c r="AY195" s="2">
        <f t="shared" si="37"/>
        <v>94.116173972961718</v>
      </c>
      <c r="AZ195" s="2">
        <f t="shared" si="38"/>
        <v>94.947010417318822</v>
      </c>
      <c r="BA195" s="2">
        <f t="shared" si="39"/>
        <v>97.056304647193528</v>
      </c>
      <c r="BB195" s="2">
        <f t="shared" si="40"/>
        <v>99.300685927167905</v>
      </c>
      <c r="BC195" s="2">
        <f t="shared" si="41"/>
        <v>97.020437676246871</v>
      </c>
      <c r="BD195" s="2">
        <f t="shared" si="42"/>
        <v>94.404390331725409</v>
      </c>
      <c r="BE195" s="2">
        <f t="shared" si="43"/>
        <v>89.803801820025967</v>
      </c>
      <c r="BF195" s="2">
        <f t="shared" si="44"/>
        <v>83.236634843920925</v>
      </c>
      <c r="BG195" s="2">
        <f t="shared" si="45"/>
        <v>74.473679169955304</v>
      </c>
      <c r="BH195" s="2">
        <f t="shared" si="46"/>
        <v>63.803800146802466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90.142899999999997</v>
      </c>
      <c r="CA195" s="2">
        <f>IF(OR(AND($B195&gt;D$230, $B195&lt;D$231), $B195&gt;D$232), D195, "")</f>
        <v>92.114000000000004</v>
      </c>
      <c r="CB195" s="2">
        <f>IF(OR(AND($B195&gt;E$230, $B195&lt;E$231), $B195&gt;E$232), E195, "")</f>
        <v>92.242999999999995</v>
      </c>
      <c r="CC195" s="2">
        <f>IF(OR(AND($B195&gt;F$230, $B195&lt;F$231), $B195&gt;F$232), F195, "")</f>
        <v>94.585999999999999</v>
      </c>
      <c r="CD195" s="2">
        <f>IF(OR(AND($B195&gt;G$230, $B195&lt;G$231), $B195&gt;G$232), G195, "")</f>
        <v>95.885999999999996</v>
      </c>
      <c r="CE195" s="2">
        <f>IF(OR(AND($B195&gt;H$230, $B195&lt;H$231), $B195&gt;H$232), H195, "")</f>
        <v>96.757000000000005</v>
      </c>
      <c r="CF195" s="2">
        <f>IF(OR(AND($B195&gt;I$230, $B195&lt;I$231), $B195&gt;I$232), I195, "")</f>
        <v>101.2</v>
      </c>
      <c r="CG195" s="2">
        <f>IF(OR(AND($B195&gt;J$230, $B195&lt;J$231), $B195&gt;J$232), J195, "")</f>
        <v>98.043000000000006</v>
      </c>
      <c r="CH195" s="2">
        <f>IF(OR(AND($B195&gt;K$230, $B195&lt;K$231), $B195&gt;K$232), K195, "")</f>
        <v>93.620999999999995</v>
      </c>
      <c r="CI195" s="2">
        <f>IF(OR(AND($B195&gt;L$230, $B195&lt;L$231), $B195&gt;L$232), L195, "")</f>
        <v>89.712100000000007</v>
      </c>
      <c r="CJ195" s="2">
        <f>IF(OR(AND($B195&gt;M$230, $B195&lt;M$231), $B195&gt;M$232), M195, "")</f>
        <v>83.136399999999995</v>
      </c>
      <c r="CK195" s="2">
        <f>IF(OR(AND($B195&gt;N$230, $B195&lt;N$231), $B195&gt;N$232), N195, "")</f>
        <v>74.090900000000005</v>
      </c>
      <c r="CL195" s="2">
        <f>IF(OR(AND($B195&gt;O$230, $B195&lt;O$231), $B195&gt;O$232), O195, "")</f>
        <v>62.802999999999997</v>
      </c>
      <c r="CO195" s="2">
        <f>BK$207*$B195+BK$209</f>
        <v>95.30696479744546</v>
      </c>
      <c r="CP195" s="2">
        <f>BL$207*$B195+BL$209</f>
        <v>97.132845445852823</v>
      </c>
      <c r="CQ195" s="2">
        <f>BM$207*$B195+BM$209</f>
        <v>98.828723350643358</v>
      </c>
      <c r="CR195" s="2">
        <f>BN$207*$B195+BN$209</f>
        <v>98.814333253618059</v>
      </c>
      <c r="CS195" s="2">
        <f>BO$207*$B195+BO$209</f>
        <v>99.23612021422565</v>
      </c>
      <c r="CT195" s="2">
        <f>BP$207*$B195+BP$209</f>
        <v>102.57716671903164</v>
      </c>
      <c r="CU195" s="2">
        <f>BQ$207*$B195+BQ$209</f>
        <v>104.03415690700659</v>
      </c>
      <c r="CV195" s="2">
        <f>BR$207*$B195+BR$209</f>
        <v>102.6186917534685</v>
      </c>
      <c r="CW195" s="2">
        <f>BS$207*$B195+BS$209</f>
        <v>99.950122797692202</v>
      </c>
      <c r="CX195" s="2">
        <f>BT$207*$B195+BT$209</f>
        <v>95.281219672704609</v>
      </c>
      <c r="CY195" s="2">
        <f>BU$207*$B195+BU$209</f>
        <v>86.515144379353458</v>
      </c>
      <c r="CZ195" s="2">
        <f>BV$207*$B195+BV$209</f>
        <v>80.711307438016505</v>
      </c>
      <c r="DA195" s="2">
        <f>BW$207*$B195+BW$209</f>
        <v>67.974629059829056</v>
      </c>
      <c r="DD195" s="2">
        <f>BZ$207*$B195+BZ$209</f>
        <v>89.565750109245187</v>
      </c>
      <c r="DE195" s="2">
        <f>CA$207*$B195+CA$209</f>
        <v>92.082000530159434</v>
      </c>
      <c r="DF195" s="2">
        <f>CB$207*$B195+CB$209</f>
        <v>93.826589116697164</v>
      </c>
      <c r="DG195" s="2">
        <f>CC$207*$B195+CC$209</f>
        <v>94.115339597503421</v>
      </c>
      <c r="DH195" s="2">
        <f>CD$207*$B195+CD$209</f>
        <v>94.946215266673377</v>
      </c>
      <c r="DI195" s="2">
        <f>CE$207*$B195+CE$209</f>
        <v>97.055247352473202</v>
      </c>
      <c r="DJ195" s="2">
        <f>CF$207*$B195+CF$209</f>
        <v>99.299790829982229</v>
      </c>
      <c r="DK195" s="2">
        <f>CG$207*$B195+CG$209</f>
        <v>97.019326973379748</v>
      </c>
      <c r="DL195" s="2">
        <f>CH$207*$B195+CH$209</f>
        <v>94.403123409992688</v>
      </c>
      <c r="DM195" s="2">
        <f>CI$207*$B195+CI$209</f>
        <v>89.802369945340644</v>
      </c>
      <c r="DN195" s="2">
        <f>CJ$207*$B195+CJ$209</f>
        <v>83.235755865065528</v>
      </c>
      <c r="DO195" s="2">
        <f>CK$207*$B195+CK$209</f>
        <v>74.471895545841477</v>
      </c>
      <c r="DP195" s="2">
        <f>CL$207*$B195+CL$209</f>
        <v>63.802471233271689</v>
      </c>
      <c r="DS195" s="2">
        <f>POWER(10,($B195-C$227)/C$228)/(1+POWER(10,($B195-C$227)/C$228))</f>
        <v>0.99974563451995535</v>
      </c>
      <c r="DT195" s="2">
        <f>POWER(10,($B195-D$227)/D$228)/(1+POWER(10,($B195-D$227)/D$228))</f>
        <v>0.99980429074660893</v>
      </c>
      <c r="DU195" s="2">
        <f>POWER(10,($B195-E$227)/E$228)/(1+POWER(10,($B195-E$227)/E$228))</f>
        <v>0.99980766252241238</v>
      </c>
      <c r="DV195" s="2">
        <f>POWER(10,($B195-F$227)/F$228)/(1+POWER(10,($B195-F$227)/F$228))</f>
        <v>0.99982243528734893</v>
      </c>
      <c r="DW195" s="2">
        <f>POWER(10,($B195-G$227)/G$228)/(1+POWER(10,($B195-G$227)/G$228))</f>
        <v>0.99981464609235859</v>
      </c>
      <c r="DX195" s="2">
        <f>POWER(10,($B195-H$227)/H$228)/(1+POWER(10,($B195-H$227)/H$228))</f>
        <v>0.99980852767848449</v>
      </c>
      <c r="DY195" s="2">
        <f>POWER(10,($B195-I$227)/I$228)/(1+POWER(10,($B195-I$227)/I$228))</f>
        <v>0.99981093621170747</v>
      </c>
      <c r="DZ195" s="2">
        <f>POWER(10,($B195-J$227)/J$228)/(1+POWER(10,($B195-J$227)/J$228))</f>
        <v>0.99980163770164199</v>
      </c>
      <c r="EA195" s="2">
        <f>POWER(10,($B195-K$227)/K$228)/(1+POWER(10,($B195-K$227)/K$228))</f>
        <v>0.99977160233052564</v>
      </c>
      <c r="EB195" s="2">
        <f>POWER(10,($B195-L$227)/L$228)/(1+POWER(10,($B195-L$227)/L$228))</f>
        <v>0.99973865414154972</v>
      </c>
      <c r="EC195" s="2">
        <f>POWER(10,($B195-M$227)/M$228)/(1+POWER(10,($B195-M$227)/M$228))</f>
        <v>0.99973196867295067</v>
      </c>
      <c r="ED195" s="2">
        <f>POWER(10,($B195-N$227)/N$228)/(1+POWER(10,($B195-N$227)/N$228))</f>
        <v>0.9997141358601338</v>
      </c>
      <c r="EE195" s="2">
        <f>POWER(10,($B195-O$227)/O$228)/(1+POWER(10,($B195-O$227)/O$228))</f>
        <v>0.99968148052254391</v>
      </c>
    </row>
    <row r="196" spans="2:137" x14ac:dyDescent="0.25">
      <c r="B196" s="2">
        <v>190</v>
      </c>
      <c r="C196">
        <v>90.171400000000006</v>
      </c>
      <c r="D196">
        <v>92.129000000000005</v>
      </c>
      <c r="E196">
        <v>93.028999999999996</v>
      </c>
      <c r="F196">
        <v>93.9</v>
      </c>
      <c r="G196">
        <v>95.429000000000002</v>
      </c>
      <c r="H196">
        <v>97.713999999999999</v>
      </c>
      <c r="I196">
        <v>99.843000000000004</v>
      </c>
      <c r="J196">
        <v>98.486000000000004</v>
      </c>
      <c r="K196">
        <v>93.635999999999996</v>
      </c>
      <c r="L196">
        <v>89.560599999999994</v>
      </c>
      <c r="M196">
        <v>82.893900000000002</v>
      </c>
      <c r="N196">
        <v>75.242400000000004</v>
      </c>
      <c r="O196">
        <v>63.197000000000003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89.511547279505677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92.030127271455285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93.769649786852028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94.061438616564971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94.909408120929712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97.02672969014661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99.280462458309714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96.990258124747328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94.369006819892263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89.76751425345239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83.217614258492091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74.44707340641115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63.784172144865131</v>
      </c>
      <c r="AE196" s="5"/>
      <c r="AG196" s="5">
        <f t="shared" si="49"/>
        <v>0.65985272049432808</v>
      </c>
      <c r="AH196" s="5">
        <f t="shared" si="49"/>
        <v>9.8872728544719735E-2</v>
      </c>
      <c r="AI196" s="5">
        <f t="shared" si="49"/>
        <v>-0.74064978685203187</v>
      </c>
      <c r="AJ196" s="5">
        <f t="shared" si="49"/>
        <v>-0.16143861656496483</v>
      </c>
      <c r="AK196" s="5">
        <f t="shared" si="48"/>
        <v>0.51959187907029047</v>
      </c>
      <c r="AL196" s="5">
        <f t="shared" si="48"/>
        <v>0.68727030985338899</v>
      </c>
      <c r="AM196" s="5">
        <f t="shared" si="48"/>
        <v>0.5625375416902898</v>
      </c>
      <c r="AN196" s="5">
        <f t="shared" si="48"/>
        <v>1.4957418752526763</v>
      </c>
      <c r="AO196" s="5">
        <f t="shared" si="47"/>
        <v>-0.73300681989226746</v>
      </c>
      <c r="AP196" s="5">
        <f t="shared" si="47"/>
        <v>-0.20691425345239622</v>
      </c>
      <c r="AQ196" s="5">
        <f t="shared" si="47"/>
        <v>-0.3237142584920889</v>
      </c>
      <c r="AR196" s="5">
        <f t="shared" si="47"/>
        <v>0.79532659358885383</v>
      </c>
      <c r="AS196" s="5">
        <f t="shared" si="50"/>
        <v>-0.58717214486512859</v>
      </c>
      <c r="AV196" s="2">
        <f t="shared" si="34"/>
        <v>89.511547279505677</v>
      </c>
      <c r="AW196" s="2">
        <f t="shared" si="35"/>
        <v>92.030127271455285</v>
      </c>
      <c r="AX196" s="2">
        <f t="shared" si="36"/>
        <v>93.769649786852</v>
      </c>
      <c r="AY196" s="2">
        <f t="shared" si="37"/>
        <v>94.061438616564971</v>
      </c>
      <c r="AZ196" s="2">
        <f t="shared" si="38"/>
        <v>94.909408120929712</v>
      </c>
      <c r="BA196" s="2">
        <f t="shared" si="39"/>
        <v>97.026729690146595</v>
      </c>
      <c r="BB196" s="2">
        <f t="shared" si="40"/>
        <v>99.280462458309714</v>
      </c>
      <c r="BC196" s="2">
        <f t="shared" si="41"/>
        <v>96.990258124747257</v>
      </c>
      <c r="BD196" s="2">
        <f t="shared" si="42"/>
        <v>94.369006819891752</v>
      </c>
      <c r="BE196" s="2">
        <f t="shared" si="43"/>
        <v>89.767514253444304</v>
      </c>
      <c r="BF196" s="2">
        <f t="shared" si="44"/>
        <v>83.217614258483721</v>
      </c>
      <c r="BG196" s="2">
        <f t="shared" si="45"/>
        <v>74.447073406064106</v>
      </c>
      <c r="BH196" s="2">
        <f t="shared" si="46"/>
        <v>63.784172139507113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90.171400000000006</v>
      </c>
      <c r="CA196" s="2">
        <f>IF(OR(AND($B196&gt;D$230, $B196&lt;D$231), $B196&gt;D$232), D196, "")</f>
        <v>92.129000000000005</v>
      </c>
      <c r="CB196" s="2">
        <f>IF(OR(AND($B196&gt;E$230, $B196&lt;E$231), $B196&gt;E$232), E196, "")</f>
        <v>93.028999999999996</v>
      </c>
      <c r="CC196" s="2">
        <f>IF(OR(AND($B196&gt;F$230, $B196&lt;F$231), $B196&gt;F$232), F196, "")</f>
        <v>93.9</v>
      </c>
      <c r="CD196" s="2">
        <f>IF(OR(AND($B196&gt;G$230, $B196&lt;G$231), $B196&gt;G$232), G196, "")</f>
        <v>95.429000000000002</v>
      </c>
      <c r="CE196" s="2">
        <f>IF(OR(AND($B196&gt;H$230, $B196&lt;H$231), $B196&gt;H$232), H196, "")</f>
        <v>97.713999999999999</v>
      </c>
      <c r="CF196" s="2">
        <f>IF(OR(AND($B196&gt;I$230, $B196&lt;I$231), $B196&gt;I$232), I196, "")</f>
        <v>99.843000000000004</v>
      </c>
      <c r="CG196" s="2">
        <f>IF(OR(AND($B196&gt;J$230, $B196&lt;J$231), $B196&gt;J$232), J196, "")</f>
        <v>98.486000000000004</v>
      </c>
      <c r="CH196" s="2">
        <f>IF(OR(AND($B196&gt;K$230, $B196&lt;K$231), $B196&gt;K$232), K196, "")</f>
        <v>93.635999999999996</v>
      </c>
      <c r="CI196" s="2">
        <f>IF(OR(AND($B196&gt;L$230, $B196&lt;L$231), $B196&gt;L$232), L196, "")</f>
        <v>89.560599999999994</v>
      </c>
      <c r="CJ196" s="2">
        <f>IF(OR(AND($B196&gt;M$230, $B196&lt;M$231), $B196&gt;M$232), M196, "")</f>
        <v>82.893900000000002</v>
      </c>
      <c r="CK196" s="2">
        <f>IF(OR(AND($B196&gt;N$230, $B196&lt;N$231), $B196&gt;N$232), N196, "")</f>
        <v>75.242400000000004</v>
      </c>
      <c r="CL196" s="2">
        <f>IF(OR(AND($B196&gt;O$230, $B196&lt;O$231), $B196&gt;O$232), O196, "")</f>
        <v>63.197000000000003</v>
      </c>
      <c r="CO196" s="2">
        <f>BK$207*$B196+BK$209</f>
        <v>95.310576075896236</v>
      </c>
      <c r="CP196" s="2">
        <f>BL$207*$B196+BL$209</f>
        <v>97.12856496287597</v>
      </c>
      <c r="CQ196" s="2">
        <f>BM$207*$B196+BM$209</f>
        <v>98.82045170579427</v>
      </c>
      <c r="CR196" s="2">
        <f>BN$207*$B196+BN$209</f>
        <v>98.803791672786119</v>
      </c>
      <c r="CS196" s="2">
        <f>BO$207*$B196+BO$209</f>
        <v>99.238953968043205</v>
      </c>
      <c r="CT196" s="2">
        <f>BP$207*$B196+BP$209</f>
        <v>102.60326176144726</v>
      </c>
      <c r="CU196" s="2">
        <f>BQ$207*$B196+BQ$209</f>
        <v>104.06444511574381</v>
      </c>
      <c r="CV196" s="2">
        <f>BR$207*$B196+BR$209</f>
        <v>102.64722241431475</v>
      </c>
      <c r="CW196" s="2">
        <f>BS$207*$B196+BS$209</f>
        <v>99.972852302714571</v>
      </c>
      <c r="CX196" s="2">
        <f>BT$207*$B196+BT$209</f>
        <v>95.302852890391534</v>
      </c>
      <c r="CY196" s="2">
        <f>BU$207*$B196+BU$209</f>
        <v>86.530199225843901</v>
      </c>
      <c r="CZ196" s="2">
        <f>BV$207*$B196+BV$209</f>
        <v>80.752247237144147</v>
      </c>
      <c r="DA196" s="2">
        <f>BW$207*$B196+BW$209</f>
        <v>68.002002860248922</v>
      </c>
      <c r="DD196" s="2">
        <f>BZ$207*$B196+BZ$209</f>
        <v>89.510201654894232</v>
      </c>
      <c r="DE196" s="2">
        <f>CA$207*$B196+CA$209</f>
        <v>92.029217078478609</v>
      </c>
      <c r="DF196" s="2">
        <f>CB$207*$B196+CB$209</f>
        <v>93.76876363572913</v>
      </c>
      <c r="DG196" s="2">
        <f>CC$207*$B196+CC$209</f>
        <v>94.060670499050218</v>
      </c>
      <c r="DH196" s="2">
        <f>CD$207*$B196+CD$209</f>
        <v>94.908676098152</v>
      </c>
      <c r="DI196" s="2">
        <f>CE$207*$B196+CE$209</f>
        <v>97.025755702675184</v>
      </c>
      <c r="DJ196" s="2">
        <f>CF$207*$B196+CF$209</f>
        <v>99.279637408688231</v>
      </c>
      <c r="DK196" s="2">
        <f>CG$207*$B196+CG$209</f>
        <v>96.989234528405547</v>
      </c>
      <c r="DL196" s="2">
        <f>CH$207*$B196+CH$209</f>
        <v>94.367839265765255</v>
      </c>
      <c r="DM196" s="2">
        <f>CI$207*$B196+CI$209</f>
        <v>89.766194559168014</v>
      </c>
      <c r="DN196" s="2">
        <f>CJ$207*$B196+CJ$209</f>
        <v>83.216804288353515</v>
      </c>
      <c r="DO196" s="2">
        <f>CK$207*$B196+CK$209</f>
        <v>74.445429106619102</v>
      </c>
      <c r="DP196" s="2">
        <f>CL$207*$B196+CL$209</f>
        <v>63.78294649790584</v>
      </c>
      <c r="DS196" s="2">
        <f>POWER(10,($B196-C$227)/C$228)/(1+POWER(10,($B196-C$227)/C$228))</f>
        <v>0.99976801073279553</v>
      </c>
      <c r="DT196" s="2">
        <f>POWER(10,($B196-D$227)/D$228)/(1+POWER(10,($B196-D$227)/D$228))</f>
        <v>0.99982150796586</v>
      </c>
      <c r="DU196" s="2">
        <f>POWER(10,($B196-E$227)/E$228)/(1+POWER(10,($B196-E$227)/E$228))</f>
        <v>0.99982458316693912</v>
      </c>
      <c r="DV196" s="2">
        <f>POWER(10,($B196-F$227)/F$228)/(1+POWER(10,($B196-F$227)/F$228))</f>
        <v>0.99983805652720747</v>
      </c>
      <c r="DW196" s="2">
        <f>POWER(10,($B196-G$227)/G$228)/(1+POWER(10,($B196-G$227)/G$228))</f>
        <v>0.99983095247009512</v>
      </c>
      <c r="DX196" s="2">
        <f>POWER(10,($B196-H$227)/H$228)/(1+POWER(10,($B196-H$227)/H$228))</f>
        <v>0.99982537222530177</v>
      </c>
      <c r="DY196" s="2">
        <f>POWER(10,($B196-I$227)/I$228)/(1+POWER(10,($B196-I$227)/I$228))</f>
        <v>0.99982756890725899</v>
      </c>
      <c r="DZ196" s="2">
        <f>POWER(10,($B196-J$227)/J$228)/(1+POWER(10,($B196-J$227)/J$228))</f>
        <v>0.99981908827619315</v>
      </c>
      <c r="EA196" s="2">
        <f>POWER(10,($B196-K$227)/K$228)/(1+POWER(10,($B196-K$227)/K$228))</f>
        <v>0.99979169466354356</v>
      </c>
      <c r="EB196" s="2">
        <f>POWER(10,($B196-L$227)/L$228)/(1+POWER(10,($B196-L$227)/L$228))</f>
        <v>0.99976164426313874</v>
      </c>
      <c r="EC196" s="2">
        <f>POWER(10,($B196-M$227)/M$228)/(1+POWER(10,($B196-M$227)/M$228))</f>
        <v>0.99975554675929512</v>
      </c>
      <c r="ED196" s="2">
        <f>POWER(10,($B196-N$227)/N$228)/(1+POWER(10,($B196-N$227)/N$228))</f>
        <v>0.99973928224803943</v>
      </c>
      <c r="EE196" s="2">
        <f>POWER(10,($B196-O$227)/O$228)/(1+POWER(10,($B196-O$227)/O$228))</f>
        <v>0.99970949864234704</v>
      </c>
    </row>
    <row r="197" spans="2:137" x14ac:dyDescent="0.25">
      <c r="B197" s="2">
        <v>191</v>
      </c>
      <c r="C197">
        <v>89.257099999999994</v>
      </c>
      <c r="D197">
        <v>92.070999999999998</v>
      </c>
      <c r="E197">
        <v>93.442999999999998</v>
      </c>
      <c r="F197">
        <v>94.686000000000007</v>
      </c>
      <c r="G197">
        <v>95.557000000000002</v>
      </c>
      <c r="H197">
        <v>96.328999999999994</v>
      </c>
      <c r="I197">
        <v>97.843000000000004</v>
      </c>
      <c r="J197">
        <v>97.771000000000001</v>
      </c>
      <c r="K197">
        <v>95.061000000000007</v>
      </c>
      <c r="L197">
        <v>90.818200000000004</v>
      </c>
      <c r="M197">
        <v>82.878799999999998</v>
      </c>
      <c r="N197">
        <v>74.212100000000007</v>
      </c>
      <c r="O197">
        <v>63.4848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89.455892966904003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91.977271641456497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93.711754274511549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94.006708459549955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94.871810776783377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96.997161206664885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99.260244385530427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96.960085301833175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94.333630984518976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89.731235340596839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83.198599010762265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74.420478348855525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63.764552016704236</v>
      </c>
      <c r="AE197" s="5"/>
      <c r="AG197" s="5">
        <f t="shared" si="49"/>
        <v>-0.19879296690400849</v>
      </c>
      <c r="AH197" s="5">
        <f t="shared" si="49"/>
        <v>9.3728358543501145E-2</v>
      </c>
      <c r="AI197" s="5">
        <f t="shared" si="49"/>
        <v>-0.26875427451155076</v>
      </c>
      <c r="AJ197" s="5">
        <f t="shared" si="49"/>
        <v>0.67929154045005191</v>
      </c>
      <c r="AK197" s="5">
        <f t="shared" si="48"/>
        <v>0.68518922321662501</v>
      </c>
      <c r="AL197" s="5">
        <f t="shared" si="48"/>
        <v>-0.66816120666489098</v>
      </c>
      <c r="AM197" s="5">
        <f t="shared" si="48"/>
        <v>-1.4172443855304238</v>
      </c>
      <c r="AN197" s="5">
        <f t="shared" si="48"/>
        <v>0.81091469816682604</v>
      </c>
      <c r="AO197" s="5">
        <f t="shared" si="47"/>
        <v>0.72736901548103106</v>
      </c>
      <c r="AP197" s="5">
        <f t="shared" si="47"/>
        <v>1.086964659403165</v>
      </c>
      <c r="AQ197" s="5">
        <f t="shared" si="47"/>
        <v>-0.31979901076226724</v>
      </c>
      <c r="AR197" s="5">
        <f t="shared" si="47"/>
        <v>-0.20837834885551842</v>
      </c>
      <c r="AS197" s="5">
        <f t="shared" si="50"/>
        <v>-0.27975201670423644</v>
      </c>
      <c r="AV197" s="2">
        <f t="shared" si="34"/>
        <v>89.455892966904003</v>
      </c>
      <c r="AW197" s="2">
        <f t="shared" si="35"/>
        <v>91.977271641456497</v>
      </c>
      <c r="AX197" s="2">
        <f t="shared" si="36"/>
        <v>93.711754274511549</v>
      </c>
      <c r="AY197" s="2">
        <f t="shared" si="37"/>
        <v>94.006708459549955</v>
      </c>
      <c r="AZ197" s="2">
        <f t="shared" si="38"/>
        <v>94.871810776783377</v>
      </c>
      <c r="BA197" s="2">
        <f t="shared" si="39"/>
        <v>96.997161206664885</v>
      </c>
      <c r="BB197" s="2">
        <f t="shared" si="40"/>
        <v>99.260244385530427</v>
      </c>
      <c r="BC197" s="2">
        <f t="shared" si="41"/>
        <v>96.960085301833161</v>
      </c>
      <c r="BD197" s="2">
        <f t="shared" si="42"/>
        <v>94.333630984518862</v>
      </c>
      <c r="BE197" s="2">
        <f t="shared" si="43"/>
        <v>89.731235340594978</v>
      </c>
      <c r="BF197" s="2">
        <f t="shared" si="44"/>
        <v>83.198599010760333</v>
      </c>
      <c r="BG197" s="2">
        <f t="shared" si="45"/>
        <v>74.420478348765116</v>
      </c>
      <c r="BH197" s="2">
        <f t="shared" si="46"/>
        <v>63.764552015172093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89.257099999999994</v>
      </c>
      <c r="CA197" s="2">
        <f>IF(OR(AND($B197&gt;D$230, $B197&lt;D$231), $B197&gt;D$232), D197, "")</f>
        <v>92.070999999999998</v>
      </c>
      <c r="CB197" s="2">
        <f>IF(OR(AND($B197&gt;E$230, $B197&lt;E$231), $B197&gt;E$232), E197, "")</f>
        <v>93.442999999999998</v>
      </c>
      <c r="CC197" s="2">
        <f>IF(OR(AND($B197&gt;F$230, $B197&lt;F$231), $B197&gt;F$232), F197, "")</f>
        <v>94.686000000000007</v>
      </c>
      <c r="CD197" s="2">
        <f>IF(OR(AND($B197&gt;G$230, $B197&lt;G$231), $B197&gt;G$232), G197, "")</f>
        <v>95.557000000000002</v>
      </c>
      <c r="CE197" s="2">
        <f>IF(OR(AND($B197&gt;H$230, $B197&lt;H$231), $B197&gt;H$232), H197, "")</f>
        <v>96.328999999999994</v>
      </c>
      <c r="CF197" s="2">
        <f>IF(OR(AND($B197&gt;I$230, $B197&lt;I$231), $B197&gt;I$232), I197, "")</f>
        <v>97.843000000000004</v>
      </c>
      <c r="CG197" s="2">
        <f>IF(OR(AND($B197&gt;J$230, $B197&lt;J$231), $B197&gt;J$232), J197, "")</f>
        <v>97.771000000000001</v>
      </c>
      <c r="CH197" s="2">
        <f>IF(OR(AND($B197&gt;K$230, $B197&lt;K$231), $B197&gt;K$232), K197, "")</f>
        <v>95.061000000000007</v>
      </c>
      <c r="CI197" s="2">
        <f>IF(OR(AND($B197&gt;L$230, $B197&lt;L$231), $B197&gt;L$232), L197, "")</f>
        <v>90.818200000000004</v>
      </c>
      <c r="CJ197" s="2">
        <f>IF(OR(AND($B197&gt;M$230, $B197&lt;M$231), $B197&gt;M$232), M197, "")</f>
        <v>82.878799999999998</v>
      </c>
      <c r="CK197" s="2">
        <f>IF(OR(AND($B197&gt;N$230, $B197&lt;N$231), $B197&gt;N$232), N197, "")</f>
        <v>74.212100000000007</v>
      </c>
      <c r="CL197" s="2">
        <f>IF(OR(AND($B197&gt;O$230, $B197&lt;O$231), $B197&gt;O$232), O197, "")</f>
        <v>63.4848</v>
      </c>
      <c r="CO197" s="2">
        <f>BK$207*$B197+BK$209</f>
        <v>95.314187354347013</v>
      </c>
      <c r="CP197" s="2">
        <f>BL$207*$B197+BL$209</f>
        <v>97.124284479899131</v>
      </c>
      <c r="CQ197" s="2">
        <f>BM$207*$B197+BM$209</f>
        <v>98.812180060945181</v>
      </c>
      <c r="CR197" s="2">
        <f>BN$207*$B197+BN$209</f>
        <v>98.793250091954178</v>
      </c>
      <c r="CS197" s="2">
        <f>BO$207*$B197+BO$209</f>
        <v>99.241787721860746</v>
      </c>
      <c r="CT197" s="2">
        <f>BP$207*$B197+BP$209</f>
        <v>102.62935680386288</v>
      </c>
      <c r="CU197" s="2">
        <f>BQ$207*$B197+BQ$209</f>
        <v>104.09473332448103</v>
      </c>
      <c r="CV197" s="2">
        <f>BR$207*$B197+BR$209</f>
        <v>102.67575307516101</v>
      </c>
      <c r="CW197" s="2">
        <f>BS$207*$B197+BS$209</f>
        <v>99.99558180773694</v>
      </c>
      <c r="CX197" s="2">
        <f>BT$207*$B197+BT$209</f>
        <v>95.324486108078446</v>
      </c>
      <c r="CY197" s="2">
        <f>BU$207*$B197+BU$209</f>
        <v>86.545254072334345</v>
      </c>
      <c r="CZ197" s="2">
        <f>BV$207*$B197+BV$209</f>
        <v>80.793187036271789</v>
      </c>
      <c r="DA197" s="2">
        <f>BW$207*$B197+BW$209</f>
        <v>68.029376660668774</v>
      </c>
      <c r="DD197" s="2">
        <f>BZ$207*$B197+BZ$209</f>
        <v>89.454653200543277</v>
      </c>
      <c r="DE197" s="2">
        <f>CA$207*$B197+CA$209</f>
        <v>91.976433626797785</v>
      </c>
      <c r="DF197" s="2">
        <f>CB$207*$B197+CB$209</f>
        <v>93.710938154761109</v>
      </c>
      <c r="DG197" s="2">
        <f>CC$207*$B197+CC$209</f>
        <v>94.006001400597</v>
      </c>
      <c r="DH197" s="2">
        <f>CD$207*$B197+CD$209</f>
        <v>94.871136929630609</v>
      </c>
      <c r="DI197" s="2">
        <f>CE$207*$B197+CE$209</f>
        <v>96.996264052877166</v>
      </c>
      <c r="DJ197" s="2">
        <f>CF$207*$B197+CF$209</f>
        <v>99.259483987394233</v>
      </c>
      <c r="DK197" s="2">
        <f>CG$207*$B197+CG$209</f>
        <v>96.959142083431331</v>
      </c>
      <c r="DL197" s="2">
        <f>CH$207*$B197+CH$209</f>
        <v>94.332555121537808</v>
      </c>
      <c r="DM197" s="2">
        <f>CI$207*$B197+CI$209</f>
        <v>89.730019172995384</v>
      </c>
      <c r="DN197" s="2">
        <f>CJ$207*$B197+CJ$209</f>
        <v>83.197852711641517</v>
      </c>
      <c r="DO197" s="2">
        <f>CK$207*$B197+CK$209</f>
        <v>74.418962667396713</v>
      </c>
      <c r="DP197" s="2">
        <f>CL$207*$B197+CL$209</f>
        <v>63.763421762539991</v>
      </c>
      <c r="DS197" s="2">
        <f>POWER(10,($B197-C$227)/C$228)/(1+POWER(10,($B197-C$227)/C$228))</f>
        <v>0.99978841895478854</v>
      </c>
      <c r="DT197" s="2">
        <f>POWER(10,($B197-D$227)/D$228)/(1+POWER(10,($B197-D$227)/D$228))</f>
        <v>0.99983721077346155</v>
      </c>
      <c r="DU197" s="2">
        <f>POWER(10,($B197-E$227)/E$228)/(1+POWER(10,($B197-E$227)/E$228))</f>
        <v>0.99984001547751711</v>
      </c>
      <c r="DV197" s="2">
        <f>POWER(10,($B197-F$227)/F$228)/(1+POWER(10,($B197-F$227)/F$228))</f>
        <v>0.99985230369288569</v>
      </c>
      <c r="DW197" s="2">
        <f>POWER(10,($B197-G$227)/G$228)/(1+POWER(10,($B197-G$227)/G$228))</f>
        <v>0.99984582452710036</v>
      </c>
      <c r="DX197" s="2">
        <f>POWER(10,($B197-H$227)/H$228)/(1+POWER(10,($B197-H$227)/H$228))</f>
        <v>0.99984073512946192</v>
      </c>
      <c r="DY197" s="2">
        <f>POWER(10,($B197-I$227)/I$228)/(1+POWER(10,($B197-I$227)/I$228))</f>
        <v>0.99984273858839756</v>
      </c>
      <c r="DZ197" s="2">
        <f>POWER(10,($B197-J$227)/J$228)/(1+POWER(10,($B197-J$227)/J$228))</f>
        <v>0.99983500392046931</v>
      </c>
      <c r="EA197" s="2">
        <f>POWER(10,($B197-K$227)/K$228)/(1+POWER(10,($B197-K$227)/K$228))</f>
        <v>0.99981001979318251</v>
      </c>
      <c r="EB197" s="2">
        <f>POWER(10,($B197-L$227)/L$228)/(1+POWER(10,($B197-L$227)/L$228))</f>
        <v>0.99978261242515087</v>
      </c>
      <c r="EC197" s="2">
        <f>POWER(10,($B197-M$227)/M$228)/(1+POWER(10,($B197-M$227)/M$228))</f>
        <v>0.99977705119930327</v>
      </c>
      <c r="ED197" s="2">
        <f>POWER(10,($B197-N$227)/N$228)/(1+POWER(10,($B197-N$227)/N$228))</f>
        <v>0.9997622171293804</v>
      </c>
      <c r="EE197" s="2">
        <f>POWER(10,($B197-O$227)/O$228)/(1+POWER(10,($B197-O$227)/O$228))</f>
        <v>0.99973505284066633</v>
      </c>
    </row>
    <row r="198" spans="2:137" x14ac:dyDescent="0.25">
      <c r="B198" s="2">
        <v>192</v>
      </c>
      <c r="C198">
        <v>89.371399999999994</v>
      </c>
      <c r="D198">
        <v>90.313999999999993</v>
      </c>
      <c r="E198">
        <v>93.356999999999999</v>
      </c>
      <c r="F198">
        <v>93.885999999999996</v>
      </c>
      <c r="G198">
        <v>94.713999999999999</v>
      </c>
      <c r="H198">
        <v>97.085999999999999</v>
      </c>
      <c r="I198">
        <v>98.414000000000001</v>
      </c>
      <c r="J198">
        <v>97.629000000000005</v>
      </c>
      <c r="K198">
        <v>95.727000000000004</v>
      </c>
      <c r="L198">
        <v>89.651499999999999</v>
      </c>
      <c r="M198">
        <v>82.666700000000006</v>
      </c>
      <c r="N198">
        <v>75.439400000000006</v>
      </c>
      <c r="O198">
        <v>64.015199999999993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89.400246863525084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91.92442166563923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93.653864224713416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93.951983100035051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94.83421800225527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96.96759870267617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99.240031301684951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96.929918697980568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94.298262244258382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89.694964427415456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83.17958869588827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74.393893193015998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63.744939186855603</v>
      </c>
      <c r="AE198" s="5"/>
      <c r="AG198" s="5">
        <f t="shared" si="49"/>
        <v>-2.8846863525089361E-2</v>
      </c>
      <c r="AH198" s="5">
        <f t="shared" si="49"/>
        <v>-1.6104216656392367</v>
      </c>
      <c r="AI198" s="5">
        <f t="shared" si="49"/>
        <v>-0.296864224713417</v>
      </c>
      <c r="AJ198" s="5">
        <f t="shared" si="49"/>
        <v>-6.5983100035055031E-2</v>
      </c>
      <c r="AK198" s="5">
        <f t="shared" si="48"/>
        <v>-0.12021800225527102</v>
      </c>
      <c r="AL198" s="5">
        <f t="shared" si="48"/>
        <v>0.1184012973238282</v>
      </c>
      <c r="AM198" s="5">
        <f t="shared" si="48"/>
        <v>-0.82603130168494943</v>
      </c>
      <c r="AN198" s="5">
        <f t="shared" si="48"/>
        <v>0.69908130201943663</v>
      </c>
      <c r="AO198" s="5">
        <f t="shared" si="47"/>
        <v>1.4287377557416221</v>
      </c>
      <c r="AP198" s="5">
        <f t="shared" si="47"/>
        <v>-4.3464427415457862E-2</v>
      </c>
      <c r="AQ198" s="5">
        <f t="shared" si="47"/>
        <v>-0.51288869588826458</v>
      </c>
      <c r="AR198" s="5">
        <f t="shared" si="47"/>
        <v>1.0455068069840081</v>
      </c>
      <c r="AS198" s="5">
        <f t="shared" si="50"/>
        <v>0.27026081314438954</v>
      </c>
      <c r="AV198" s="2">
        <f t="shared" ref="AV198:AV206" si="51">((1-DS198)*CO198) + (DS198*DD198)</f>
        <v>89.400246863525084</v>
      </c>
      <c r="AW198" s="2">
        <f t="shared" ref="AW198:AW206" si="52">((1-DT198)*CP198) + (DT198*DE198)</f>
        <v>91.92442166563923</v>
      </c>
      <c r="AX198" s="2">
        <f t="shared" ref="AX198:AX206" si="53">((1-DU198)*CQ198) + (DU198*DF198)</f>
        <v>93.653864224713416</v>
      </c>
      <c r="AY198" s="2">
        <f t="shared" ref="AY198:AY206" si="54">((1-DV198)*CR198) + (DV198*DG198)</f>
        <v>93.951983100035051</v>
      </c>
      <c r="AZ198" s="2">
        <f t="shared" ref="AZ198:AZ206" si="55">((1-DW198)*CS198) + (DW198*DH198)</f>
        <v>94.83421800225527</v>
      </c>
      <c r="BA198" s="2">
        <f t="shared" ref="BA198:BA206" si="56">((1-DX198)*CT198) + (DX198*DI198)</f>
        <v>96.96759870267617</v>
      </c>
      <c r="BB198" s="2">
        <f t="shared" ref="BB198:BB206" si="57">((1-DY198)*CU198) + (DY198*DJ198)</f>
        <v>99.240031301684951</v>
      </c>
      <c r="BC198" s="2">
        <f t="shared" ref="BC198:BC206" si="58">((1-DZ198)*CV198) + (DZ198*DK198)</f>
        <v>96.929918697980568</v>
      </c>
      <c r="BD198" s="2">
        <f t="shared" ref="BD198:BD206" si="59">((1-EA198)*CW198) + (EA198*DL198)</f>
        <v>94.298262244258353</v>
      </c>
      <c r="BE198" s="2">
        <f t="shared" ref="BE198:BE206" si="60">((1-EB198)*CX198) + (EB198*DM198)</f>
        <v>89.694964427415044</v>
      </c>
      <c r="BF198" s="2">
        <f t="shared" ref="BF198:BF206" si="61">((1-EC198)*CY198) + (EC198*DN198)</f>
        <v>83.179588695887844</v>
      </c>
      <c r="BG198" s="2">
        <f t="shared" ref="BG198:BG206" si="62">((1-ED198)*CZ198) + (ED198*DO198)</f>
        <v>74.393893192993346</v>
      </c>
      <c r="BH198" s="2">
        <f t="shared" ref="BH198:BH206" si="63">((1-EE198)*DA198) + (EE198*DP198)</f>
        <v>63.744939186433889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89.371399999999994</v>
      </c>
      <c r="CA198" s="2">
        <f>IF(OR(AND($B198&gt;D$230, $B198&lt;D$231), $B198&gt;D$232), D198, "")</f>
        <v>90.313999999999993</v>
      </c>
      <c r="CB198" s="2">
        <f>IF(OR(AND($B198&gt;E$230, $B198&lt;E$231), $B198&gt;E$232), E198, "")</f>
        <v>93.356999999999999</v>
      </c>
      <c r="CC198" s="2">
        <f>IF(OR(AND($B198&gt;F$230, $B198&lt;F$231), $B198&gt;F$232), F198, "")</f>
        <v>93.885999999999996</v>
      </c>
      <c r="CD198" s="2">
        <f>IF(OR(AND($B198&gt;G$230, $B198&lt;G$231), $B198&gt;G$232), G198, "")</f>
        <v>94.713999999999999</v>
      </c>
      <c r="CE198" s="2">
        <f>IF(OR(AND($B198&gt;H$230, $B198&lt;H$231), $B198&gt;H$232), H198, "")</f>
        <v>97.085999999999999</v>
      </c>
      <c r="CF198" s="2">
        <f>IF(OR(AND($B198&gt;I$230, $B198&lt;I$231), $B198&gt;I$232), I198, "")</f>
        <v>98.414000000000001</v>
      </c>
      <c r="CG198" s="2">
        <f>IF(OR(AND($B198&gt;J$230, $B198&lt;J$231), $B198&gt;J$232), J198, "")</f>
        <v>97.629000000000005</v>
      </c>
      <c r="CH198" s="2">
        <f>IF(OR(AND($B198&gt;K$230, $B198&lt;K$231), $B198&gt;K$232), K198, "")</f>
        <v>95.727000000000004</v>
      </c>
      <c r="CI198" s="2">
        <f>IF(OR(AND($B198&gt;L$230, $B198&lt;L$231), $B198&gt;L$232), L198, "")</f>
        <v>89.651499999999999</v>
      </c>
      <c r="CJ198" s="2">
        <f>IF(OR(AND($B198&gt;M$230, $B198&lt;M$231), $B198&gt;M$232), M198, "")</f>
        <v>82.666700000000006</v>
      </c>
      <c r="CK198" s="2">
        <f>IF(OR(AND($B198&gt;N$230, $B198&lt;N$231), $B198&gt;N$232), N198, "")</f>
        <v>75.439400000000006</v>
      </c>
      <c r="CL198" s="2">
        <f>IF(OR(AND($B198&gt;O$230, $B198&lt;O$231), $B198&gt;O$232), O198, "")</f>
        <v>64.015199999999993</v>
      </c>
      <c r="CO198" s="2">
        <f>BK$207*$B198+BK$209</f>
        <v>95.317798632797789</v>
      </c>
      <c r="CP198" s="2">
        <f>BL$207*$B198+BL$209</f>
        <v>97.120003996922279</v>
      </c>
      <c r="CQ198" s="2">
        <f>BM$207*$B198+BM$209</f>
        <v>98.803908416096078</v>
      </c>
      <c r="CR198" s="2">
        <f>BN$207*$B198+BN$209</f>
        <v>98.782708511122237</v>
      </c>
      <c r="CS198" s="2">
        <f>BO$207*$B198+BO$209</f>
        <v>99.244621475678301</v>
      </c>
      <c r="CT198" s="2">
        <f>BP$207*$B198+BP$209</f>
        <v>102.65545184627851</v>
      </c>
      <c r="CU198" s="2">
        <f>BQ$207*$B198+BQ$209</f>
        <v>104.12502153321824</v>
      </c>
      <c r="CV198" s="2">
        <f>BR$207*$B198+BR$209</f>
        <v>102.70428373600728</v>
      </c>
      <c r="CW198" s="2">
        <f>BS$207*$B198+BS$209</f>
        <v>100.01831131275929</v>
      </c>
      <c r="CX198" s="2">
        <f>BT$207*$B198+BT$209</f>
        <v>95.346119325765372</v>
      </c>
      <c r="CY198" s="2">
        <f>BU$207*$B198+BU$209</f>
        <v>86.560308918824788</v>
      </c>
      <c r="CZ198" s="2">
        <f>BV$207*$B198+BV$209</f>
        <v>80.834126835399417</v>
      </c>
      <c r="DA198" s="2">
        <f>BW$207*$B198+BW$209</f>
        <v>68.056750461088626</v>
      </c>
      <c r="DD198" s="2">
        <f>BZ$207*$B198+BZ$209</f>
        <v>89.399104746192322</v>
      </c>
      <c r="DE198" s="2">
        <f>CA$207*$B198+CA$209</f>
        <v>91.923650175116961</v>
      </c>
      <c r="DF198" s="2">
        <f>CB$207*$B198+CB$209</f>
        <v>93.653112673793075</v>
      </c>
      <c r="DG198" s="2">
        <f>CC$207*$B198+CC$209</f>
        <v>93.951332302143783</v>
      </c>
      <c r="DH198" s="2">
        <f>CD$207*$B198+CD$209</f>
        <v>94.833597761109232</v>
      </c>
      <c r="DI198" s="2">
        <f>CE$207*$B198+CE$209</f>
        <v>96.966772403079133</v>
      </c>
      <c r="DJ198" s="2">
        <f>CF$207*$B198+CF$209</f>
        <v>99.239330566100222</v>
      </c>
      <c r="DK198" s="2">
        <f>CG$207*$B198+CG$209</f>
        <v>96.929049638457116</v>
      </c>
      <c r="DL198" s="2">
        <f>CH$207*$B198+CH$209</f>
        <v>94.297270977310376</v>
      </c>
      <c r="DM198" s="2">
        <f>CI$207*$B198+CI$209</f>
        <v>89.693843786822754</v>
      </c>
      <c r="DN198" s="2">
        <f>CJ$207*$B198+CJ$209</f>
        <v>83.178901134929518</v>
      </c>
      <c r="DO198" s="2">
        <f>CK$207*$B198+CK$209</f>
        <v>74.392496228174323</v>
      </c>
      <c r="DP198" s="2">
        <f>CL$207*$B198+CL$209</f>
        <v>63.743897027174143</v>
      </c>
      <c r="DS198" s="2">
        <f>POWER(10,($B198-C$227)/C$228)/(1+POWER(10,($B198-C$227)/C$228))</f>
        <v>0.99980703220091449</v>
      </c>
      <c r="DT198" s="2">
        <f>POWER(10,($B198-D$227)/D$228)/(1+POWER(10,($B198-D$227)/D$228))</f>
        <v>0.99985153233426205</v>
      </c>
      <c r="DU198" s="2">
        <f>POWER(10,($B198-E$227)/E$228)/(1+POWER(10,($B198-E$227)/E$228))</f>
        <v>0.99985409032741002</v>
      </c>
      <c r="DV198" s="2">
        <f>POWER(10,($B198-F$227)/F$228)/(1+POWER(10,($B198-F$227)/F$228))</f>
        <v>0.99986529761643061</v>
      </c>
      <c r="DW198" s="2">
        <f>POWER(10,($B198-G$227)/G$228)/(1+POWER(10,($B198-G$227)/G$228))</f>
        <v>0.99985938839004795</v>
      </c>
      <c r="DX198" s="2">
        <f>POWER(10,($B198-H$227)/H$228)/(1+POWER(10,($B198-H$227)/H$228))</f>
        <v>0.99985474667622121</v>
      </c>
      <c r="DY198" s="2">
        <f>POWER(10,($B198-I$227)/I$228)/(1+POWER(10,($B198-I$227)/I$228))</f>
        <v>0.99985657390337623</v>
      </c>
      <c r="DZ198" s="2">
        <f>POWER(10,($B198-J$227)/J$228)/(1+POWER(10,($B198-J$227)/J$228))</f>
        <v>0.99984951960236246</v>
      </c>
      <c r="EA198" s="2">
        <f>POWER(10,($B198-K$227)/K$228)/(1+POWER(10,($B198-K$227)/K$228))</f>
        <v>0.99982673309575543</v>
      </c>
      <c r="EB198" s="2">
        <f>POWER(10,($B198-L$227)/L$228)/(1+POWER(10,($B198-L$227)/L$228))</f>
        <v>0.99980173638305936</v>
      </c>
      <c r="EC198" s="2">
        <f>POWER(10,($B198-M$227)/M$228)/(1+POWER(10,($B198-M$227)/M$228))</f>
        <v>0.99979666428829062</v>
      </c>
      <c r="ED198" s="2">
        <f>POWER(10,($B198-N$227)/N$228)/(1+POWER(10,($B198-N$227)/N$228))</f>
        <v>0.99978313490726201</v>
      </c>
      <c r="EE198" s="2">
        <f>POWER(10,($B198-O$227)/O$228)/(1+POWER(10,($B198-O$227)/O$228))</f>
        <v>0.99975835968559656</v>
      </c>
    </row>
    <row r="199" spans="2:137" x14ac:dyDescent="0.25">
      <c r="B199" s="2">
        <v>193</v>
      </c>
      <c r="C199">
        <v>88.6</v>
      </c>
      <c r="D199">
        <v>92.328999999999994</v>
      </c>
      <c r="E199">
        <v>92.313999999999993</v>
      </c>
      <c r="F199">
        <v>93.414000000000001</v>
      </c>
      <c r="G199">
        <v>95.656999999999996</v>
      </c>
      <c r="H199">
        <v>97.370999999999995</v>
      </c>
      <c r="I199">
        <v>98.442999999999998</v>
      </c>
      <c r="J199">
        <v>96.929000000000002</v>
      </c>
      <c r="K199">
        <v>93.802999999999997</v>
      </c>
      <c r="L199">
        <v>89.333299999999994</v>
      </c>
      <c r="M199">
        <v>81.969700000000003</v>
      </c>
      <c r="N199">
        <v>73.060599999999994</v>
      </c>
      <c r="O199">
        <v>64.106099999999998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89.344608344537463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91.871576907934255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93.595979218483862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93.897262166587794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94.796629443694584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96.938041720909837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99.219822829479185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96.899757841210047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94.262900060598881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89.658700907898492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83.160582938896155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74.367317192409786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63.725333108322864</v>
      </c>
      <c r="AE199" s="5"/>
      <c r="AG199" s="5">
        <f t="shared" si="49"/>
        <v>-0.74460834453746827</v>
      </c>
      <c r="AH199" s="5">
        <f t="shared" si="49"/>
        <v>0.4574230920657385</v>
      </c>
      <c r="AI199" s="5">
        <f t="shared" si="49"/>
        <v>-1.281979218483869</v>
      </c>
      <c r="AJ199" s="5">
        <f t="shared" si="49"/>
        <v>-0.48326216658779231</v>
      </c>
      <c r="AK199" s="5">
        <f t="shared" si="48"/>
        <v>0.86037055630541204</v>
      </c>
      <c r="AL199" s="5">
        <f t="shared" si="48"/>
        <v>0.43295827909015827</v>
      </c>
      <c r="AM199" s="5">
        <f t="shared" si="48"/>
        <v>-0.77682282947918679</v>
      </c>
      <c r="AN199" s="5">
        <f t="shared" si="48"/>
        <v>2.9242158789955397E-2</v>
      </c>
      <c r="AO199" s="5">
        <f t="shared" si="47"/>
        <v>-0.45990006059888344</v>
      </c>
      <c r="AP199" s="5">
        <f t="shared" si="47"/>
        <v>-0.32540090789849785</v>
      </c>
      <c r="AQ199" s="5">
        <f t="shared" si="47"/>
        <v>-1.1908829388961522</v>
      </c>
      <c r="AR199" s="5">
        <f t="shared" si="47"/>
        <v>-1.306717192409792</v>
      </c>
      <c r="AS199" s="5">
        <f t="shared" si="50"/>
        <v>0.3807668916771334</v>
      </c>
      <c r="AV199" s="2">
        <f t="shared" si="51"/>
        <v>89.344608344537463</v>
      </c>
      <c r="AW199" s="2">
        <f t="shared" si="52"/>
        <v>91.871576907934255</v>
      </c>
      <c r="AX199" s="2">
        <f t="shared" si="53"/>
        <v>93.595979218483862</v>
      </c>
      <c r="AY199" s="2">
        <f t="shared" si="54"/>
        <v>93.897262166587794</v>
      </c>
      <c r="AZ199" s="2">
        <f t="shared" si="55"/>
        <v>94.796629443694584</v>
      </c>
      <c r="BA199" s="2">
        <f t="shared" si="56"/>
        <v>96.938041720909837</v>
      </c>
      <c r="BB199" s="2">
        <f t="shared" si="57"/>
        <v>99.219822829479185</v>
      </c>
      <c r="BC199" s="2">
        <f t="shared" si="58"/>
        <v>96.899757841210047</v>
      </c>
      <c r="BD199" s="2">
        <f t="shared" si="59"/>
        <v>94.262900060598881</v>
      </c>
      <c r="BE199" s="2">
        <f t="shared" si="60"/>
        <v>89.658700907898407</v>
      </c>
      <c r="BF199" s="2">
        <f t="shared" si="61"/>
        <v>83.16058293889607</v>
      </c>
      <c r="BG199" s="2">
        <f t="shared" si="62"/>
        <v>74.367317192404329</v>
      </c>
      <c r="BH199" s="2">
        <f t="shared" si="63"/>
        <v>63.725333108211139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88.6</v>
      </c>
      <c r="CA199" s="2">
        <f>IF(OR(AND($B199&gt;D$230, $B199&lt;D$231), $B199&gt;D$232), D199, "")</f>
        <v>92.328999999999994</v>
      </c>
      <c r="CB199" s="2">
        <f>IF(OR(AND($B199&gt;E$230, $B199&lt;E$231), $B199&gt;E$232), E199, "")</f>
        <v>92.313999999999993</v>
      </c>
      <c r="CC199" s="2">
        <f>IF(OR(AND($B199&gt;F$230, $B199&lt;F$231), $B199&gt;F$232), F199, "")</f>
        <v>93.414000000000001</v>
      </c>
      <c r="CD199" s="2">
        <f>IF(OR(AND($B199&gt;G$230, $B199&lt;G$231), $B199&gt;G$232), G199, "")</f>
        <v>95.656999999999996</v>
      </c>
      <c r="CE199" s="2">
        <f>IF(OR(AND($B199&gt;H$230, $B199&lt;H$231), $B199&gt;H$232), H199, "")</f>
        <v>97.370999999999995</v>
      </c>
      <c r="CF199" s="2">
        <f>IF(OR(AND($B199&gt;I$230, $B199&lt;I$231), $B199&gt;I$232), I199, "")</f>
        <v>98.442999999999998</v>
      </c>
      <c r="CG199" s="2">
        <f>IF(OR(AND($B199&gt;J$230, $B199&lt;J$231), $B199&gt;J$232), J199, "")</f>
        <v>96.929000000000002</v>
      </c>
      <c r="CH199" s="2">
        <f>IF(OR(AND($B199&gt;K$230, $B199&lt;K$231), $B199&gt;K$232), K199, "")</f>
        <v>93.802999999999997</v>
      </c>
      <c r="CI199" s="2">
        <f>IF(OR(AND($B199&gt;L$230, $B199&lt;L$231), $B199&gt;L$232), L199, "")</f>
        <v>89.333299999999994</v>
      </c>
      <c r="CJ199" s="2">
        <f>IF(OR(AND($B199&gt;M$230, $B199&lt;M$231), $B199&gt;M$232), M199, "")</f>
        <v>81.969700000000003</v>
      </c>
      <c r="CK199" s="2">
        <f>IF(OR(AND($B199&gt;N$230, $B199&lt;N$231), $B199&gt;N$232), N199, "")</f>
        <v>73.060599999999994</v>
      </c>
      <c r="CL199" s="2">
        <f>IF(OR(AND($B199&gt;O$230, $B199&lt;O$231), $B199&gt;O$232), O199, "")</f>
        <v>64.106099999999998</v>
      </c>
      <c r="CO199" s="2">
        <f>BK$207*$B199+BK$209</f>
        <v>95.321409911248566</v>
      </c>
      <c r="CP199" s="2">
        <f>BL$207*$B199+BL$209</f>
        <v>97.11572351394544</v>
      </c>
      <c r="CQ199" s="2">
        <f>BM$207*$B199+BM$209</f>
        <v>98.79563677124699</v>
      </c>
      <c r="CR199" s="2">
        <f>BN$207*$B199+BN$209</f>
        <v>98.772166930290297</v>
      </c>
      <c r="CS199" s="2">
        <f>BO$207*$B199+BO$209</f>
        <v>99.247455229495856</v>
      </c>
      <c r="CT199" s="2">
        <f>BP$207*$B199+BP$209</f>
        <v>102.68154688869413</v>
      </c>
      <c r="CU199" s="2">
        <f>BQ$207*$B199+BQ$209</f>
        <v>104.15530974195546</v>
      </c>
      <c r="CV199" s="2">
        <f>BR$207*$B199+BR$209</f>
        <v>102.73281439685354</v>
      </c>
      <c r="CW199" s="2">
        <f>BS$207*$B199+BS$209</f>
        <v>100.04104081778166</v>
      </c>
      <c r="CX199" s="2">
        <f>BT$207*$B199+BT$209</f>
        <v>95.367752543452283</v>
      </c>
      <c r="CY199" s="2">
        <f>BU$207*$B199+BU$209</f>
        <v>86.575363765315245</v>
      </c>
      <c r="CZ199" s="2">
        <f>BV$207*$B199+BV$209</f>
        <v>80.875066634527059</v>
      </c>
      <c r="DA199" s="2">
        <f>BW$207*$B199+BW$209</f>
        <v>68.084124261508478</v>
      </c>
      <c r="DD199" s="2">
        <f>BZ$207*$B199+BZ$209</f>
        <v>89.343556291841367</v>
      </c>
      <c r="DE199" s="2">
        <f>CA$207*$B199+CA$209</f>
        <v>91.870866723436137</v>
      </c>
      <c r="DF199" s="2">
        <f>CB$207*$B199+CB$209</f>
        <v>93.595287192825054</v>
      </c>
      <c r="DG199" s="2">
        <f>CC$207*$B199+CC$209</f>
        <v>93.896663203690565</v>
      </c>
      <c r="DH199" s="2">
        <f>CD$207*$B199+CD$209</f>
        <v>94.796058592587841</v>
      </c>
      <c r="DI199" s="2">
        <f>CE$207*$B199+CE$209</f>
        <v>96.937280753281115</v>
      </c>
      <c r="DJ199" s="2">
        <f>CF$207*$B199+CF$209</f>
        <v>99.219177144806224</v>
      </c>
      <c r="DK199" s="2">
        <f>CG$207*$B199+CG$209</f>
        <v>96.898957193482914</v>
      </c>
      <c r="DL199" s="2">
        <f>CH$207*$B199+CH$209</f>
        <v>94.261986833082943</v>
      </c>
      <c r="DM199" s="2">
        <f>CI$207*$B199+CI$209</f>
        <v>89.657668400650124</v>
      </c>
      <c r="DN199" s="2">
        <f>CJ$207*$B199+CJ$209</f>
        <v>83.159949558217505</v>
      </c>
      <c r="DO199" s="2">
        <f>CK$207*$B199+CK$209</f>
        <v>74.366029788951948</v>
      </c>
      <c r="DP199" s="2">
        <f>CL$207*$B199+CL$209</f>
        <v>63.724372291808294</v>
      </c>
      <c r="DS199" s="2">
        <f>POWER(10,($B199-C$227)/C$228)/(1+POWER(10,($B199-C$227)/C$228))</f>
        <v>0.99982400828741091</v>
      </c>
      <c r="DT199" s="2">
        <f>POWER(10,($B199-D$227)/D$228)/(1+POWER(10,($B199-D$227)/D$228))</f>
        <v>0.99986459411067219</v>
      </c>
      <c r="DU199" s="2">
        <f>POWER(10,($B199-E$227)/E$228)/(1+POWER(10,($B199-E$227)/E$228))</f>
        <v>0.99986692708857849</v>
      </c>
      <c r="DV199" s="2">
        <f>POWER(10,($B199-F$227)/F$228)/(1+POWER(10,($B199-F$227)/F$228))</f>
        <v>0.99987714851001885</v>
      </c>
      <c r="DW199" s="2">
        <f>POWER(10,($B199-G$227)/G$228)/(1+POWER(10,($B199-G$227)/G$228))</f>
        <v>0.99987175910094983</v>
      </c>
      <c r="DX199" s="2">
        <f>POWER(10,($B199-H$227)/H$228)/(1+POWER(10,($B199-H$227)/H$228))</f>
        <v>0.99986752570114457</v>
      </c>
      <c r="DY199" s="2">
        <f>POWER(10,($B199-I$227)/I$228)/(1+POWER(10,($B199-I$227)/I$228))</f>
        <v>0.9998691921944457</v>
      </c>
      <c r="DZ199" s="2">
        <f>POWER(10,($B199-J$227)/J$228)/(1+POWER(10,($B199-J$227)/J$228))</f>
        <v>0.99986275842907724</v>
      </c>
      <c r="EA199" s="2">
        <f>POWER(10,($B199-K$227)/K$228)/(1+POWER(10,($B199-K$227)/K$228))</f>
        <v>0.99984197629605964</v>
      </c>
      <c r="EB199" s="2">
        <f>POWER(10,($B199-L$227)/L$228)/(1+POWER(10,($B199-L$227)/L$228))</f>
        <v>0.99981917827785638</v>
      </c>
      <c r="EC199" s="2">
        <f>POWER(10,($B199-M$227)/M$228)/(1+POWER(10,($B199-M$227)/M$228))</f>
        <v>0.99981455230898553</v>
      </c>
      <c r="ED199" s="2">
        <f>POWER(10,($B199-N$227)/N$228)/(1+POWER(10,($B199-N$227)/N$228))</f>
        <v>0.99980221291061577</v>
      </c>
      <c r="EE199" s="2">
        <f>POWER(10,($B199-O$227)/O$228)/(1+POWER(10,($B199-O$227)/O$228))</f>
        <v>0.99977961672830951</v>
      </c>
    </row>
    <row r="200" spans="2:137" x14ac:dyDescent="0.25">
      <c r="B200" s="2">
        <v>194</v>
      </c>
      <c r="C200">
        <v>89.171400000000006</v>
      </c>
      <c r="D200">
        <v>92.228999999999999</v>
      </c>
      <c r="E200">
        <v>92.313999999999993</v>
      </c>
      <c r="F200">
        <v>92.986000000000004</v>
      </c>
      <c r="G200">
        <v>94.757000000000005</v>
      </c>
      <c r="H200">
        <v>98.057000000000002</v>
      </c>
      <c r="I200">
        <v>98.686000000000007</v>
      </c>
      <c r="J200">
        <v>97</v>
      </c>
      <c r="K200">
        <v>93.832999999999998</v>
      </c>
      <c r="L200">
        <v>89.757599999999996</v>
      </c>
      <c r="M200">
        <v>84.348500000000001</v>
      </c>
      <c r="N200">
        <v>74.575800000000001</v>
      </c>
      <c r="O200">
        <v>63.242400000000004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89.288976831470777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91.818736965214882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93.538098868268094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93.842545315980843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94.759044774290928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96.908489838249636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99.199618619372288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96.869602294428745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94.227543934834145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89.622444220709767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83.141581392586261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74.340749655284284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63.705733274847574</v>
      </c>
      <c r="AE200" s="5"/>
      <c r="AG200" s="5">
        <f t="shared" si="49"/>
        <v>-0.11757683147077103</v>
      </c>
      <c r="AH200" s="5">
        <f t="shared" si="49"/>
        <v>0.4102630347851175</v>
      </c>
      <c r="AI200" s="5">
        <f t="shared" si="49"/>
        <v>-1.2240988682681007</v>
      </c>
      <c r="AJ200" s="5">
        <f t="shared" si="49"/>
        <v>-0.8565453159808385</v>
      </c>
      <c r="AK200" s="5">
        <f t="shared" si="48"/>
        <v>-2.0447742909226463E-3</v>
      </c>
      <c r="AL200" s="5">
        <f t="shared" si="48"/>
        <v>1.1485101617503659</v>
      </c>
      <c r="AM200" s="5">
        <f t="shared" si="48"/>
        <v>-0.5136186193722807</v>
      </c>
      <c r="AN200" s="5">
        <f t="shared" si="48"/>
        <v>0.13039770557125507</v>
      </c>
      <c r="AO200" s="5">
        <f t="shared" si="47"/>
        <v>-0.39454393483414663</v>
      </c>
      <c r="AP200" s="5">
        <f t="shared" si="47"/>
        <v>0.13515577929022982</v>
      </c>
      <c r="AQ200" s="5">
        <f t="shared" si="47"/>
        <v>1.2069186074137406</v>
      </c>
      <c r="AR200" s="5">
        <f t="shared" si="47"/>
        <v>0.23505034471571662</v>
      </c>
      <c r="AS200" s="5">
        <f t="shared" si="50"/>
        <v>-0.46333327484757092</v>
      </c>
      <c r="AV200" s="2">
        <f t="shared" si="51"/>
        <v>89.288976831470777</v>
      </c>
      <c r="AW200" s="2">
        <f t="shared" si="52"/>
        <v>91.818736965214882</v>
      </c>
      <c r="AX200" s="2">
        <f t="shared" si="53"/>
        <v>93.538098868268094</v>
      </c>
      <c r="AY200" s="2">
        <f t="shared" si="54"/>
        <v>93.842545315980843</v>
      </c>
      <c r="AZ200" s="2">
        <f t="shared" si="55"/>
        <v>94.759044774290928</v>
      </c>
      <c r="BA200" s="2">
        <f t="shared" si="56"/>
        <v>96.908489838249636</v>
      </c>
      <c r="BB200" s="2">
        <f t="shared" si="57"/>
        <v>99.199618619372288</v>
      </c>
      <c r="BC200" s="2">
        <f t="shared" si="58"/>
        <v>96.869602294428745</v>
      </c>
      <c r="BD200" s="2">
        <f t="shared" si="59"/>
        <v>94.227543934834145</v>
      </c>
      <c r="BE200" s="2">
        <f t="shared" si="60"/>
        <v>89.622444220709752</v>
      </c>
      <c r="BF200" s="2">
        <f t="shared" si="61"/>
        <v>83.141581392586247</v>
      </c>
      <c r="BG200" s="2">
        <f t="shared" si="62"/>
        <v>74.34074965528302</v>
      </c>
      <c r="BH200" s="2">
        <f t="shared" si="63"/>
        <v>63.705733274819082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89.171400000000006</v>
      </c>
      <c r="CA200" s="2">
        <f>IF(OR(AND($B200&gt;D$230, $B200&lt;D$231), $B200&gt;D$232), D200, "")</f>
        <v>92.228999999999999</v>
      </c>
      <c r="CB200" s="2">
        <f>IF(OR(AND($B200&gt;E$230, $B200&lt;E$231), $B200&gt;E$232), E200, "")</f>
        <v>92.313999999999993</v>
      </c>
      <c r="CC200" s="2">
        <f>IF(OR(AND($B200&gt;F$230, $B200&lt;F$231), $B200&gt;F$232), F200, "")</f>
        <v>92.986000000000004</v>
      </c>
      <c r="CD200" s="2">
        <f>IF(OR(AND($B200&gt;G$230, $B200&lt;G$231), $B200&gt;G$232), G200, "")</f>
        <v>94.757000000000005</v>
      </c>
      <c r="CE200" s="2">
        <f>IF(OR(AND($B200&gt;H$230, $B200&lt;H$231), $B200&gt;H$232), H200, "")</f>
        <v>98.057000000000002</v>
      </c>
      <c r="CF200" s="2">
        <f>IF(OR(AND($B200&gt;I$230, $B200&lt;I$231), $B200&gt;I$232), I200, "")</f>
        <v>98.686000000000007</v>
      </c>
      <c r="CG200" s="2">
        <f>IF(OR(AND($B200&gt;J$230, $B200&lt;J$231), $B200&gt;J$232), J200, "")</f>
        <v>97</v>
      </c>
      <c r="CH200" s="2">
        <f>IF(OR(AND($B200&gt;K$230, $B200&lt;K$231), $B200&gt;K$232), K200, "")</f>
        <v>93.832999999999998</v>
      </c>
      <c r="CI200" s="2">
        <f>IF(OR(AND($B200&gt;L$230, $B200&lt;L$231), $B200&gt;L$232), L200, "")</f>
        <v>89.757599999999996</v>
      </c>
      <c r="CJ200" s="2">
        <f>IF(OR(AND($B200&gt;M$230, $B200&lt;M$231), $B200&gt;M$232), M200, "")</f>
        <v>84.348500000000001</v>
      </c>
      <c r="CK200" s="2">
        <f>IF(OR(AND($B200&gt;N$230, $B200&lt;N$231), $B200&gt;N$232), N200, "")</f>
        <v>74.575800000000001</v>
      </c>
      <c r="CL200" s="2">
        <f>IF(OR(AND($B200&gt;O$230, $B200&lt;O$231), $B200&gt;O$232), O200, "")</f>
        <v>63.242400000000004</v>
      </c>
      <c r="CO200" s="2">
        <f>BK$207*$B200+BK$209</f>
        <v>95.325021189699328</v>
      </c>
      <c r="CP200" s="2">
        <f>BL$207*$B200+BL$209</f>
        <v>97.111443030968587</v>
      </c>
      <c r="CQ200" s="2">
        <f>BM$207*$B200+BM$209</f>
        <v>98.787365126397901</v>
      </c>
      <c r="CR200" s="2">
        <f>BN$207*$B200+BN$209</f>
        <v>98.761625349458356</v>
      </c>
      <c r="CS200" s="2">
        <f>BO$207*$B200+BO$209</f>
        <v>99.250288983313411</v>
      </c>
      <c r="CT200" s="2">
        <f>BP$207*$B200+BP$209</f>
        <v>102.70764193110975</v>
      </c>
      <c r="CU200" s="2">
        <f>BQ$207*$B200+BQ$209</f>
        <v>104.18559795069268</v>
      </c>
      <c r="CV200" s="2">
        <f>BR$207*$B200+BR$209</f>
        <v>102.76134505769981</v>
      </c>
      <c r="CW200" s="2">
        <f>BS$207*$B200+BS$209</f>
        <v>100.06377032280403</v>
      </c>
      <c r="CX200" s="2">
        <f>BT$207*$B200+BT$209</f>
        <v>95.389385761139195</v>
      </c>
      <c r="CY200" s="2">
        <f>BU$207*$B200+BU$209</f>
        <v>86.590418611805688</v>
      </c>
      <c r="CZ200" s="2">
        <f>BV$207*$B200+BV$209</f>
        <v>80.916006433654701</v>
      </c>
      <c r="DA200" s="2">
        <f>BW$207*$B200+BW$209</f>
        <v>68.11149806192833</v>
      </c>
      <c r="DD200" s="2">
        <f>BZ$207*$B200+BZ$209</f>
        <v>89.288007837490397</v>
      </c>
      <c r="DE200" s="2">
        <f>CA$207*$B200+CA$209</f>
        <v>91.818083271755299</v>
      </c>
      <c r="DF200" s="2">
        <f>CB$207*$B200+CB$209</f>
        <v>93.53746171185702</v>
      </c>
      <c r="DG200" s="2">
        <f>CC$207*$B200+CC$209</f>
        <v>93.841994105237347</v>
      </c>
      <c r="DH200" s="2">
        <f>CD$207*$B200+CD$209</f>
        <v>94.758519424066463</v>
      </c>
      <c r="DI200" s="2">
        <f>CE$207*$B200+CE$209</f>
        <v>96.907789103483083</v>
      </c>
      <c r="DJ200" s="2">
        <f>CF$207*$B200+CF$209</f>
        <v>99.199023723512227</v>
      </c>
      <c r="DK200" s="2">
        <f>CG$207*$B200+CG$209</f>
        <v>96.868864748508699</v>
      </c>
      <c r="DL200" s="2">
        <f>CH$207*$B200+CH$209</f>
        <v>94.226702688855511</v>
      </c>
      <c r="DM200" s="2">
        <f>CI$207*$B200+CI$209</f>
        <v>89.62149301447748</v>
      </c>
      <c r="DN200" s="2">
        <f>CJ$207*$B200+CJ$209</f>
        <v>83.140997981505507</v>
      </c>
      <c r="DO200" s="2">
        <f>CK$207*$B200+CK$209</f>
        <v>74.339563349729559</v>
      </c>
      <c r="DP200" s="2">
        <f>CL$207*$B200+CL$209</f>
        <v>63.704847556442445</v>
      </c>
      <c r="DS200" s="2">
        <f>POWER(10,($B200-C$227)/C$228)/(1+POWER(10,($B200-C$227)/C$228))</f>
        <v>0.99983949116494442</v>
      </c>
      <c r="DT200" s="2">
        <f>POWER(10,($B200-D$227)/D$228)/(1+POWER(10,($B200-D$227)/D$228))</f>
        <v>0.9998765068898926</v>
      </c>
      <c r="DU200" s="2">
        <f>POWER(10,($B200-E$227)/E$228)/(1+POWER(10,($B200-E$227)/E$228))</f>
        <v>0.99987863464129512</v>
      </c>
      <c r="DV200" s="2">
        <f>POWER(10,($B200-F$227)/F$228)/(1+POWER(10,($B200-F$227)/F$228))</f>
        <v>0.99988795689836518</v>
      </c>
      <c r="DW200" s="2">
        <f>POWER(10,($B200-G$227)/G$228)/(1+POWER(10,($B200-G$227)/G$228))</f>
        <v>0.99988304159028119</v>
      </c>
      <c r="DX200" s="2">
        <f>POWER(10,($B200-H$227)/H$228)/(1+POWER(10,($B200-H$227)/H$228))</f>
        <v>0.99987918059520031</v>
      </c>
      <c r="DY200" s="2">
        <f>POWER(10,($B200-I$227)/I$228)/(1+POWER(10,($B200-I$227)/I$228))</f>
        <v>0.99988070049036426</v>
      </c>
      <c r="DZ200" s="2">
        <f>POWER(10,($B200-J$227)/J$228)/(1+POWER(10,($B200-J$227)/J$228))</f>
        <v>0.99987483268821642</v>
      </c>
      <c r="EA200" s="2">
        <f>POWER(10,($B200-K$227)/K$228)/(1+POWER(10,($B200-K$227)/K$228))</f>
        <v>0.99985587866521441</v>
      </c>
      <c r="EB200" s="2">
        <f>POWER(10,($B200-L$227)/L$228)/(1+POWER(10,($B200-L$227)/L$228))</f>
        <v>0.99983508600557436</v>
      </c>
      <c r="EC200" s="2">
        <f>POWER(10,($B200-M$227)/M$228)/(1+POWER(10,($B200-M$227)/M$228))</f>
        <v>0.99983086693585166</v>
      </c>
      <c r="ED200" s="2">
        <f>POWER(10,($B200-N$227)/N$228)/(1+POWER(10,($B200-N$227)/N$228))</f>
        <v>0.99981961289129839</v>
      </c>
      <c r="EE200" s="2">
        <f>POWER(10,($B200-O$227)/O$228)/(1+POWER(10,($B200-O$227)/O$228))</f>
        <v>0.99979900416982725</v>
      </c>
    </row>
    <row r="201" spans="2:137" x14ac:dyDescent="0.25">
      <c r="B201" s="2">
        <v>195</v>
      </c>
      <c r="C201">
        <v>90.314300000000003</v>
      </c>
      <c r="D201">
        <v>92.286000000000001</v>
      </c>
      <c r="E201">
        <v>94.129000000000005</v>
      </c>
      <c r="F201">
        <v>94.986000000000004</v>
      </c>
      <c r="G201">
        <v>95.471000000000004</v>
      </c>
      <c r="H201">
        <v>98.385999999999996</v>
      </c>
      <c r="I201">
        <v>99.043000000000006</v>
      </c>
      <c r="J201">
        <v>97.870999999999995</v>
      </c>
      <c r="K201">
        <v>94.924000000000007</v>
      </c>
      <c r="L201">
        <v>89.818200000000004</v>
      </c>
      <c r="M201">
        <v>82.636399999999995</v>
      </c>
      <c r="N201">
        <v>73.106099999999998</v>
      </c>
      <c r="O201">
        <v>63.030299999999997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89.233351788900961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91.765901464879263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93.480222815648119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93.787832231106833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94.721463692091476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96.878942663266955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99.17941834761649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96.83945165294881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94.192193405232061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89.586193846021331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83.122583735550606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74.314189940716886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63.686139217270245</v>
      </c>
      <c r="AE201" s="5"/>
      <c r="AG201" s="5">
        <f t="shared" si="49"/>
        <v>1.0809482110990416</v>
      </c>
      <c r="AH201" s="5">
        <f t="shared" si="49"/>
        <v>0.52009853512073789</v>
      </c>
      <c r="AI201" s="5">
        <f t="shared" si="49"/>
        <v>0.64877718435188569</v>
      </c>
      <c r="AJ201" s="5">
        <f t="shared" si="49"/>
        <v>1.1981677688931711</v>
      </c>
      <c r="AK201" s="5">
        <f t="shared" si="48"/>
        <v>0.74953630790852799</v>
      </c>
      <c r="AL201" s="5">
        <f t="shared" si="48"/>
        <v>1.5070573367330411</v>
      </c>
      <c r="AM201" s="5">
        <f t="shared" si="48"/>
        <v>-0.13641834761648397</v>
      </c>
      <c r="AN201" s="5">
        <f t="shared" si="48"/>
        <v>1.031548347051185</v>
      </c>
      <c r="AO201" s="5">
        <f t="shared" si="47"/>
        <v>0.73180659476794574</v>
      </c>
      <c r="AP201" s="5">
        <f t="shared" si="47"/>
        <v>0.23200615397867352</v>
      </c>
      <c r="AQ201" s="5">
        <f t="shared" si="47"/>
        <v>-0.48618373555061112</v>
      </c>
      <c r="AR201" s="5">
        <f t="shared" si="47"/>
        <v>-1.2080899407168886</v>
      </c>
      <c r="AS201" s="5">
        <f t="shared" si="50"/>
        <v>-0.6558392172702483</v>
      </c>
      <c r="AV201" s="2">
        <f t="shared" si="51"/>
        <v>89.233351788900961</v>
      </c>
      <c r="AW201" s="2">
        <f t="shared" si="52"/>
        <v>91.765901464879263</v>
      </c>
      <c r="AX201" s="2">
        <f t="shared" si="53"/>
        <v>93.480222815648119</v>
      </c>
      <c r="AY201" s="2">
        <f t="shared" si="54"/>
        <v>93.787832231106833</v>
      </c>
      <c r="AZ201" s="2">
        <f t="shared" si="55"/>
        <v>94.721463692091476</v>
      </c>
      <c r="BA201" s="2">
        <f t="shared" si="56"/>
        <v>96.878942663266955</v>
      </c>
      <c r="BB201" s="2">
        <f t="shared" si="57"/>
        <v>99.17941834761649</v>
      </c>
      <c r="BC201" s="2">
        <f t="shared" si="58"/>
        <v>96.83945165294881</v>
      </c>
      <c r="BD201" s="2">
        <f t="shared" si="59"/>
        <v>94.192193405232061</v>
      </c>
      <c r="BE201" s="2">
        <f t="shared" si="60"/>
        <v>89.586193846021331</v>
      </c>
      <c r="BF201" s="2">
        <f t="shared" si="61"/>
        <v>83.122583735550606</v>
      </c>
      <c r="BG201" s="2">
        <f t="shared" si="62"/>
        <v>74.314189940716602</v>
      </c>
      <c r="BH201" s="2">
        <f t="shared" si="63"/>
        <v>63.686139217263253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90.314300000000003</v>
      </c>
      <c r="CA201" s="2">
        <f>IF(OR(AND($B201&gt;D$230, $B201&lt;D$231), $B201&gt;D$232), D201, "")</f>
        <v>92.286000000000001</v>
      </c>
      <c r="CB201" s="2">
        <f>IF(OR(AND($B201&gt;E$230, $B201&lt;E$231), $B201&gt;E$232), E201, "")</f>
        <v>94.129000000000005</v>
      </c>
      <c r="CC201" s="2">
        <f>IF(OR(AND($B201&gt;F$230, $B201&lt;F$231), $B201&gt;F$232), F201, "")</f>
        <v>94.986000000000004</v>
      </c>
      <c r="CD201" s="2">
        <f>IF(OR(AND($B201&gt;G$230, $B201&lt;G$231), $B201&gt;G$232), G201, "")</f>
        <v>95.471000000000004</v>
      </c>
      <c r="CE201" s="2">
        <f>IF(OR(AND($B201&gt;H$230, $B201&lt;H$231), $B201&gt;H$232), H201, "")</f>
        <v>98.385999999999996</v>
      </c>
      <c r="CF201" s="2">
        <f>IF(OR(AND($B201&gt;I$230, $B201&lt;I$231), $B201&gt;I$232), I201, "")</f>
        <v>99.043000000000006</v>
      </c>
      <c r="CG201" s="2">
        <f>IF(OR(AND($B201&gt;J$230, $B201&lt;J$231), $B201&gt;J$232), J201, "")</f>
        <v>97.870999999999995</v>
      </c>
      <c r="CH201" s="2">
        <f>IF(OR(AND($B201&gt;K$230, $B201&lt;K$231), $B201&gt;K$232), K201, "")</f>
        <v>94.924000000000007</v>
      </c>
      <c r="CI201" s="2">
        <f>IF(OR(AND($B201&gt;L$230, $B201&lt;L$231), $B201&gt;L$232), L201, "")</f>
        <v>89.818200000000004</v>
      </c>
      <c r="CJ201" s="2">
        <f>IF(OR(AND($B201&gt;M$230, $B201&lt;M$231), $B201&gt;M$232), M201, "")</f>
        <v>82.636399999999995</v>
      </c>
      <c r="CK201" s="2">
        <f>IF(OR(AND($B201&gt;N$230, $B201&lt;N$231), $B201&gt;N$232), N201, "")</f>
        <v>73.106099999999998</v>
      </c>
      <c r="CL201" s="2">
        <f>IF(OR(AND($B201&gt;O$230, $B201&lt;O$231), $B201&gt;O$232), O201, "")</f>
        <v>63.030299999999997</v>
      </c>
      <c r="CO201" s="2">
        <f>BK$207*$B201+BK$209</f>
        <v>95.328632468150104</v>
      </c>
      <c r="CP201" s="2">
        <f>BL$207*$B201+BL$209</f>
        <v>97.107162547991749</v>
      </c>
      <c r="CQ201" s="2">
        <f>BM$207*$B201+BM$209</f>
        <v>98.779093481548813</v>
      </c>
      <c r="CR201" s="2">
        <f>BN$207*$B201+BN$209</f>
        <v>98.751083768626415</v>
      </c>
      <c r="CS201" s="2">
        <f>BO$207*$B201+BO$209</f>
        <v>99.253122737130965</v>
      </c>
      <c r="CT201" s="2">
        <f>BP$207*$B201+BP$209</f>
        <v>102.73373697352538</v>
      </c>
      <c r="CU201" s="2">
        <f>BQ$207*$B201+BQ$209</f>
        <v>104.21588615942991</v>
      </c>
      <c r="CV201" s="2">
        <f>BR$207*$B201+BR$209</f>
        <v>102.78987571854607</v>
      </c>
      <c r="CW201" s="2">
        <f>BS$207*$B201+BS$209</f>
        <v>100.0864998278264</v>
      </c>
      <c r="CX201" s="2">
        <f>BT$207*$B201+BT$209</f>
        <v>95.411018978826121</v>
      </c>
      <c r="CY201" s="2">
        <f>BU$207*$B201+BU$209</f>
        <v>86.605473458296132</v>
      </c>
      <c r="CZ201" s="2">
        <f>BV$207*$B201+BV$209</f>
        <v>80.956946232782343</v>
      </c>
      <c r="DA201" s="2">
        <f>BW$207*$B201+BW$209</f>
        <v>68.138871862348182</v>
      </c>
      <c r="DD201" s="2">
        <f>BZ$207*$B201+BZ$209</f>
        <v>89.232459383139442</v>
      </c>
      <c r="DE201" s="2">
        <f>CA$207*$B201+CA$209</f>
        <v>91.765299820074475</v>
      </c>
      <c r="DF201" s="2">
        <f>CB$207*$B201+CB$209</f>
        <v>93.479636230889</v>
      </c>
      <c r="DG201" s="2">
        <f>CC$207*$B201+CC$209</f>
        <v>93.78732500678413</v>
      </c>
      <c r="DH201" s="2">
        <f>CD$207*$B201+CD$209</f>
        <v>94.720980255545086</v>
      </c>
      <c r="DI201" s="2">
        <f>CE$207*$B201+CE$209</f>
        <v>96.878297453685065</v>
      </c>
      <c r="DJ201" s="2">
        <f>CF$207*$B201+CF$209</f>
        <v>99.178870302218229</v>
      </c>
      <c r="DK201" s="2">
        <f>CG$207*$B201+CG$209</f>
        <v>96.838772303534483</v>
      </c>
      <c r="DL201" s="2">
        <f>CH$207*$B201+CH$209</f>
        <v>94.191418544628078</v>
      </c>
      <c r="DM201" s="2">
        <f>CI$207*$B201+CI$209</f>
        <v>89.58531762830485</v>
      </c>
      <c r="DN201" s="2">
        <f>CJ$207*$B201+CJ$209</f>
        <v>83.122046404793508</v>
      </c>
      <c r="DO201" s="2">
        <f>CK$207*$B201+CK$209</f>
        <v>74.31309691050717</v>
      </c>
      <c r="DP201" s="2">
        <f>CL$207*$B201+CL$209</f>
        <v>63.685322821076596</v>
      </c>
      <c r="DS201" s="2">
        <f>POWER(10,($B201-C$227)/C$228)/(1+POWER(10,($B201-C$227)/C$228))</f>
        <v>0.99985361213517554</v>
      </c>
      <c r="DT201" s="2">
        <f>POWER(10,($B201-D$227)/D$228)/(1+POWER(10,($B201-D$227)/D$228))</f>
        <v>0.99988737172117115</v>
      </c>
      <c r="DU201" s="2">
        <f>POWER(10,($B201-E$227)/E$228)/(1+POWER(10,($B201-E$227)/E$228))</f>
        <v>0.99988931229532296</v>
      </c>
      <c r="DV201" s="2">
        <f>POWER(10,($B201-F$227)/F$228)/(1+POWER(10,($B201-F$227)/F$228))</f>
        <v>0.99989781446942982</v>
      </c>
      <c r="DW201" s="2">
        <f>POWER(10,($B201-G$227)/G$228)/(1+POWER(10,($B201-G$227)/G$228))</f>
        <v>0.99989333156485005</v>
      </c>
      <c r="DX201" s="2">
        <f>POWER(10,($B201-H$227)/H$228)/(1+POWER(10,($B201-H$227)/H$228))</f>
        <v>0.99988981022181289</v>
      </c>
      <c r="DY201" s="2">
        <f>POWER(10,($B201-I$227)/I$228)/(1+POWER(10,($B201-I$227)/I$228))</f>
        <v>0.99989119641196422</v>
      </c>
      <c r="DZ201" s="2">
        <f>POWER(10,($B201-J$227)/J$228)/(1+POWER(10,($B201-J$227)/J$228))</f>
        <v>0.99988584479768727</v>
      </c>
      <c r="EA201" s="2">
        <f>POWER(10,($B201-K$227)/K$228)/(1+POWER(10,($B201-K$227)/K$228))</f>
        <v>0.99986855811366337</v>
      </c>
      <c r="EB201" s="2">
        <f>POWER(10,($B201-L$227)/L$228)/(1+POWER(10,($B201-L$227)/L$228))</f>
        <v>0.99984959446704125</v>
      </c>
      <c r="EC201" s="2">
        <f>POWER(10,($B201-M$227)/M$228)/(1+POWER(10,($B201-M$227)/M$228))</f>
        <v>0.99984574651662195</v>
      </c>
      <c r="ED201" s="2">
        <f>POWER(10,($B201-N$227)/N$228)/(1+POWER(10,($B201-N$227)/N$228))</f>
        <v>0.99983548239034248</v>
      </c>
      <c r="EE201" s="2">
        <f>POWER(10,($B201-O$227)/O$228)/(1+POWER(10,($B201-O$227)/O$228))</f>
        <v>0.99981668638223242</v>
      </c>
    </row>
    <row r="202" spans="2:137" x14ac:dyDescent="0.25">
      <c r="B202" s="2">
        <v>196</v>
      </c>
      <c r="C202">
        <v>88.857100000000003</v>
      </c>
      <c r="D202">
        <v>90.742999999999995</v>
      </c>
      <c r="E202">
        <v>93.971000000000004</v>
      </c>
      <c r="F202">
        <v>94.385999999999996</v>
      </c>
      <c r="G202">
        <v>94.843000000000004</v>
      </c>
      <c r="H202">
        <v>98.313999999999993</v>
      </c>
      <c r="I202">
        <v>98.557000000000002</v>
      </c>
      <c r="J202">
        <v>96.114000000000004</v>
      </c>
      <c r="K202">
        <v>94.97</v>
      </c>
      <c r="L202">
        <v>90.530299999999997</v>
      </c>
      <c r="M202">
        <v>82.697000000000003</v>
      </c>
      <c r="N202">
        <v>74.121200000000002</v>
      </c>
      <c r="O202">
        <v>63.302999999999997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89.177732721358581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91.713070062602384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93.422350729218323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93.733122619041112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94.683885918158865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96.849399833922973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99.159221714426494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96.809305542171856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94.156848044392945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89.549949302559511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83.103589670325078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74.287637455016693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63.666550500705121</v>
      </c>
      <c r="AE202" s="5"/>
      <c r="AG202" s="5">
        <f t="shared" si="49"/>
        <v>-0.32063272135857801</v>
      </c>
      <c r="AH202" s="5">
        <f t="shared" si="49"/>
        <v>-0.97007006260238882</v>
      </c>
      <c r="AI202" s="5">
        <f t="shared" si="49"/>
        <v>0.5486492707816808</v>
      </c>
      <c r="AJ202" s="5">
        <f t="shared" si="49"/>
        <v>0.65287738095888415</v>
      </c>
      <c r="AK202" s="5">
        <f t="shared" si="48"/>
        <v>0.15911408184113895</v>
      </c>
      <c r="AL202" s="5">
        <f t="shared" si="48"/>
        <v>1.4646001660770196</v>
      </c>
      <c r="AM202" s="5">
        <f t="shared" si="48"/>
        <v>-0.60222171442649142</v>
      </c>
      <c r="AN202" s="5">
        <f t="shared" si="48"/>
        <v>-0.6953055421718517</v>
      </c>
      <c r="AO202" s="5">
        <f t="shared" si="47"/>
        <v>0.81315195560705433</v>
      </c>
      <c r="AP202" s="5">
        <f t="shared" si="47"/>
        <v>0.98035069744048542</v>
      </c>
      <c r="AQ202" s="5">
        <f t="shared" si="47"/>
        <v>-0.40658967032507576</v>
      </c>
      <c r="AR202" s="5">
        <f t="shared" si="47"/>
        <v>-0.16643745501669116</v>
      </c>
      <c r="AS202" s="5">
        <f t="shared" si="50"/>
        <v>-0.36355050070512362</v>
      </c>
      <c r="AV202" s="2">
        <f t="shared" si="51"/>
        <v>89.177732721358581</v>
      </c>
      <c r="AW202" s="2">
        <f t="shared" si="52"/>
        <v>91.713070062602384</v>
      </c>
      <c r="AX202" s="2">
        <f t="shared" si="53"/>
        <v>93.422350729218323</v>
      </c>
      <c r="AY202" s="2">
        <f t="shared" si="54"/>
        <v>93.733122619041112</v>
      </c>
      <c r="AZ202" s="2">
        <f t="shared" si="55"/>
        <v>94.683885918158865</v>
      </c>
      <c r="BA202" s="2">
        <f t="shared" si="56"/>
        <v>96.849399833922973</v>
      </c>
      <c r="BB202" s="2">
        <f t="shared" si="57"/>
        <v>99.159221714426494</v>
      </c>
      <c r="BC202" s="2">
        <f t="shared" si="58"/>
        <v>96.809305542171856</v>
      </c>
      <c r="BD202" s="2">
        <f t="shared" si="59"/>
        <v>94.156848044392945</v>
      </c>
      <c r="BE202" s="2">
        <f t="shared" si="60"/>
        <v>89.549949302559511</v>
      </c>
      <c r="BF202" s="2">
        <f t="shared" si="61"/>
        <v>83.103589670325078</v>
      </c>
      <c r="BG202" s="2">
        <f t="shared" si="62"/>
        <v>74.287637455016636</v>
      </c>
      <c r="BH202" s="2">
        <f t="shared" si="63"/>
        <v>63.666550500703465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88.857100000000003</v>
      </c>
      <c r="CA202" s="2">
        <f>IF(OR(AND($B202&gt;D$230, $B202&lt;D$231), $B202&gt;D$232), D202, "")</f>
        <v>90.742999999999995</v>
      </c>
      <c r="CB202" s="2">
        <f>IF(OR(AND($B202&gt;E$230, $B202&lt;E$231), $B202&gt;E$232), E202, "")</f>
        <v>93.971000000000004</v>
      </c>
      <c r="CC202" s="2">
        <f>IF(OR(AND($B202&gt;F$230, $B202&lt;F$231), $B202&gt;F$232), F202, "")</f>
        <v>94.385999999999996</v>
      </c>
      <c r="CD202" s="2">
        <f>IF(OR(AND($B202&gt;G$230, $B202&lt;G$231), $B202&gt;G$232), G202, "")</f>
        <v>94.843000000000004</v>
      </c>
      <c r="CE202" s="2">
        <f>IF(OR(AND($B202&gt;H$230, $B202&lt;H$231), $B202&gt;H$232), H202, "")</f>
        <v>98.313999999999993</v>
      </c>
      <c r="CF202" s="2">
        <f>IF(OR(AND($B202&gt;I$230, $B202&lt;I$231), $B202&gt;I$232), I202, "")</f>
        <v>98.557000000000002</v>
      </c>
      <c r="CG202" s="2">
        <f>IF(OR(AND($B202&gt;J$230, $B202&lt;J$231), $B202&gt;J$232), J202, "")</f>
        <v>96.114000000000004</v>
      </c>
      <c r="CH202" s="2">
        <f>IF(OR(AND($B202&gt;K$230, $B202&lt;K$231), $B202&gt;K$232), K202, "")</f>
        <v>94.97</v>
      </c>
      <c r="CI202" s="2">
        <f>IF(OR(AND($B202&gt;L$230, $B202&lt;L$231), $B202&gt;L$232), L202, "")</f>
        <v>90.530299999999997</v>
      </c>
      <c r="CJ202" s="2">
        <f>IF(OR(AND($B202&gt;M$230, $B202&lt;M$231), $B202&gt;M$232), M202, "")</f>
        <v>82.697000000000003</v>
      </c>
      <c r="CK202" s="2">
        <f>IF(OR(AND($B202&gt;N$230, $B202&lt;N$231), $B202&gt;N$232), N202, "")</f>
        <v>74.121200000000002</v>
      </c>
      <c r="CL202" s="2">
        <f>IF(OR(AND($B202&gt;O$230, $B202&lt;O$231), $B202&gt;O$232), O202, "")</f>
        <v>63.302999999999997</v>
      </c>
      <c r="CO202" s="2">
        <f>BK$207*$B202+BK$209</f>
        <v>95.332243746600881</v>
      </c>
      <c r="CP202" s="2">
        <f>BL$207*$B202+BL$209</f>
        <v>97.102882065014896</v>
      </c>
      <c r="CQ202" s="2">
        <f>BM$207*$B202+BM$209</f>
        <v>98.770821836699724</v>
      </c>
      <c r="CR202" s="2">
        <f>BN$207*$B202+BN$209</f>
        <v>98.74054218779446</v>
      </c>
      <c r="CS202" s="2">
        <f>BO$207*$B202+BO$209</f>
        <v>99.25595649094852</v>
      </c>
      <c r="CT202" s="2">
        <f>BP$207*$B202+BP$209</f>
        <v>102.759832015941</v>
      </c>
      <c r="CU202" s="2">
        <f>BQ$207*$B202+BQ$209</f>
        <v>104.24617436816713</v>
      </c>
      <c r="CV202" s="2">
        <f>BR$207*$B202+BR$209</f>
        <v>102.81840637939234</v>
      </c>
      <c r="CW202" s="2">
        <f>BS$207*$B202+BS$209</f>
        <v>100.10922933284877</v>
      </c>
      <c r="CX202" s="2">
        <f>BT$207*$B202+BT$209</f>
        <v>95.432652196513033</v>
      </c>
      <c r="CY202" s="2">
        <f>BU$207*$B202+BU$209</f>
        <v>86.620528304786575</v>
      </c>
      <c r="CZ202" s="2">
        <f>BV$207*$B202+BV$209</f>
        <v>80.997886031909985</v>
      </c>
      <c r="DA202" s="2">
        <f>BW$207*$B202+BW$209</f>
        <v>68.166245662768034</v>
      </c>
      <c r="DD202" s="2">
        <f>BZ$207*$B202+BZ$209</f>
        <v>89.176910928788487</v>
      </c>
      <c r="DE202" s="2">
        <f>CA$207*$B202+CA$209</f>
        <v>91.712516368393651</v>
      </c>
      <c r="DF202" s="2">
        <f>CB$207*$B202+CB$209</f>
        <v>93.421810749920979</v>
      </c>
      <c r="DG202" s="2">
        <f>CC$207*$B202+CC$209</f>
        <v>93.732655908330912</v>
      </c>
      <c r="DH202" s="2">
        <f>CD$207*$B202+CD$209</f>
        <v>94.683441087023695</v>
      </c>
      <c r="DI202" s="2">
        <f>CE$207*$B202+CE$209</f>
        <v>96.848805803887046</v>
      </c>
      <c r="DJ202" s="2">
        <f>CF$207*$B202+CF$209</f>
        <v>99.158716880924231</v>
      </c>
      <c r="DK202" s="2">
        <f>CG$207*$B202+CG$209</f>
        <v>96.808679858560268</v>
      </c>
      <c r="DL202" s="2">
        <f>CH$207*$B202+CH$209</f>
        <v>94.156134400400632</v>
      </c>
      <c r="DM202" s="2">
        <f>CI$207*$B202+CI$209</f>
        <v>89.54914224213222</v>
      </c>
      <c r="DN202" s="2">
        <f>CJ$207*$B202+CJ$209</f>
        <v>83.103094828081495</v>
      </c>
      <c r="DO202" s="2">
        <f>CK$207*$B202+CK$209</f>
        <v>74.286630471284795</v>
      </c>
      <c r="DP202" s="2">
        <f>CL$207*$B202+CL$209</f>
        <v>63.665798085710755</v>
      </c>
      <c r="DS202" s="2">
        <f>POWER(10,($B202-C$227)/C$228)/(1+POWER(10,($B202-C$227)/C$228))</f>
        <v>0.99986649096086078</v>
      </c>
      <c r="DT202" s="2">
        <f>POWER(10,($B202-D$227)/D$228)/(1+POWER(10,($B202-D$227)/D$228))</f>
        <v>0.99989728077093554</v>
      </c>
      <c r="DU202" s="2">
        <f>POWER(10,($B202-E$227)/E$228)/(1+POWER(10,($B202-E$227)/E$228))</f>
        <v>0.9998990506303731</v>
      </c>
      <c r="DV202" s="2">
        <f>POWER(10,($B202-F$227)/F$228)/(1+POWER(10,($B202-F$227)/F$228))</f>
        <v>0.99990680485055672</v>
      </c>
      <c r="DW202" s="2">
        <f>POWER(10,($B202-G$227)/G$228)/(1+POWER(10,($B202-G$227)/G$228))</f>
        <v>0.99990271631785388</v>
      </c>
      <c r="DX202" s="2">
        <f>POWER(10,($B202-H$227)/H$228)/(1+POWER(10,($B202-H$227)/H$228))</f>
        <v>0.99989950475355482</v>
      </c>
      <c r="DY202" s="2">
        <f>POWER(10,($B202-I$227)/I$228)/(1+POWER(10,($B202-I$227)/I$228))</f>
        <v>0.99990076899835889</v>
      </c>
      <c r="DZ202" s="2">
        <f>POWER(10,($B202-J$227)/J$228)/(1+POWER(10,($B202-J$227)/J$228))</f>
        <v>0.99989588817237895</v>
      </c>
      <c r="EA202" s="2">
        <f>POWER(10,($B202-K$227)/K$228)/(1+POWER(10,($B202-K$227)/K$228))</f>
        <v>0.99988012218847344</v>
      </c>
      <c r="EB202" s="2">
        <f>POWER(10,($B202-L$227)/L$228)/(1+POWER(10,($B202-L$227)/L$228))</f>
        <v>0.99986282670828341</v>
      </c>
      <c r="EC202" s="2">
        <f>POWER(10,($B202-M$227)/M$228)/(1+POWER(10,($B202-M$227)/M$228))</f>
        <v>0.99985931724171517</v>
      </c>
      <c r="ED202" s="2">
        <f>POWER(10,($B202-N$227)/N$228)/(1+POWER(10,($B202-N$227)/N$228))</f>
        <v>0.99984995598472526</v>
      </c>
      <c r="EE202" s="2">
        <f>POWER(10,($B202-O$227)/O$228)/(1+POWER(10,($B202-O$227)/O$228))</f>
        <v>0.99983281329693796</v>
      </c>
    </row>
    <row r="203" spans="2:137" x14ac:dyDescent="0.25">
      <c r="B203" s="2">
        <v>197</v>
      </c>
      <c r="C203">
        <v>88.628600000000006</v>
      </c>
      <c r="D203">
        <v>93.986000000000004</v>
      </c>
      <c r="E203">
        <v>94.085999999999999</v>
      </c>
      <c r="F203">
        <v>93.471000000000004</v>
      </c>
      <c r="G203">
        <v>93.686000000000007</v>
      </c>
      <c r="H203">
        <v>96.742999999999995</v>
      </c>
      <c r="I203">
        <v>98.4</v>
      </c>
      <c r="J203">
        <v>96.343000000000004</v>
      </c>
      <c r="K203">
        <v>94.152000000000001</v>
      </c>
      <c r="L203">
        <v>88.257599999999996</v>
      </c>
      <c r="M203">
        <v>82.409099999999995</v>
      </c>
      <c r="N203">
        <v>74.015199999999993</v>
      </c>
      <c r="O203">
        <v>62.636400000000002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89.122119170447419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91.660242440247089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93.364482302609062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93.678416209243153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94.646311194860616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96.819861015429723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99.139028442271112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96.779163615429553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94.121507456786105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89.513710144848957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83.08459892166691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74.261091648376407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63.646966722079398</v>
      </c>
      <c r="AE203" s="5"/>
      <c r="AG203" s="5">
        <f t="shared" si="49"/>
        <v>-0.49351917044741356</v>
      </c>
      <c r="AH203" s="5">
        <f t="shared" si="49"/>
        <v>2.3257575597529154</v>
      </c>
      <c r="AI203" s="5">
        <f t="shared" si="49"/>
        <v>0.72151769739093652</v>
      </c>
      <c r="AJ203" s="5">
        <f t="shared" si="49"/>
        <v>-0.2074162092431493</v>
      </c>
      <c r="AK203" s="5">
        <f t="shared" si="48"/>
        <v>-0.96031119486060845</v>
      </c>
      <c r="AL203" s="5">
        <f t="shared" si="48"/>
        <v>-7.6861015429727786E-2</v>
      </c>
      <c r="AM203" s="5">
        <f t="shared" si="48"/>
        <v>-0.7390284422711062</v>
      </c>
      <c r="AN203" s="5">
        <f t="shared" si="48"/>
        <v>-0.43616361542954962</v>
      </c>
      <c r="AO203" s="5">
        <f t="shared" si="47"/>
        <v>3.0492543213895829E-2</v>
      </c>
      <c r="AP203" s="5">
        <f t="shared" si="47"/>
        <v>-1.2561101448489609</v>
      </c>
      <c r="AQ203" s="5">
        <f t="shared" si="47"/>
        <v>-0.6754989216669145</v>
      </c>
      <c r="AR203" s="5">
        <f t="shared" si="47"/>
        <v>-0.2458916483764142</v>
      </c>
      <c r="AS203" s="5">
        <f t="shared" si="50"/>
        <v>-1.0105667220793961</v>
      </c>
      <c r="AV203" s="2">
        <f t="shared" si="51"/>
        <v>89.122119170447419</v>
      </c>
      <c r="AW203" s="2">
        <f t="shared" si="52"/>
        <v>91.660242440247089</v>
      </c>
      <c r="AX203" s="2">
        <f t="shared" si="53"/>
        <v>93.364482302609062</v>
      </c>
      <c r="AY203" s="2">
        <f t="shared" si="54"/>
        <v>93.678416209243153</v>
      </c>
      <c r="AZ203" s="2">
        <f t="shared" si="55"/>
        <v>94.646311194860616</v>
      </c>
      <c r="BA203" s="2">
        <f t="shared" si="56"/>
        <v>96.819861015429723</v>
      </c>
      <c r="BB203" s="2">
        <f t="shared" si="57"/>
        <v>99.139028442271112</v>
      </c>
      <c r="BC203" s="2">
        <f t="shared" si="58"/>
        <v>96.779163615429553</v>
      </c>
      <c r="BD203" s="2">
        <f t="shared" si="59"/>
        <v>94.121507456786105</v>
      </c>
      <c r="BE203" s="2">
        <f t="shared" si="60"/>
        <v>89.513710144848957</v>
      </c>
      <c r="BF203" s="2">
        <f t="shared" si="61"/>
        <v>83.08459892166691</v>
      </c>
      <c r="BG203" s="2">
        <f t="shared" si="62"/>
        <v>74.261091648376393</v>
      </c>
      <c r="BH203" s="2">
        <f t="shared" si="63"/>
        <v>63.646966722079021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88.628600000000006</v>
      </c>
      <c r="CA203" s="2">
        <f>IF(OR(AND($B203&gt;D$230, $B203&lt;D$231), $B203&gt;D$232), D203, "")</f>
        <v>93.986000000000004</v>
      </c>
      <c r="CB203" s="2">
        <f>IF(OR(AND($B203&gt;E$230, $B203&lt;E$231), $B203&gt;E$232), E203, "")</f>
        <v>94.085999999999999</v>
      </c>
      <c r="CC203" s="2">
        <f>IF(OR(AND($B203&gt;F$230, $B203&lt;F$231), $B203&gt;F$232), F203, "")</f>
        <v>93.471000000000004</v>
      </c>
      <c r="CD203" s="2">
        <f>IF(OR(AND($B203&gt;G$230, $B203&lt;G$231), $B203&gt;G$232), G203, "")</f>
        <v>93.686000000000007</v>
      </c>
      <c r="CE203" s="2">
        <f>IF(OR(AND($B203&gt;H$230, $B203&lt;H$231), $B203&gt;H$232), H203, "")</f>
        <v>96.742999999999995</v>
      </c>
      <c r="CF203" s="2">
        <f>IF(OR(AND($B203&gt;I$230, $B203&lt;I$231), $B203&gt;I$232), I203, "")</f>
        <v>98.4</v>
      </c>
      <c r="CG203" s="2">
        <f>IF(OR(AND($B203&gt;J$230, $B203&lt;J$231), $B203&gt;J$232), J203, "")</f>
        <v>96.343000000000004</v>
      </c>
      <c r="CH203" s="2">
        <f>IF(OR(AND($B203&gt;K$230, $B203&lt;K$231), $B203&gt;K$232), K203, "")</f>
        <v>94.152000000000001</v>
      </c>
      <c r="CI203" s="2">
        <f>IF(OR(AND($B203&gt;L$230, $B203&lt;L$231), $B203&gt;L$232), L203, "")</f>
        <v>88.257599999999996</v>
      </c>
      <c r="CJ203" s="2">
        <f>IF(OR(AND($B203&gt;M$230, $B203&lt;M$231), $B203&gt;M$232), M203, "")</f>
        <v>82.409099999999995</v>
      </c>
      <c r="CK203" s="2">
        <f>IF(OR(AND($B203&gt;N$230, $B203&lt;N$231), $B203&gt;N$232), N203, "")</f>
        <v>74.015199999999993</v>
      </c>
      <c r="CL203" s="2">
        <f>IF(OR(AND($B203&gt;O$230, $B203&lt;O$231), $B203&gt;O$232), O203, "")</f>
        <v>62.636400000000002</v>
      </c>
      <c r="CO203" s="2">
        <f>BK$207*$B203+BK$209</f>
        <v>95.335855025051657</v>
      </c>
      <c r="CP203" s="2">
        <f>BL$207*$B203+BL$209</f>
        <v>97.098601582038057</v>
      </c>
      <c r="CQ203" s="2">
        <f>BM$207*$B203+BM$209</f>
        <v>98.762550191850636</v>
      </c>
      <c r="CR203" s="2">
        <f>BN$207*$B203+BN$209</f>
        <v>98.73000060696252</v>
      </c>
      <c r="CS203" s="2">
        <f>BO$207*$B203+BO$209</f>
        <v>99.258790244766075</v>
      </c>
      <c r="CT203" s="2">
        <f>BP$207*$B203+BP$209</f>
        <v>102.78592705835662</v>
      </c>
      <c r="CU203" s="2">
        <f>BQ$207*$B203+BQ$209</f>
        <v>104.27646257690435</v>
      </c>
      <c r="CV203" s="2">
        <f>BR$207*$B203+BR$209</f>
        <v>102.8469370402386</v>
      </c>
      <c r="CW203" s="2">
        <f>BS$207*$B203+BS$209</f>
        <v>100.13195883787112</v>
      </c>
      <c r="CX203" s="2">
        <f>BT$207*$B203+BT$209</f>
        <v>95.454285414199958</v>
      </c>
      <c r="CY203" s="2">
        <f>BU$207*$B203+BU$209</f>
        <v>86.635583151277018</v>
      </c>
      <c r="CZ203" s="2">
        <f>BV$207*$B203+BV$209</f>
        <v>81.038825831037627</v>
      </c>
      <c r="DA203" s="2">
        <f>BW$207*$B203+BW$209</f>
        <v>68.193619463187886</v>
      </c>
      <c r="DD203" s="2">
        <f>BZ$207*$B203+BZ$209</f>
        <v>89.121362474437532</v>
      </c>
      <c r="DE203" s="2">
        <f>CA$207*$B203+CA$209</f>
        <v>91.659732916712827</v>
      </c>
      <c r="DF203" s="2">
        <f>CB$207*$B203+CB$209</f>
        <v>93.363985268952945</v>
      </c>
      <c r="DG203" s="2">
        <f>CC$207*$B203+CC$209</f>
        <v>93.677986809877694</v>
      </c>
      <c r="DH203" s="2">
        <f>CD$207*$B203+CD$209</f>
        <v>94.645901918502318</v>
      </c>
      <c r="DI203" s="2">
        <f>CE$207*$B203+CE$209</f>
        <v>96.819314154089014</v>
      </c>
      <c r="DJ203" s="2">
        <f>CF$207*$B203+CF$209</f>
        <v>99.138563459630234</v>
      </c>
      <c r="DK203" s="2">
        <f>CG$207*$B203+CG$209</f>
        <v>96.778587413586067</v>
      </c>
      <c r="DL203" s="2">
        <f>CH$207*$B203+CH$209</f>
        <v>94.120850256173199</v>
      </c>
      <c r="DM203" s="2">
        <f>CI$207*$B203+CI$209</f>
        <v>89.51296685595959</v>
      </c>
      <c r="DN203" s="2">
        <f>CJ$207*$B203+CJ$209</f>
        <v>83.084143251369497</v>
      </c>
      <c r="DO203" s="2">
        <f>CK$207*$B203+CK$209</f>
        <v>74.260164032062406</v>
      </c>
      <c r="DP203" s="2">
        <f>CL$207*$B203+CL$209</f>
        <v>63.646273350344906</v>
      </c>
      <c r="DS203" s="2">
        <f>POWER(10,($B203-C$227)/C$228)/(1+POWER(10,($B203-C$227)/C$228))</f>
        <v>0.99987823687875921</v>
      </c>
      <c r="DT203" s="2">
        <f>POWER(10,($B203-D$227)/D$228)/(1+POWER(10,($B203-D$227)/D$228))</f>
        <v>0.99990631810296926</v>
      </c>
      <c r="DU203" s="2">
        <f>POWER(10,($B203-E$227)/E$228)/(1+POWER(10,($B203-E$227)/E$228))</f>
        <v>0.99990793226288699</v>
      </c>
      <c r="DV203" s="2">
        <f>POWER(10,($B203-F$227)/F$228)/(1+POWER(10,($B203-F$227)/F$228))</f>
        <v>0.99991500431655389</v>
      </c>
      <c r="DW203" s="2">
        <f>POWER(10,($B203-G$227)/G$228)/(1+POWER(10,($B203-G$227)/G$228))</f>
        <v>0.99991127546791636</v>
      </c>
      <c r="DX203" s="2">
        <f>POWER(10,($B203-H$227)/H$228)/(1+POWER(10,($B203-H$227)/H$228))</f>
        <v>0.99990834643549231</v>
      </c>
      <c r="DY203" s="2">
        <f>POWER(10,($B203-I$227)/I$228)/(1+POWER(10,($B203-I$227)/I$228))</f>
        <v>0.99990949946072016</v>
      </c>
      <c r="DZ203" s="2">
        <f>POWER(10,($B203-J$227)/J$228)/(1+POWER(10,($B203-J$227)/J$228))</f>
        <v>0.99990504801487656</v>
      </c>
      <c r="EA203" s="2">
        <f>POWER(10,($B203-K$227)/K$228)/(1+POWER(10,($B203-K$227)/K$228))</f>
        <v>0.99989066898327161</v>
      </c>
      <c r="EB203" s="2">
        <f>POWER(10,($B203-L$227)/L$228)/(1+POWER(10,($B203-L$227)/L$228))</f>
        <v>0.99987489496109616</v>
      </c>
      <c r="EC203" s="2">
        <f>POWER(10,($B203-M$227)/M$228)/(1+POWER(10,($B203-M$227)/M$228))</f>
        <v>0.99987169421129307</v>
      </c>
      <c r="ED203" s="2">
        <f>POWER(10,($B203-N$227)/N$228)/(1+POWER(10,($B203-N$227)/N$228))</f>
        <v>0.99986315642504631</v>
      </c>
      <c r="EE203" s="2">
        <f>POWER(10,($B203-O$227)/O$228)/(1+POWER(10,($B203-O$227)/O$228))</f>
        <v>0.99984752167156077</v>
      </c>
    </row>
    <row r="204" spans="2:137" x14ac:dyDescent="0.25">
      <c r="B204" s="2">
        <v>198</v>
      </c>
      <c r="C204">
        <v>90.542900000000003</v>
      </c>
      <c r="D204">
        <v>93.328999999999994</v>
      </c>
      <c r="E204">
        <v>93.414000000000001</v>
      </c>
      <c r="F204">
        <v>94.114000000000004</v>
      </c>
      <c r="G204">
        <v>94.257000000000005</v>
      </c>
      <c r="H204">
        <v>97.143000000000001</v>
      </c>
      <c r="I204">
        <v>99.713999999999999</v>
      </c>
      <c r="J204">
        <v>96.186000000000007</v>
      </c>
      <c r="K204">
        <v>93.242000000000004</v>
      </c>
      <c r="L204">
        <v>89.424199999999999</v>
      </c>
      <c r="M204">
        <v>83.515199999999993</v>
      </c>
      <c r="N204">
        <v>75.015199999999993</v>
      </c>
      <c r="O204">
        <v>62.909100000000002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89.066510712160053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91.607418303923353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93.306617252648493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93.623712751886686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94.608739284280944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96.790325898259454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99.118838274279568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96.749025551970789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94.086171276453186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89.477475960642664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83.065611234949344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74.234552011749841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63.627387507886972</v>
      </c>
      <c r="AE204" s="5"/>
      <c r="AG204" s="5">
        <f t="shared" si="49"/>
        <v>1.4763892878399503</v>
      </c>
      <c r="AH204" s="5">
        <f t="shared" si="49"/>
        <v>1.7215816960766404</v>
      </c>
      <c r="AI204" s="5">
        <f t="shared" si="49"/>
        <v>0.1073827473515081</v>
      </c>
      <c r="AJ204" s="5">
        <f t="shared" si="49"/>
        <v>0.4902872481133187</v>
      </c>
      <c r="AK204" s="5">
        <f t="shared" si="48"/>
        <v>-0.35173928428093859</v>
      </c>
      <c r="AL204" s="5">
        <f t="shared" si="48"/>
        <v>0.35267410174054703</v>
      </c>
      <c r="AM204" s="5">
        <f t="shared" si="48"/>
        <v>0.59516172572043047</v>
      </c>
      <c r="AN204" s="5">
        <f t="shared" si="48"/>
        <v>-0.56302555197078163</v>
      </c>
      <c r="AO204" s="5">
        <f t="shared" si="47"/>
        <v>-0.84417127645318146</v>
      </c>
      <c r="AP204" s="5">
        <f t="shared" si="47"/>
        <v>-5.3275960642665154E-2</v>
      </c>
      <c r="AQ204" s="5">
        <f t="shared" si="47"/>
        <v>0.44958876505064893</v>
      </c>
      <c r="AR204" s="5">
        <f t="shared" si="47"/>
        <v>0.78064798825015203</v>
      </c>
      <c r="AS204" s="5">
        <f t="shared" si="50"/>
        <v>-0.71828750788696993</v>
      </c>
      <c r="AV204" s="2">
        <f t="shared" si="51"/>
        <v>89.066510712160053</v>
      </c>
      <c r="AW204" s="2">
        <f t="shared" si="52"/>
        <v>91.607418303923353</v>
      </c>
      <c r="AX204" s="2">
        <f t="shared" si="53"/>
        <v>93.306617252648493</v>
      </c>
      <c r="AY204" s="2">
        <f t="shared" si="54"/>
        <v>93.623712751886686</v>
      </c>
      <c r="AZ204" s="2">
        <f t="shared" si="55"/>
        <v>94.608739284280944</v>
      </c>
      <c r="BA204" s="2">
        <f t="shared" si="56"/>
        <v>96.790325898259454</v>
      </c>
      <c r="BB204" s="2">
        <f t="shared" si="57"/>
        <v>99.118838274279568</v>
      </c>
      <c r="BC204" s="2">
        <f t="shared" si="58"/>
        <v>96.749025551970789</v>
      </c>
      <c r="BD204" s="2">
        <f t="shared" si="59"/>
        <v>94.086171276453186</v>
      </c>
      <c r="BE204" s="2">
        <f t="shared" si="60"/>
        <v>89.477475960642664</v>
      </c>
      <c r="BF204" s="2">
        <f t="shared" si="61"/>
        <v>83.065611234949344</v>
      </c>
      <c r="BG204" s="2">
        <f t="shared" si="62"/>
        <v>74.234552011749841</v>
      </c>
      <c r="BH204" s="2">
        <f t="shared" si="63"/>
        <v>63.627387507886887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90.542900000000003</v>
      </c>
      <c r="CA204" s="2">
        <f>IF(OR(AND($B204&gt;D$230, $B204&lt;D$231), $B204&gt;D$232), D204, "")</f>
        <v>93.328999999999994</v>
      </c>
      <c r="CB204" s="2">
        <f>IF(OR(AND($B204&gt;E$230, $B204&lt;E$231), $B204&gt;E$232), E204, "")</f>
        <v>93.414000000000001</v>
      </c>
      <c r="CC204" s="2">
        <f>IF(OR(AND($B204&gt;F$230, $B204&lt;F$231), $B204&gt;F$232), F204, "")</f>
        <v>94.114000000000004</v>
      </c>
      <c r="CD204" s="2">
        <f>IF(OR(AND($B204&gt;G$230, $B204&lt;G$231), $B204&gt;G$232), G204, "")</f>
        <v>94.257000000000005</v>
      </c>
      <c r="CE204" s="2">
        <f>IF(OR(AND($B204&gt;H$230, $B204&lt;H$231), $B204&gt;H$232), H204, "")</f>
        <v>97.143000000000001</v>
      </c>
      <c r="CF204" s="2">
        <f>IF(OR(AND($B204&gt;I$230, $B204&lt;I$231), $B204&gt;I$232), I204, "")</f>
        <v>99.713999999999999</v>
      </c>
      <c r="CG204" s="2">
        <f>IF(OR(AND($B204&gt;J$230, $B204&lt;J$231), $B204&gt;J$232), J204, "")</f>
        <v>96.186000000000007</v>
      </c>
      <c r="CH204" s="2">
        <f>IF(OR(AND($B204&gt;K$230, $B204&lt;K$231), $B204&gt;K$232), K204, "")</f>
        <v>93.242000000000004</v>
      </c>
      <c r="CI204" s="2">
        <f>IF(OR(AND($B204&gt;L$230, $B204&lt;L$231), $B204&gt;L$232), L204, "")</f>
        <v>89.424199999999999</v>
      </c>
      <c r="CJ204" s="2">
        <f>IF(OR(AND($B204&gt;M$230, $B204&lt;M$231), $B204&gt;M$232), M204, "")</f>
        <v>83.515199999999993</v>
      </c>
      <c r="CK204" s="2">
        <f>IF(OR(AND($B204&gt;N$230, $B204&lt;N$231), $B204&gt;N$232), N204, "")</f>
        <v>75.015199999999993</v>
      </c>
      <c r="CL204" s="2">
        <f>IF(OR(AND($B204&gt;O$230, $B204&lt;O$231), $B204&gt;O$232), O204, "")</f>
        <v>62.909100000000002</v>
      </c>
      <c r="CO204" s="2">
        <f>BK$207*$B204+BK$209</f>
        <v>95.339466303502434</v>
      </c>
      <c r="CP204" s="2">
        <f>BL$207*$B204+BL$209</f>
        <v>97.094321099061204</v>
      </c>
      <c r="CQ204" s="2">
        <f>BM$207*$B204+BM$209</f>
        <v>98.754278547001547</v>
      </c>
      <c r="CR204" s="2">
        <f>BN$207*$B204+BN$209</f>
        <v>98.719459026130579</v>
      </c>
      <c r="CS204" s="2">
        <f>BO$207*$B204+BO$209</f>
        <v>99.26162399858363</v>
      </c>
      <c r="CT204" s="2">
        <f>BP$207*$B204+BP$209</f>
        <v>102.81202210077225</v>
      </c>
      <c r="CU204" s="2">
        <f>BQ$207*$B204+BQ$209</f>
        <v>104.30675078564157</v>
      </c>
      <c r="CV204" s="2">
        <f>BR$207*$B204+BR$209</f>
        <v>102.87546770108486</v>
      </c>
      <c r="CW204" s="2">
        <f>BS$207*$B204+BS$209</f>
        <v>100.15468834289349</v>
      </c>
      <c r="CX204" s="2">
        <f>BT$207*$B204+BT$209</f>
        <v>95.47591863188687</v>
      </c>
      <c r="CY204" s="2">
        <f>BU$207*$B204+BU$209</f>
        <v>86.650637997767461</v>
      </c>
      <c r="CZ204" s="2">
        <f>BV$207*$B204+BV$209</f>
        <v>81.079765630165269</v>
      </c>
      <c r="DA204" s="2">
        <f>BW$207*$B204+BW$209</f>
        <v>68.220993263607738</v>
      </c>
      <c r="DD204" s="2">
        <f>BZ$207*$B204+BZ$209</f>
        <v>89.065814020086577</v>
      </c>
      <c r="DE204" s="2">
        <f>CA$207*$B204+CA$209</f>
        <v>91.606949465032002</v>
      </c>
      <c r="DF204" s="2">
        <f>CB$207*$B204+CB$209</f>
        <v>93.306159787984924</v>
      </c>
      <c r="DG204" s="2">
        <f>CC$207*$B204+CC$209</f>
        <v>93.623317711424477</v>
      </c>
      <c r="DH204" s="2">
        <f>CD$207*$B204+CD$209</f>
        <v>94.608362749980927</v>
      </c>
      <c r="DI204" s="2">
        <f>CE$207*$B204+CE$209</f>
        <v>96.789822504290996</v>
      </c>
      <c r="DJ204" s="2">
        <f>CF$207*$B204+CF$209</f>
        <v>99.118410038336236</v>
      </c>
      <c r="DK204" s="2">
        <f>CG$207*$B204+CG$209</f>
        <v>96.748494968611851</v>
      </c>
      <c r="DL204" s="2">
        <f>CH$207*$B204+CH$209</f>
        <v>94.085566111945766</v>
      </c>
      <c r="DM204" s="2">
        <f>CI$207*$B204+CI$209</f>
        <v>89.47679146978696</v>
      </c>
      <c r="DN204" s="2">
        <f>CJ$207*$B204+CJ$209</f>
        <v>83.065191674657498</v>
      </c>
      <c r="DO204" s="2">
        <f>CK$207*$B204+CK$209</f>
        <v>74.233697592840016</v>
      </c>
      <c r="DP204" s="2">
        <f>CL$207*$B204+CL$209</f>
        <v>63.626748614979057</v>
      </c>
      <c r="DS204" s="2">
        <f>POWER(10,($B204-C$227)/C$228)/(1+POWER(10,($B204-C$227)/C$228))</f>
        <v>0.99988894952381813</v>
      </c>
      <c r="DT204" s="2">
        <f>POWER(10,($B204-D$227)/D$228)/(1+POWER(10,($B204-D$227)/D$228))</f>
        <v>0.99991456039017856</v>
      </c>
      <c r="DU204" s="2">
        <f>POWER(10,($B204-E$227)/E$228)/(1+POWER(10,($B204-E$227)/E$228))</f>
        <v>0.99991603254558081</v>
      </c>
      <c r="DV204" s="2">
        <f>POWER(10,($B204-F$227)/F$228)/(1+POWER(10,($B204-F$227)/F$228))</f>
        <v>0.99992248243566817</v>
      </c>
      <c r="DW204" s="2">
        <f>POWER(10,($B204-G$227)/G$228)/(1+POWER(10,($B204-G$227)/G$228))</f>
        <v>0.99991908163330967</v>
      </c>
      <c r="DX204" s="2">
        <f>POWER(10,($B204-H$227)/H$228)/(1+POWER(10,($B204-H$227)/H$228))</f>
        <v>0.99991641028159239</v>
      </c>
      <c r="DY204" s="2">
        <f>POWER(10,($B204-I$227)/I$228)/(1+POWER(10,($B204-I$227)/I$228))</f>
        <v>0.99991746186995256</v>
      </c>
      <c r="DZ204" s="2">
        <f>POWER(10,($B204-J$227)/J$228)/(1+POWER(10,($B204-J$227)/J$228))</f>
        <v>0.9999134020368452</v>
      </c>
      <c r="EA204" s="2">
        <f>POWER(10,($B204-K$227)/K$228)/(1+POWER(10,($B204-K$227)/K$228))</f>
        <v>0.99990028796844166</v>
      </c>
      <c r="EB204" s="2">
        <f>POWER(10,($B204-L$227)/L$228)/(1+POWER(10,($B204-L$227)/L$228))</f>
        <v>0.99988590159247925</v>
      </c>
      <c r="EC204" s="2">
        <f>POWER(10,($B204-M$227)/M$228)/(1+POWER(10,($B204-M$227)/M$228))</f>
        <v>0.99988298240887497</v>
      </c>
      <c r="ED204" s="2">
        <f>POWER(10,($B204-N$227)/N$228)/(1+POWER(10,($B204-N$227)/N$228))</f>
        <v>0.99987519567360816</v>
      </c>
      <c r="EE204" s="2">
        <f>POWER(10,($B204-O$227)/O$228)/(1+POWER(10,($B204-O$227)/O$228))</f>
        <v>0.99986093624595607</v>
      </c>
    </row>
    <row r="205" spans="2:137" x14ac:dyDescent="0.25">
      <c r="B205" s="2">
        <v>199</v>
      </c>
      <c r="C205">
        <v>89.928600000000003</v>
      </c>
      <c r="D205">
        <v>92.286000000000001</v>
      </c>
      <c r="E205">
        <v>94.343000000000004</v>
      </c>
      <c r="F205">
        <v>94.870999999999995</v>
      </c>
      <c r="G205">
        <v>95.228999999999999</v>
      </c>
      <c r="H205">
        <v>97.271000000000001</v>
      </c>
      <c r="I205">
        <v>98.742999999999995</v>
      </c>
      <c r="J205">
        <v>96.257000000000005</v>
      </c>
      <c r="K205">
        <v>92.864000000000004</v>
      </c>
      <c r="L205">
        <v>88.348500000000001</v>
      </c>
      <c r="M205">
        <v>82.424199999999999</v>
      </c>
      <c r="N205">
        <v>74.424199999999999</v>
      </c>
      <c r="O205">
        <v>64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89.010906954378143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91.554597382185989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93.248755317653746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93.569012016310339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94.571169966746993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96.760794196292991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99.09865097275582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96.718891055086743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94.050839164868862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89.441246368526492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83.046626374666701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74.208018073939698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63.607812512104054</v>
      </c>
      <c r="AE205" s="5"/>
      <c r="AG205" s="5">
        <f t="shared" si="49"/>
        <v>0.91769304562185994</v>
      </c>
      <c r="AH205" s="5">
        <f t="shared" si="49"/>
        <v>0.7314026178140125</v>
      </c>
      <c r="AI205" s="5">
        <f t="shared" si="49"/>
        <v>1.0942446823462575</v>
      </c>
      <c r="AJ205" s="5">
        <f t="shared" si="49"/>
        <v>1.3019879836896564</v>
      </c>
      <c r="AK205" s="5">
        <f t="shared" si="48"/>
        <v>0.65783003325300626</v>
      </c>
      <c r="AL205" s="5">
        <f t="shared" si="48"/>
        <v>0.51020580370700941</v>
      </c>
      <c r="AM205" s="5">
        <f t="shared" si="48"/>
        <v>-0.35565097275582502</v>
      </c>
      <c r="AN205" s="5">
        <f t="shared" si="48"/>
        <v>-0.46189105508673833</v>
      </c>
      <c r="AO205" s="5">
        <f t="shared" si="47"/>
        <v>-1.1868391648688572</v>
      </c>
      <c r="AP205" s="5">
        <f t="shared" si="47"/>
        <v>-1.0927463685264911</v>
      </c>
      <c r="AQ205" s="5">
        <f t="shared" si="47"/>
        <v>-0.62242637466670203</v>
      </c>
      <c r="AR205" s="5">
        <f t="shared" si="47"/>
        <v>0.21618192606030107</v>
      </c>
      <c r="AS205" s="5">
        <f t="shared" si="50"/>
        <v>0.39218748789594571</v>
      </c>
      <c r="AV205" s="2">
        <f t="shared" si="51"/>
        <v>89.010906954378143</v>
      </c>
      <c r="AW205" s="2">
        <f t="shared" si="52"/>
        <v>91.554597382185989</v>
      </c>
      <c r="AX205" s="2">
        <f t="shared" si="53"/>
        <v>93.248755317653746</v>
      </c>
      <c r="AY205" s="2">
        <f t="shared" si="54"/>
        <v>93.569012016310339</v>
      </c>
      <c r="AZ205" s="2">
        <f t="shared" si="55"/>
        <v>94.571169966746993</v>
      </c>
      <c r="BA205" s="2">
        <f t="shared" si="56"/>
        <v>96.760794196292991</v>
      </c>
      <c r="BB205" s="2">
        <f t="shared" si="57"/>
        <v>99.09865097275582</v>
      </c>
      <c r="BC205" s="2">
        <f t="shared" si="58"/>
        <v>96.718891055086743</v>
      </c>
      <c r="BD205" s="2">
        <f t="shared" si="59"/>
        <v>94.050839164868862</v>
      </c>
      <c r="BE205" s="2">
        <f t="shared" si="60"/>
        <v>89.441246368526492</v>
      </c>
      <c r="BF205" s="2">
        <f t="shared" si="61"/>
        <v>83.046626374666701</v>
      </c>
      <c r="BG205" s="2">
        <f t="shared" si="62"/>
        <v>74.208018073939698</v>
      </c>
      <c r="BH205" s="2">
        <f t="shared" si="63"/>
        <v>63.60781251210404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89.928600000000003</v>
      </c>
      <c r="CA205" s="2">
        <f>IF(OR(AND($B205&gt;D$230, $B205&lt;D$231), $B205&gt;D$232), D205, "")</f>
        <v>92.286000000000001</v>
      </c>
      <c r="CB205" s="2">
        <f>IF(OR(AND($B205&gt;E$230, $B205&lt;E$231), $B205&gt;E$232), E205, "")</f>
        <v>94.343000000000004</v>
      </c>
      <c r="CC205" s="2">
        <f>IF(OR(AND($B205&gt;F$230, $B205&lt;F$231), $B205&gt;F$232), F205, "")</f>
        <v>94.870999999999995</v>
      </c>
      <c r="CD205" s="2">
        <f>IF(OR(AND($B205&gt;G$230, $B205&lt;G$231), $B205&gt;G$232), G205, "")</f>
        <v>95.228999999999999</v>
      </c>
      <c r="CE205" s="2">
        <f>IF(OR(AND($B205&gt;H$230, $B205&lt;H$231), $B205&gt;H$232), H205, "")</f>
        <v>97.271000000000001</v>
      </c>
      <c r="CF205" s="2">
        <f>IF(OR(AND($B205&gt;I$230, $B205&lt;I$231), $B205&gt;I$232), I205, "")</f>
        <v>98.742999999999995</v>
      </c>
      <c r="CG205" s="2">
        <f>IF(OR(AND($B205&gt;J$230, $B205&lt;J$231), $B205&gt;J$232), J205, "")</f>
        <v>96.257000000000005</v>
      </c>
      <c r="CH205" s="2">
        <f>IF(OR(AND($B205&gt;K$230, $B205&lt;K$231), $B205&gt;K$232), K205, "")</f>
        <v>92.864000000000004</v>
      </c>
      <c r="CI205" s="2">
        <f>IF(OR(AND($B205&gt;L$230, $B205&lt;L$231), $B205&gt;L$232), L205, "")</f>
        <v>88.348500000000001</v>
      </c>
      <c r="CJ205" s="2">
        <f>IF(OR(AND($B205&gt;M$230, $B205&lt;M$231), $B205&gt;M$232), M205, "")</f>
        <v>82.424199999999999</v>
      </c>
      <c r="CK205" s="2">
        <f>IF(OR(AND($B205&gt;N$230, $B205&lt;N$231), $B205&gt;N$232), N205, "")</f>
        <v>74.424199999999999</v>
      </c>
      <c r="CL205" s="2">
        <f>IF(OR(AND($B205&gt;O$230, $B205&lt;O$231), $B205&gt;O$232), O205, "")</f>
        <v>64</v>
      </c>
      <c r="CO205" s="2">
        <f>BK$207*$B205+BK$209</f>
        <v>95.343077581953196</v>
      </c>
      <c r="CP205" s="2">
        <f>BL$207*$B205+BL$209</f>
        <v>97.090040616084366</v>
      </c>
      <c r="CQ205" s="2">
        <f>BM$207*$B205+BM$209</f>
        <v>98.746006902152459</v>
      </c>
      <c r="CR205" s="2">
        <f>BN$207*$B205+BN$209</f>
        <v>98.708917445298638</v>
      </c>
      <c r="CS205" s="2">
        <f>BO$207*$B205+BO$209</f>
        <v>99.264457752401185</v>
      </c>
      <c r="CT205" s="2">
        <f>BP$207*$B205+BP$209</f>
        <v>102.83811714318787</v>
      </c>
      <c r="CU205" s="2">
        <f>BQ$207*$B205+BQ$209</f>
        <v>104.33703899437879</v>
      </c>
      <c r="CV205" s="2">
        <f>BR$207*$B205+BR$209</f>
        <v>102.90399836193113</v>
      </c>
      <c r="CW205" s="2">
        <f>BS$207*$B205+BS$209</f>
        <v>100.17741784791586</v>
      </c>
      <c r="CX205" s="2">
        <f>BT$207*$B205+BT$209</f>
        <v>95.497551849573796</v>
      </c>
      <c r="CY205" s="2">
        <f>BU$207*$B205+BU$209</f>
        <v>86.665692844257904</v>
      </c>
      <c r="CZ205" s="2">
        <f>BV$207*$B205+BV$209</f>
        <v>81.120705429292897</v>
      </c>
      <c r="DA205" s="2">
        <f>BW$207*$B205+BW$209</f>
        <v>68.24836706402759</v>
      </c>
      <c r="DD205" s="2">
        <f>BZ$207*$B205+BZ$209</f>
        <v>89.010265565735622</v>
      </c>
      <c r="DE205" s="2">
        <f>CA$207*$B205+CA$209</f>
        <v>91.554166013351164</v>
      </c>
      <c r="DF205" s="2">
        <f>CB$207*$B205+CB$209</f>
        <v>93.24833430701689</v>
      </c>
      <c r="DG205" s="2">
        <f>CC$207*$B205+CC$209</f>
        <v>93.568648612971273</v>
      </c>
      <c r="DH205" s="2">
        <f>CD$207*$B205+CD$209</f>
        <v>94.57082358145955</v>
      </c>
      <c r="DI205" s="2">
        <f>CE$207*$B205+CE$209</f>
        <v>96.760330854492977</v>
      </c>
      <c r="DJ205" s="2">
        <f>CF$207*$B205+CF$209</f>
        <v>99.098256617042239</v>
      </c>
      <c r="DK205" s="2">
        <f>CG$207*$B205+CG$209</f>
        <v>96.718402523637636</v>
      </c>
      <c r="DL205" s="2">
        <f>CH$207*$B205+CH$209</f>
        <v>94.050281967718334</v>
      </c>
      <c r="DM205" s="2">
        <f>CI$207*$B205+CI$209</f>
        <v>89.44061608361433</v>
      </c>
      <c r="DN205" s="2">
        <f>CJ$207*$B205+CJ$209</f>
        <v>83.046240097945486</v>
      </c>
      <c r="DO205" s="2">
        <f>CK$207*$B205+CK$209</f>
        <v>74.207231153617641</v>
      </c>
      <c r="DP205" s="2">
        <f>CL$207*$B205+CL$209</f>
        <v>63.607223879613208</v>
      </c>
      <c r="DS205" s="2">
        <f>POWER(10,($B205-C$227)/C$228)/(1+POWER(10,($B205-C$227)/C$228))</f>
        <v>0.99989871977237321</v>
      </c>
      <c r="DT205" s="2">
        <f>POWER(10,($B205-D$227)/D$228)/(1+POWER(10,($B205-D$227)/D$228))</f>
        <v>0.99992207756393037</v>
      </c>
      <c r="DU205" s="2">
        <f>POWER(10,($B205-E$227)/E$228)/(1+POWER(10,($B205-E$227)/E$228))</f>
        <v>0.99992342020562774</v>
      </c>
      <c r="DV205" s="2">
        <f>POWER(10,($B205-F$227)/F$228)/(1+POWER(10,($B205-F$227)/F$228))</f>
        <v>0.99992930265888313</v>
      </c>
      <c r="DW205" s="2">
        <f>POWER(10,($B205-G$227)/G$228)/(1+POWER(10,($B205-G$227)/G$228))</f>
        <v>0.99992620104703134</v>
      </c>
      <c r="DX205" s="2">
        <f>POWER(10,($B205-H$227)/H$228)/(1+POWER(10,($B205-H$227)/H$228))</f>
        <v>0.99992376471004385</v>
      </c>
      <c r="DY205" s="2">
        <f>POWER(10,($B205-I$227)/I$228)/(1+POWER(10,($B205-I$227)/I$228))</f>
        <v>0.99992472378404607</v>
      </c>
      <c r="DZ205" s="2">
        <f>POWER(10,($B205-J$227)/J$228)/(1+POWER(10,($B205-J$227)/J$228))</f>
        <v>0.99992102111714265</v>
      </c>
      <c r="EA205" s="2">
        <f>POWER(10,($B205-K$227)/K$228)/(1+POWER(10,($B205-K$227)/K$228))</f>
        <v>0.99990906074854202</v>
      </c>
      <c r="EB205" s="2">
        <f>POWER(10,($B205-L$227)/L$228)/(1+POWER(10,($B205-L$227)/L$228))</f>
        <v>0.99989593997088522</v>
      </c>
      <c r="EC205" s="2">
        <f>POWER(10,($B205-M$227)/M$228)/(1+POWER(10,($B205-M$227)/M$228))</f>
        <v>0.99989327758965485</v>
      </c>
      <c r="ED205" s="2">
        <f>POWER(10,($B205-N$227)/N$228)/(1+POWER(10,($B205-N$227)/N$228))</f>
        <v>0.99988617585158046</v>
      </c>
      <c r="EE205" s="2">
        <f>POWER(10,($B205-O$227)/O$228)/(1+POWER(10,($B205-O$227)/O$228))</f>
        <v>0.99987317079705518</v>
      </c>
    </row>
    <row r="206" spans="2:137" ht="15.75" thickBot="1" x14ac:dyDescent="0.3">
      <c r="B206" s="2">
        <v>200</v>
      </c>
      <c r="C206">
        <v>89.671400000000006</v>
      </c>
      <c r="D206">
        <v>92.614000000000004</v>
      </c>
      <c r="E206">
        <v>93.3</v>
      </c>
      <c r="F206">
        <v>95.043000000000006</v>
      </c>
      <c r="G206">
        <v>94.870999999999995</v>
      </c>
      <c r="H206">
        <v>97.429000000000002</v>
      </c>
      <c r="I206">
        <v>98.742999999999995</v>
      </c>
      <c r="J206">
        <v>96.643000000000001</v>
      </c>
      <c r="K206">
        <v>94.302999999999997</v>
      </c>
      <c r="L206">
        <v>88.939400000000006</v>
      </c>
      <c r="M206">
        <v>83.409099999999995</v>
      </c>
      <c r="N206">
        <v>74.287899999999993</v>
      </c>
      <c r="O206">
        <v>63.697000000000003</v>
      </c>
      <c r="R206" s="5">
        <f t="shared" ref="R206:T206" si="64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88.955307534546051</v>
      </c>
      <c r="S206" s="5">
        <f t="shared" si="64"/>
        <v>91.501779424361615</v>
      </c>
      <c r="T206" s="5">
        <f t="shared" si="64"/>
        <v>93.190896255843072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93.514313789580285</v>
      </c>
      <c r="V206" s="5">
        <f t="shared" ref="V206:W206" si="65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94.533603039461411</v>
      </c>
      <c r="W206" s="5">
        <f t="shared" si="65"/>
        <v>96.731265645098176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99.078466317794053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96.68875985036469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94.01551080894842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89.405021015687439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83.027644123042492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74.181489398881169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63.588241414246156</v>
      </c>
      <c r="AE206" s="5"/>
      <c r="AG206" s="5">
        <f t="shared" si="49"/>
        <v>0.71609246545395422</v>
      </c>
      <c r="AH206" s="5">
        <f t="shared" si="49"/>
        <v>1.1122205756383892</v>
      </c>
      <c r="AI206" s="5">
        <f t="shared" si="49"/>
        <v>0.10910374415692559</v>
      </c>
      <c r="AJ206" s="5">
        <f t="shared" si="49"/>
        <v>1.5286862104197212</v>
      </c>
      <c r="AK206" s="5">
        <f t="shared" si="48"/>
        <v>0.33739696053858381</v>
      </c>
      <c r="AL206" s="5">
        <f t="shared" si="48"/>
        <v>0.69773435490182578</v>
      </c>
      <c r="AM206" s="5">
        <f t="shared" si="48"/>
        <v>-0.335466317794058</v>
      </c>
      <c r="AN206" s="5">
        <f t="shared" si="48"/>
        <v>-4.5759850364689214E-2</v>
      </c>
      <c r="AO206" s="5">
        <f t="shared" si="47"/>
        <v>0.28748919105157711</v>
      </c>
      <c r="AP206" s="5">
        <f t="shared" si="47"/>
        <v>-0.4656210156874323</v>
      </c>
      <c r="AQ206" s="5">
        <f t="shared" si="47"/>
        <v>0.38145587695750294</v>
      </c>
      <c r="AR206" s="5">
        <f t="shared" si="47"/>
        <v>0.10641060111882439</v>
      </c>
      <c r="AS206" s="5">
        <f t="shared" si="50"/>
        <v>0.10875858575384711</v>
      </c>
      <c r="AV206" s="2">
        <f t="shared" si="51"/>
        <v>88.955307534546051</v>
      </c>
      <c r="AW206" s="2">
        <f t="shared" si="52"/>
        <v>91.501779424361615</v>
      </c>
      <c r="AX206" s="2">
        <f t="shared" si="53"/>
        <v>93.190896255843072</v>
      </c>
      <c r="AY206" s="2">
        <f t="shared" si="54"/>
        <v>93.514313789580285</v>
      </c>
      <c r="AZ206" s="2">
        <f t="shared" si="55"/>
        <v>94.533603039461411</v>
      </c>
      <c r="BA206" s="2">
        <f t="shared" si="56"/>
        <v>96.731265645098176</v>
      </c>
      <c r="BB206" s="2">
        <f t="shared" si="57"/>
        <v>99.078466317794053</v>
      </c>
      <c r="BC206" s="2">
        <f t="shared" si="58"/>
        <v>96.68875985036469</v>
      </c>
      <c r="BD206" s="2">
        <f t="shared" si="59"/>
        <v>94.01551080894842</v>
      </c>
      <c r="BE206" s="2">
        <f t="shared" si="60"/>
        <v>89.405021015687439</v>
      </c>
      <c r="BF206" s="2">
        <f t="shared" si="61"/>
        <v>83.027644123042492</v>
      </c>
      <c r="BG206" s="2">
        <f t="shared" si="62"/>
        <v>74.181489398881169</v>
      </c>
      <c r="BH206" s="2">
        <f t="shared" si="63"/>
        <v>63.588241414246156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89.671400000000006</v>
      </c>
      <c r="CA206" s="2">
        <f>IF(OR(AND($B206&gt;D$230, $B206&lt;D$231), $B206&gt;D$232), D206, "")</f>
        <v>92.614000000000004</v>
      </c>
      <c r="CB206" s="2">
        <f>IF(OR(AND($B206&gt;E$230, $B206&lt;E$231), $B206&gt;E$232), E206, "")</f>
        <v>93.3</v>
      </c>
      <c r="CC206" s="2">
        <f>IF(OR(AND($B206&gt;F$230, $B206&lt;F$231), $B206&gt;F$232), F206, "")</f>
        <v>95.043000000000006</v>
      </c>
      <c r="CD206" s="2">
        <f>IF(OR(AND($B206&gt;G$230, $B206&lt;G$231), $B206&gt;G$232), G206, "")</f>
        <v>94.870999999999995</v>
      </c>
      <c r="CE206" s="2">
        <f>IF(OR(AND($B206&gt;H$230, $B206&lt;H$231), $B206&gt;H$232), H206, "")</f>
        <v>97.429000000000002</v>
      </c>
      <c r="CF206" s="2">
        <f>IF(OR(AND($B206&gt;I$230, $B206&lt;I$231), $B206&gt;I$232), I206, "")</f>
        <v>98.742999999999995</v>
      </c>
      <c r="CG206" s="2">
        <f>IF(OR(AND($B206&gt;J$230, $B206&lt;J$231), $B206&gt;J$232), J206, "")</f>
        <v>96.643000000000001</v>
      </c>
      <c r="CH206" s="2">
        <f>IF(OR(AND($B206&gt;K$230, $B206&lt;K$231), $B206&gt;K$232), K206, "")</f>
        <v>94.302999999999997</v>
      </c>
      <c r="CI206" s="2">
        <f>IF(OR(AND($B206&gt;L$230, $B206&lt;L$231), $B206&gt;L$232), L206, "")</f>
        <v>88.939400000000006</v>
      </c>
      <c r="CJ206" s="2">
        <f>IF(OR(AND($B206&gt;M$230, $B206&lt;M$231), $B206&gt;M$232), M206, "")</f>
        <v>83.409099999999995</v>
      </c>
      <c r="CK206" s="2">
        <f>IF(OR(AND($B206&gt;N$230, $B206&lt;N$231), $B206&gt;N$232), N206, "")</f>
        <v>74.287899999999993</v>
      </c>
      <c r="CL206" s="2">
        <f>IF(OR(AND($B206&gt;O$230, $B206&lt;O$231), $B206&gt;O$232), O206, "")</f>
        <v>63.697000000000003</v>
      </c>
      <c r="CO206" s="2">
        <f>BK$207*$B206+BK$209</f>
        <v>95.346688860403972</v>
      </c>
      <c r="CP206" s="2">
        <f>BL$207*$B206+BL$209</f>
        <v>97.085760133107513</v>
      </c>
      <c r="CQ206" s="2">
        <f>BM$207*$B206+BM$209</f>
        <v>98.73773525730337</v>
      </c>
      <c r="CR206" s="2">
        <f>BN$207*$B206+BN$209</f>
        <v>98.698375864466698</v>
      </c>
      <c r="CS206" s="2">
        <f>BO$207*$B206+BO$209</f>
        <v>99.26729150621874</v>
      </c>
      <c r="CT206" s="2">
        <f>BP$207*$B206+BP$209</f>
        <v>102.86421218560349</v>
      </c>
      <c r="CU206" s="2">
        <f>BQ$207*$B206+BQ$209</f>
        <v>104.36732720311601</v>
      </c>
      <c r="CV206" s="2">
        <f>BR$207*$B206+BR$209</f>
        <v>102.93252902277739</v>
      </c>
      <c r="CW206" s="2">
        <f>BS$207*$B206+BS$209</f>
        <v>100.20014735293823</v>
      </c>
      <c r="CX206" s="2">
        <f>BT$207*$B206+BT$209</f>
        <v>95.519185067260707</v>
      </c>
      <c r="CY206" s="2">
        <f>BU$207*$B206+BU$209</f>
        <v>86.680747690748348</v>
      </c>
      <c r="CZ206" s="2">
        <f>BV$207*$B206+BV$209</f>
        <v>81.161645228420539</v>
      </c>
      <c r="DA206" s="2">
        <f>BW$207*$B206+BW$209</f>
        <v>68.275740864447442</v>
      </c>
      <c r="DB206" s="6"/>
      <c r="DC206" s="6"/>
      <c r="DD206" s="2">
        <f>BZ$207*$B206+BZ$209</f>
        <v>88.954717111384667</v>
      </c>
      <c r="DE206" s="2">
        <f>CA$207*$B206+CA$209</f>
        <v>91.50138256167034</v>
      </c>
      <c r="DF206" s="2">
        <f>CB$207*$B206+CB$209</f>
        <v>93.19050882604887</v>
      </c>
      <c r="DG206" s="2">
        <f>CC$207*$B206+CC$209</f>
        <v>93.513979514518056</v>
      </c>
      <c r="DH206" s="2">
        <f>CD$207*$B206+CD$209</f>
        <v>94.533284412938173</v>
      </c>
      <c r="DI206" s="2">
        <f>CE$207*$B206+CE$209</f>
        <v>96.730839204694945</v>
      </c>
      <c r="DJ206" s="2">
        <f>CF$207*$B206+CF$209</f>
        <v>99.078103195748227</v>
      </c>
      <c r="DK206" s="2">
        <f>CG$207*$B206+CG$209</f>
        <v>96.688310078663434</v>
      </c>
      <c r="DL206" s="2">
        <f>CH$207*$B206+CH$209</f>
        <v>94.014997823490887</v>
      </c>
      <c r="DM206" s="2">
        <f>CI$207*$B206+CI$209</f>
        <v>89.4044406974417</v>
      </c>
      <c r="DN206" s="2">
        <f>CJ$207*$B206+CJ$209</f>
        <v>83.027288521233487</v>
      </c>
      <c r="DO206" s="2">
        <f>CK$207*$B206+CK$209</f>
        <v>74.180764714395252</v>
      </c>
      <c r="DP206" s="2">
        <f>CL$207*$B206+CL$209</f>
        <v>63.58769914424736</v>
      </c>
      <c r="DS206" s="2">
        <f>POWER(10,($B206-C$227)/C$228)/(1+POWER(10,($B206-C$227)/C$228))</f>
        <v>0.9999076305114355</v>
      </c>
      <c r="DT206" s="2">
        <f>POWER(10,($B206-D$227)/D$228)/(1+POWER(10,($B206-D$227)/D$228))</f>
        <v>0.99992893340641942</v>
      </c>
      <c r="DU206" s="2">
        <f>POWER(10,($B206-E$227)/E$228)/(1+POWER(10,($B206-E$227)/E$228))</f>
        <v>0.99993015792684758</v>
      </c>
      <c r="DV206" s="2">
        <f>POWER(10,($B206-F$227)/F$228)/(1+POWER(10,($B206-F$227)/F$228))</f>
        <v>0.99993552285750131</v>
      </c>
      <c r="DW206" s="2">
        <f>POWER(10,($B206-G$227)/G$228)/(1+POWER(10,($B206-G$227)/G$228))</f>
        <v>0.99993269411790819</v>
      </c>
      <c r="DX206" s="2">
        <f>POWER(10,($B206-H$227)/H$228)/(1+POWER(10,($B206-H$227)/H$228))</f>
        <v>0.99993047212283392</v>
      </c>
      <c r="DY206" s="2">
        <f>POWER(10,($B206-I$227)/I$228)/(1+POWER(10,($B206-I$227)/I$228))</f>
        <v>0.99993134682038054</v>
      </c>
      <c r="DZ206" s="2">
        <f>POWER(10,($B206-J$227)/J$228)/(1+POWER(10,($B206-J$227)/J$228))</f>
        <v>0.99992796990219612</v>
      </c>
      <c r="EA206" s="2">
        <f>POWER(10,($B206-K$227)/K$228)/(1+POWER(10,($B206-K$227)/K$228))</f>
        <v>0.99991706175330308</v>
      </c>
      <c r="EB206" s="2">
        <f>POWER(10,($B206-L$227)/L$228)/(1+POWER(10,($B206-L$227)/L$228))</f>
        <v>0.99990509525654103</v>
      </c>
      <c r="EC206" s="2">
        <f>POWER(10,($B206-M$227)/M$228)/(1+POWER(10,($B206-M$227)/M$228))</f>
        <v>0.99990266709096653</v>
      </c>
      <c r="ED206" s="2">
        <f>POWER(10,($B206-N$227)/N$228)/(1+POWER(10,($B206-N$227)/N$228))</f>
        <v>0.99989619010317454</v>
      </c>
      <c r="EE206" s="2">
        <f>POWER(10,($B206-O$227)/O$228)/(1+POWER(10,($B206-O$227)/O$228))</f>
        <v>0.99988432910132707</v>
      </c>
      <c r="EF206" s="6"/>
      <c r="EG206" s="6"/>
    </row>
    <row r="207" spans="2:137" ht="15.75" thickBot="1" x14ac:dyDescent="0.3">
      <c r="C207" s="70">
        <f>SUMSQ(AG6:AG206)</f>
        <v>2466.853708625586</v>
      </c>
      <c r="D207" s="71">
        <f t="shared" ref="D207:O207" si="66">SUMSQ(AH6:AH206)</f>
        <v>2620.8190688861146</v>
      </c>
      <c r="E207" s="71">
        <f t="shared" si="66"/>
        <v>2648.3201747943203</v>
      </c>
      <c r="F207" s="71">
        <f t="shared" si="66"/>
        <v>2345.1274852325423</v>
      </c>
      <c r="G207" s="71">
        <f t="shared" si="66"/>
        <v>2712.2482401156781</v>
      </c>
      <c r="H207" s="71">
        <f t="shared" si="66"/>
        <v>2213.4951751756466</v>
      </c>
      <c r="I207" s="71">
        <f t="shared" si="66"/>
        <v>1933.2556721009964</v>
      </c>
      <c r="J207" s="71">
        <f t="shared" si="66"/>
        <v>2159.9750165537444</v>
      </c>
      <c r="K207" s="71">
        <f t="shared" si="66"/>
        <v>2435.8318202621158</v>
      </c>
      <c r="L207" s="71">
        <f t="shared" si="66"/>
        <v>2445.8815874696411</v>
      </c>
      <c r="M207" s="71">
        <f t="shared" si="66"/>
        <v>2453.187488741346</v>
      </c>
      <c r="N207" s="71">
        <f t="shared" si="66"/>
        <v>1916.7448940672409</v>
      </c>
      <c r="O207" s="72">
        <f t="shared" si="66"/>
        <v>1272.7157860371758</v>
      </c>
      <c r="P207" s="46">
        <f>SUM(C207:O207)</f>
        <v>29624.456118062149</v>
      </c>
      <c r="AF207" s="46">
        <f>SUM(AG207:AS207)</f>
        <v>29624.456118062149</v>
      </c>
      <c r="AG207" s="7">
        <f>SUMSQ(AG6:AG206)</f>
        <v>2466.853708625586</v>
      </c>
      <c r="AH207" s="7">
        <f t="shared" ref="AH207:AS207" si="67">SUMSQ(AH6:AH206)</f>
        <v>2620.8190688861146</v>
      </c>
      <c r="AI207" s="7">
        <f t="shared" si="67"/>
        <v>2648.3201747943203</v>
      </c>
      <c r="AJ207" s="7">
        <f t="shared" si="67"/>
        <v>2345.1274852325423</v>
      </c>
      <c r="AK207" s="7">
        <f t="shared" si="67"/>
        <v>2712.2482401156781</v>
      </c>
      <c r="AL207" s="7">
        <f t="shared" si="67"/>
        <v>2213.4951751756466</v>
      </c>
      <c r="AM207" s="7">
        <f t="shared" si="67"/>
        <v>1933.2556721009964</v>
      </c>
      <c r="AN207" s="7">
        <f t="shared" si="67"/>
        <v>2159.9750165537444</v>
      </c>
      <c r="AO207" s="7">
        <f t="shared" si="67"/>
        <v>2435.8318202621158</v>
      </c>
      <c r="AP207" s="7">
        <f t="shared" si="67"/>
        <v>2445.8815874696411</v>
      </c>
      <c r="AQ207" s="7">
        <f t="shared" si="67"/>
        <v>2453.187488741346</v>
      </c>
      <c r="AR207" s="7">
        <f t="shared" si="67"/>
        <v>1916.7448940672409</v>
      </c>
      <c r="AS207" s="7">
        <f t="shared" si="67"/>
        <v>1272.7157860371758</v>
      </c>
      <c r="AT207" s="3">
        <f>SUM(R207:AD207)</f>
        <v>0</v>
      </c>
      <c r="AV207" s="6"/>
      <c r="AW207" s="6"/>
      <c r="BK207" s="53">
        <f>SLOPE(BK6:BK206,$B6:$B206)</f>
        <v>3.6112784507737164E-3</v>
      </c>
      <c r="BL207" s="53">
        <f t="shared" ref="BL207:BW207" si="68">SLOPE(BL6:BL206,$B6:$B206)</f>
        <v>-4.2804829768462544E-3</v>
      </c>
      <c r="BM207" s="53">
        <f t="shared" si="68"/>
        <v>-8.2716448490899371E-3</v>
      </c>
      <c r="BN207" s="53">
        <f t="shared" si="68"/>
        <v>-1.0541580831941583E-2</v>
      </c>
      <c r="BO207" s="53">
        <f t="shared" si="68"/>
        <v>2.8337538175541251E-3</v>
      </c>
      <c r="BP207" s="53">
        <f t="shared" si="68"/>
        <v>2.6095042415623493E-2</v>
      </c>
      <c r="BQ207" s="53">
        <f t="shared" si="68"/>
        <v>3.028820873721947E-2</v>
      </c>
      <c r="BR207" s="53">
        <f t="shared" si="68"/>
        <v>2.8530660846263569E-2</v>
      </c>
      <c r="BS207" s="53">
        <f t="shared" si="68"/>
        <v>2.2729505022365884E-2</v>
      </c>
      <c r="BT207" s="53">
        <f t="shared" si="68"/>
        <v>2.1633217686917953E-2</v>
      </c>
      <c r="BU207" s="53">
        <f t="shared" si="68"/>
        <v>1.5054846490444706E-2</v>
      </c>
      <c r="BV207" s="53">
        <f t="shared" si="68"/>
        <v>4.0939799127640002E-2</v>
      </c>
      <c r="BW207" s="53">
        <f t="shared" si="68"/>
        <v>2.7373800419853055E-2</v>
      </c>
      <c r="BZ207" s="53">
        <f>SLOPE(BZ6:BZ206,$B6:$B206)</f>
        <v>-5.5548454350956365E-2</v>
      </c>
      <c r="CA207" s="53">
        <f t="shared" ref="CA207:CL207" si="69">SLOPE(CA6:CA206,$B6:$B206)</f>
        <v>-5.2783451680826571E-2</v>
      </c>
      <c r="CB207" s="53">
        <f t="shared" si="69"/>
        <v>-5.7825480968026872E-2</v>
      </c>
      <c r="CC207" s="53">
        <f t="shared" si="69"/>
        <v>-5.466909845321568E-2</v>
      </c>
      <c r="CD207" s="53">
        <f t="shared" si="69"/>
        <v>-3.7539168521382629E-2</v>
      </c>
      <c r="CE207" s="53">
        <f t="shared" si="69"/>
        <v>-2.9491649798023746E-2</v>
      </c>
      <c r="CF207" s="53">
        <f t="shared" si="69"/>
        <v>-2.0153421293999368E-2</v>
      </c>
      <c r="CG207" s="53">
        <f t="shared" si="69"/>
        <v>-3.0092444974211464E-2</v>
      </c>
      <c r="CH207" s="53">
        <f t="shared" si="69"/>
        <v>-3.528414422743556E-2</v>
      </c>
      <c r="CI207" s="53">
        <f t="shared" si="69"/>
        <v>-3.6175386172631011E-2</v>
      </c>
      <c r="CJ207" s="53">
        <f t="shared" si="69"/>
        <v>-1.8951576712003086E-2</v>
      </c>
      <c r="CK207" s="53">
        <f t="shared" si="69"/>
        <v>-2.6466439222384546E-2</v>
      </c>
      <c r="CL207" s="53">
        <f t="shared" si="69"/>
        <v>-1.9524735365847572E-2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8"/>
      <c r="AF208" s="68"/>
      <c r="AG208" s="69"/>
      <c r="AH208" s="69"/>
      <c r="AI208" s="69"/>
      <c r="AJ208" s="69"/>
      <c r="AK208" s="69"/>
      <c r="AL208" s="69"/>
      <c r="AM208" s="69"/>
      <c r="AN208" s="69"/>
      <c r="AO208" s="69"/>
      <c r="AP208" s="69"/>
      <c r="AQ208" s="69"/>
      <c r="AR208" s="69"/>
      <c r="AS208" s="69"/>
      <c r="AT208" s="69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1249.4742547668548</v>
      </c>
      <c r="D209" s="9">
        <v>1357.9084003454948</v>
      </c>
      <c r="E209" s="9">
        <v>1284.2543511508866</v>
      </c>
      <c r="F209" s="9">
        <v>1252.7575444916681</v>
      </c>
      <c r="G209" s="9">
        <v>1249.9951150390336</v>
      </c>
      <c r="H209" s="9">
        <v>1260.188061404865</v>
      </c>
      <c r="I209" s="9">
        <v>1280.5002461392824</v>
      </c>
      <c r="J209" s="9">
        <v>1296.8142187568451</v>
      </c>
      <c r="K209" s="9">
        <v>1331.1790210285226</v>
      </c>
      <c r="L209" s="9">
        <v>1249.4343769472321</v>
      </c>
      <c r="M209" s="9">
        <v>1128.5858803073195</v>
      </c>
      <c r="N209" s="9">
        <v>1036.8348866086899</v>
      </c>
      <c r="O209" s="47">
        <v>906.36084500892082</v>
      </c>
      <c r="P209" s="6"/>
      <c r="AV209" s="6"/>
      <c r="AW209" s="6"/>
      <c r="AY209" s="6"/>
      <c r="BA209" s="6"/>
      <c r="BC209" s="6"/>
      <c r="BK209" s="53">
        <f>INTERCEPT(BK6:BK206,$B6:$B206)</f>
        <v>94.624433170249233</v>
      </c>
      <c r="BL209" s="53">
        <f t="shared" ref="BL209:BW209" si="70">INTERCEPT(BL6:BL206,$B6:$B206)</f>
        <v>97.941856728476765</v>
      </c>
      <c r="BM209" s="53">
        <f t="shared" si="70"/>
        <v>100.39206422712135</v>
      </c>
      <c r="BN209" s="53">
        <f t="shared" si="70"/>
        <v>100.80669203085502</v>
      </c>
      <c r="BO209" s="53">
        <f t="shared" si="70"/>
        <v>98.700540742707915</v>
      </c>
      <c r="BP209" s="53">
        <f t="shared" si="70"/>
        <v>97.645203702478796</v>
      </c>
      <c r="BQ209" s="53">
        <f t="shared" si="70"/>
        <v>98.30968545567211</v>
      </c>
      <c r="BR209" s="53">
        <f t="shared" si="70"/>
        <v>97.226396853524676</v>
      </c>
      <c r="BS209" s="53">
        <f t="shared" si="70"/>
        <v>95.654246348465051</v>
      </c>
      <c r="BT209" s="53">
        <f t="shared" si="70"/>
        <v>91.192541529877118</v>
      </c>
      <c r="BU209" s="53">
        <f t="shared" si="70"/>
        <v>83.66977839265941</v>
      </c>
      <c r="BV209" s="53">
        <f t="shared" si="70"/>
        <v>72.973685402892542</v>
      </c>
      <c r="BW209" s="53">
        <f t="shared" si="70"/>
        <v>62.800980780476834</v>
      </c>
      <c r="BZ209" s="53">
        <f>INTERCEPT(BZ6:BZ206,$B6:$B206)</f>
        <v>100.06440798157594</v>
      </c>
      <c r="CA209" s="53">
        <f t="shared" ref="CA209:CL209" si="71">INTERCEPT(CA6:CA206,$B6:$B206)</f>
        <v>102.05807289783566</v>
      </c>
      <c r="CB209" s="53">
        <f t="shared" si="71"/>
        <v>104.75560501965424</v>
      </c>
      <c r="CC209" s="53">
        <f t="shared" si="71"/>
        <v>104.44779920516119</v>
      </c>
      <c r="CD209" s="53">
        <f t="shared" si="71"/>
        <v>102.04111811721469</v>
      </c>
      <c r="CE209" s="53">
        <f t="shared" si="71"/>
        <v>102.6291691642997</v>
      </c>
      <c r="CF209" s="53">
        <f t="shared" si="71"/>
        <v>103.10878745454811</v>
      </c>
      <c r="CG209" s="53">
        <f t="shared" si="71"/>
        <v>102.70679907350572</v>
      </c>
      <c r="CH209" s="53">
        <f t="shared" si="71"/>
        <v>101.07182666897801</v>
      </c>
      <c r="CI209" s="53">
        <f t="shared" si="71"/>
        <v>96.639517931967902</v>
      </c>
      <c r="CJ209" s="53">
        <f t="shared" si="71"/>
        <v>86.817603863634105</v>
      </c>
      <c r="CK209" s="53">
        <f t="shared" si="71"/>
        <v>79.47405255887216</v>
      </c>
      <c r="CL209" s="53">
        <f t="shared" si="71"/>
        <v>67.492646217416876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3.3691269561530079</v>
      </c>
      <c r="D210" s="11">
        <v>9.5568080006839011</v>
      </c>
      <c r="E210" s="11">
        <v>6.2856741860804988</v>
      </c>
      <c r="F210" s="11">
        <v>21.403685083543646</v>
      </c>
      <c r="G210" s="11">
        <v>28.637835713908114</v>
      </c>
      <c r="H210" s="11">
        <v>35.680017254565549</v>
      </c>
      <c r="I210" s="11">
        <v>41.153784238002473</v>
      </c>
      <c r="J210" s="11">
        <v>68.214740711051917</v>
      </c>
      <c r="K210" s="11">
        <v>64.883685081168551</v>
      </c>
      <c r="L210" s="11">
        <v>66.378869900117351</v>
      </c>
      <c r="M210" s="11">
        <v>70.20959298367616</v>
      </c>
      <c r="N210" s="11">
        <v>59.665056281889974</v>
      </c>
      <c r="O210" s="48">
        <v>66.072084922914087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2">
        <v>392.3248938523152</v>
      </c>
      <c r="D211" s="13">
        <v>429.60054322056163</v>
      </c>
      <c r="E211" s="13">
        <v>393.54418002386228</v>
      </c>
      <c r="F211" s="13">
        <v>353.46251648328217</v>
      </c>
      <c r="G211" s="13">
        <v>350.86084685819822</v>
      </c>
      <c r="H211" s="13">
        <v>327.23618487711093</v>
      </c>
      <c r="I211" s="13">
        <v>333.20878347601223</v>
      </c>
      <c r="J211" s="13">
        <v>323.58558059809764</v>
      </c>
      <c r="K211" s="13">
        <v>326.96987276289894</v>
      </c>
      <c r="L211" s="13">
        <v>344.17489004569148</v>
      </c>
      <c r="M211" s="13">
        <v>301.22288531936817</v>
      </c>
      <c r="N211" s="13">
        <v>253.01676595576325</v>
      </c>
      <c r="O211" s="50">
        <v>226.54317942216852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2">
        <v>1.0736068718221101E-5</v>
      </c>
      <c r="D212" s="13">
        <v>0</v>
      </c>
      <c r="E212" s="13">
        <v>10.441916655250907</v>
      </c>
      <c r="F212" s="13">
        <v>6.971844746931632</v>
      </c>
      <c r="G212" s="13">
        <v>11.712046361256009</v>
      </c>
      <c r="H212" s="13">
        <v>16.652313766769179</v>
      </c>
      <c r="I212" s="13">
        <v>24.906064676911697</v>
      </c>
      <c r="J212" s="13">
        <v>41.277207018951316</v>
      </c>
      <c r="K212" s="13">
        <v>39.405393176573526</v>
      </c>
      <c r="L212" s="13">
        <v>34.555986163577487</v>
      </c>
      <c r="M212" s="13">
        <v>26.757820663460343</v>
      </c>
      <c r="N212" s="13">
        <v>32.007775885775352</v>
      </c>
      <c r="O212" s="50">
        <v>30.403427192909749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-0.90720385868921638</v>
      </c>
      <c r="D213" s="9">
        <v>-0.26668759867324282</v>
      </c>
      <c r="E213" s="9">
        <v>-0.54103134647152151</v>
      </c>
      <c r="F213" s="9">
        <v>-1.2061178133683028</v>
      </c>
      <c r="G213" s="9">
        <v>-0.21928055441896702</v>
      </c>
      <c r="H213" s="9">
        <v>8.481479876302786E-2</v>
      </c>
      <c r="I213" s="9">
        <v>0.42698208135267018</v>
      </c>
      <c r="J213" s="9">
        <v>-1.7938764830740511E-2</v>
      </c>
      <c r="K213" s="9">
        <v>0.90556758403335436</v>
      </c>
      <c r="L213" s="9">
        <v>1.3282557962477171</v>
      </c>
      <c r="M213" s="9">
        <v>1.5176367317773136</v>
      </c>
      <c r="N213" s="9">
        <v>0.58613392244013396</v>
      </c>
      <c r="O213" s="47">
        <v>0.47367789829174695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0.99987378871827925</v>
      </c>
      <c r="D214" s="11">
        <v>0.97919128326363303</v>
      </c>
      <c r="E214" s="11">
        <v>0.98098593249738009</v>
      </c>
      <c r="F214" s="11">
        <v>0.98326695223751959</v>
      </c>
      <c r="G214" s="11">
        <v>0.97572155975206021</v>
      </c>
      <c r="H214" s="11">
        <v>0.97446207109347593</v>
      </c>
      <c r="I214" s="11">
        <v>0.97033086465974705</v>
      </c>
      <c r="J214" s="11">
        <v>0.97743942431374398</v>
      </c>
      <c r="K214" s="11">
        <v>0.97595051204440908</v>
      </c>
      <c r="L214" s="11">
        <v>0.97911152109815958</v>
      </c>
      <c r="M214" s="11">
        <v>0.97860709364205722</v>
      </c>
      <c r="N214" s="11">
        <v>0.99135140497587937</v>
      </c>
      <c r="O214" s="48">
        <v>0.99829677129257344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72">$P215*C$214+C$213</f>
        <v>50.962526946530467</v>
      </c>
      <c r="D215" s="13">
        <f t="shared" si="72"/>
        <v>50.530111800188457</v>
      </c>
      <c r="E215" s="13">
        <f t="shared" si="72"/>
        <v>50.348867775269781</v>
      </c>
      <c r="F215" s="13">
        <f t="shared" si="72"/>
        <v>49.802112122939207</v>
      </c>
      <c r="G215" s="13">
        <f t="shared" si="72"/>
        <v>50.39752250235987</v>
      </c>
      <c r="H215" s="13">
        <f t="shared" si="72"/>
        <v>50.636280271528648</v>
      </c>
      <c r="I215" s="13">
        <f t="shared" si="72"/>
        <v>50.764135939956468</v>
      </c>
      <c r="J215" s="13">
        <f t="shared" si="72"/>
        <v>50.687980711820032</v>
      </c>
      <c r="K215" s="13">
        <f t="shared" si="72"/>
        <v>51.53424783361929</v>
      </c>
      <c r="L215" s="13">
        <f t="shared" si="72"/>
        <v>52.12091743082533</v>
      </c>
      <c r="M215" s="13">
        <f t="shared" si="72"/>
        <v>52.284130547322157</v>
      </c>
      <c r="N215" s="13">
        <f t="shared" si="72"/>
        <v>52.013755177909815</v>
      </c>
      <c r="O215" s="50">
        <f t="shared" si="72"/>
        <v>52.261598908845883</v>
      </c>
      <c r="P215" s="47">
        <v>51.876278176779273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72"/>
        <v>77.449796192549215</v>
      </c>
      <c r="D216" s="13">
        <f t="shared" si="72"/>
        <v>76.469488805365771</v>
      </c>
      <c r="E216" s="13">
        <f t="shared" si="72"/>
        <v>76.335786138159207</v>
      </c>
      <c r="F216" s="13">
        <f t="shared" si="72"/>
        <v>75.849456096234917</v>
      </c>
      <c r="G216" s="13">
        <f t="shared" si="72"/>
        <v>76.244984405954128</v>
      </c>
      <c r="H216" s="13">
        <f t="shared" si="72"/>
        <v>76.450377548918453</v>
      </c>
      <c r="I216" s="13">
        <f t="shared" si="72"/>
        <v>76.468795027891048</v>
      </c>
      <c r="J216" s="13">
        <f t="shared" si="72"/>
        <v>76.58094990012053</v>
      </c>
      <c r="K216" s="13">
        <f t="shared" si="72"/>
        <v>77.387774823707829</v>
      </c>
      <c r="L216" s="13">
        <f t="shared" si="72"/>
        <v>78.058181487372153</v>
      </c>
      <c r="M216" s="13">
        <f t="shared" si="72"/>
        <v>78.208032011514206</v>
      </c>
      <c r="N216" s="13">
        <f t="shared" si="72"/>
        <v>78.275261257267104</v>
      </c>
      <c r="O216" s="50">
        <f t="shared" si="72"/>
        <v>78.707091997081875</v>
      </c>
      <c r="P216" s="48">
        <v>78.366890836975429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72"/>
        <v>122.6683015074528</v>
      </c>
      <c r="D217" s="13">
        <f t="shared" si="72"/>
        <v>120.75264408571618</v>
      </c>
      <c r="E217" s="13">
        <f t="shared" si="72"/>
        <v>120.70010301793369</v>
      </c>
      <c r="F217" s="13">
        <f t="shared" si="72"/>
        <v>120.31693029887025</v>
      </c>
      <c r="G217" s="13">
        <f t="shared" si="72"/>
        <v>120.3712241707469</v>
      </c>
      <c r="H217" s="13">
        <f t="shared" si="72"/>
        <v>120.51965793019218</v>
      </c>
      <c r="I217" s="13">
        <f t="shared" si="72"/>
        <v>120.35124484895978</v>
      </c>
      <c r="J217" s="13">
        <f t="shared" si="72"/>
        <v>120.78487873796358</v>
      </c>
      <c r="K217" s="13">
        <f t="shared" si="72"/>
        <v>121.52436877576429</v>
      </c>
      <c r="L217" s="13">
        <f t="shared" si="72"/>
        <v>122.33772958655223</v>
      </c>
      <c r="M217" s="13">
        <f t="shared" si="72"/>
        <v>122.46476777591552</v>
      </c>
      <c r="N217" s="13">
        <f t="shared" si="72"/>
        <v>123.10834847350709</v>
      </c>
      <c r="O217" s="50">
        <f t="shared" si="72"/>
        <v>123.8542779398301</v>
      </c>
      <c r="P217" s="48">
        <v>123.5911039577818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72"/>
        <v>156.3664257705401</v>
      </c>
      <c r="D218" s="15">
        <f t="shared" si="72"/>
        <v>153.75371873439562</v>
      </c>
      <c r="E218" s="15">
        <f t="shared" si="72"/>
        <v>153.76166161325699</v>
      </c>
      <c r="F218" s="15">
        <f t="shared" si="72"/>
        <v>153.45536468343522</v>
      </c>
      <c r="G218" s="15">
        <f t="shared" si="72"/>
        <v>153.2553608864884</v>
      </c>
      <c r="H218" s="15">
        <f t="shared" si="72"/>
        <v>153.36134688322218</v>
      </c>
      <c r="I218" s="15">
        <f t="shared" si="72"/>
        <v>153.05370232164591</v>
      </c>
      <c r="J218" s="15">
        <f t="shared" si="72"/>
        <v>153.72691157431541</v>
      </c>
      <c r="K218" s="15">
        <f t="shared" si="72"/>
        <v>154.41622172817978</v>
      </c>
      <c r="L218" s="15">
        <f t="shared" si="72"/>
        <v>155.33611606059003</v>
      </c>
      <c r="M218" s="15">
        <f t="shared" si="72"/>
        <v>155.44615384521302</v>
      </c>
      <c r="N218" s="15">
        <f t="shared" si="72"/>
        <v>156.51924813924072</v>
      </c>
      <c r="O218" s="51">
        <f t="shared" si="72"/>
        <v>157.4992529657076</v>
      </c>
      <c r="P218" s="49">
        <v>157.29348184117882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73">$P219</f>
        <v>5.3944142558633326</v>
      </c>
      <c r="D219" s="17">
        <f t="shared" si="73"/>
        <v>5.3944142558633326</v>
      </c>
      <c r="E219" s="17">
        <f t="shared" si="73"/>
        <v>5.3944142558633326</v>
      </c>
      <c r="F219" s="17">
        <f t="shared" si="73"/>
        <v>5.3944142558633326</v>
      </c>
      <c r="G219" s="17">
        <f t="shared" si="73"/>
        <v>5.3944142558633326</v>
      </c>
      <c r="H219" s="17">
        <f t="shared" si="73"/>
        <v>5.3944142558633326</v>
      </c>
      <c r="I219" s="17">
        <f t="shared" si="73"/>
        <v>5.3944142558633326</v>
      </c>
      <c r="J219" s="17">
        <f t="shared" si="73"/>
        <v>5.3944142558633326</v>
      </c>
      <c r="K219" s="17">
        <f t="shared" si="73"/>
        <v>5.3944142558633326</v>
      </c>
      <c r="L219" s="17">
        <f t="shared" si="73"/>
        <v>5.3944142558633326</v>
      </c>
      <c r="M219" s="17">
        <f t="shared" si="73"/>
        <v>5.3944142558633326</v>
      </c>
      <c r="N219" s="17">
        <f t="shared" si="73"/>
        <v>5.3944142558633326</v>
      </c>
      <c r="O219" s="52">
        <f t="shared" si="73"/>
        <v>5.3944142558633326</v>
      </c>
      <c r="P219" s="47">
        <v>5.3944142558633326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73"/>
        <v>4.4895191986282335</v>
      </c>
      <c r="D220" s="13">
        <f t="shared" si="73"/>
        <v>4.4895191986282335</v>
      </c>
      <c r="E220" s="13">
        <f t="shared" si="73"/>
        <v>4.4895191986282335</v>
      </c>
      <c r="F220" s="13">
        <f t="shared" si="73"/>
        <v>4.4895191986282335</v>
      </c>
      <c r="G220" s="13">
        <f t="shared" si="73"/>
        <v>4.4895191986282335</v>
      </c>
      <c r="H220" s="13">
        <f t="shared" si="73"/>
        <v>4.4895191986282335</v>
      </c>
      <c r="I220" s="13">
        <f t="shared" si="73"/>
        <v>4.4895191986282335</v>
      </c>
      <c r="J220" s="13">
        <f t="shared" si="73"/>
        <v>4.4895191986282335</v>
      </c>
      <c r="K220" s="13">
        <f t="shared" si="73"/>
        <v>4.4895191986282335</v>
      </c>
      <c r="L220" s="13">
        <f t="shared" si="73"/>
        <v>4.4895191986282335</v>
      </c>
      <c r="M220" s="13">
        <f t="shared" si="73"/>
        <v>4.4895191986282335</v>
      </c>
      <c r="N220" s="13">
        <f t="shared" si="73"/>
        <v>4.4895191986282335</v>
      </c>
      <c r="O220" s="50">
        <f t="shared" si="73"/>
        <v>4.4895191986282335</v>
      </c>
      <c r="P220" s="48">
        <v>4.4895191986282335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73"/>
        <v>4.2718482789852965</v>
      </c>
      <c r="D221" s="13">
        <f t="shared" si="73"/>
        <v>4.2718482789852965</v>
      </c>
      <c r="E221" s="13">
        <f t="shared" si="73"/>
        <v>4.2718482789852965</v>
      </c>
      <c r="F221" s="13">
        <f t="shared" si="73"/>
        <v>4.2718482789852965</v>
      </c>
      <c r="G221" s="13">
        <f t="shared" si="73"/>
        <v>4.2718482789852965</v>
      </c>
      <c r="H221" s="13">
        <f t="shared" si="73"/>
        <v>4.2718482789852965</v>
      </c>
      <c r="I221" s="13">
        <f t="shared" si="73"/>
        <v>4.2718482789852965</v>
      </c>
      <c r="J221" s="13">
        <f t="shared" si="73"/>
        <v>4.2718482789852965</v>
      </c>
      <c r="K221" s="13">
        <f t="shared" si="73"/>
        <v>4.2718482789852965</v>
      </c>
      <c r="L221" s="13">
        <f t="shared" si="73"/>
        <v>4.2718482789852965</v>
      </c>
      <c r="M221" s="13">
        <f t="shared" si="73"/>
        <v>4.2718482789852965</v>
      </c>
      <c r="N221" s="13">
        <f t="shared" si="73"/>
        <v>4.2718482789852965</v>
      </c>
      <c r="O221" s="50">
        <f t="shared" si="73"/>
        <v>4.2718482789852965</v>
      </c>
      <c r="P221" s="48">
        <v>4.2718482789852965</v>
      </c>
    </row>
    <row r="222" spans="1:137" ht="15.75" thickBot="1" x14ac:dyDescent="0.3">
      <c r="B222" s="4" t="s">
        <v>1</v>
      </c>
      <c r="C222" s="14">
        <f t="shared" si="73"/>
        <v>5.1269228907318052</v>
      </c>
      <c r="D222" s="15">
        <f t="shared" si="73"/>
        <v>5.1269228907318052</v>
      </c>
      <c r="E222" s="15">
        <f t="shared" si="73"/>
        <v>5.1269228907318052</v>
      </c>
      <c r="F222" s="15">
        <f t="shared" si="73"/>
        <v>5.1269228907318052</v>
      </c>
      <c r="G222" s="15">
        <f t="shared" si="73"/>
        <v>5.1269228907318052</v>
      </c>
      <c r="H222" s="15">
        <f t="shared" si="73"/>
        <v>5.1269228907318052</v>
      </c>
      <c r="I222" s="15">
        <f t="shared" si="73"/>
        <v>5.1269228907318052</v>
      </c>
      <c r="J222" s="15">
        <f t="shared" si="73"/>
        <v>5.1269228907318052</v>
      </c>
      <c r="K222" s="15">
        <f t="shared" si="73"/>
        <v>5.1269228907318052</v>
      </c>
      <c r="L222" s="15">
        <f t="shared" si="73"/>
        <v>5.1269228907318052</v>
      </c>
      <c r="M222" s="15">
        <f t="shared" si="73"/>
        <v>5.1269228907318052</v>
      </c>
      <c r="N222" s="15">
        <f t="shared" si="73"/>
        <v>5.1269228907318052</v>
      </c>
      <c r="O222" s="51">
        <f t="shared" si="73"/>
        <v>5.1269228907318052</v>
      </c>
      <c r="P222" s="49">
        <v>5.1269228907318052</v>
      </c>
    </row>
    <row r="223" spans="1:137" x14ac:dyDescent="0.25">
      <c r="A223" s="4" t="s">
        <v>19</v>
      </c>
      <c r="C223" s="19">
        <f t="shared" ref="C223:O223" si="74">((C210+C212)/0.768)/(C209+C211+(C210+C212)/0.768)</f>
        <v>2.6648859317321021E-3</v>
      </c>
      <c r="D223" s="19">
        <f t="shared" si="74"/>
        <v>6.9133818849889343E-3</v>
      </c>
      <c r="E223" s="19">
        <f t="shared" si="74"/>
        <v>1.2815358425690135E-2</v>
      </c>
      <c r="F223" s="19">
        <f t="shared" si="74"/>
        <v>2.2485417641454033E-2</v>
      </c>
      <c r="G223" s="19">
        <f t="shared" si="74"/>
        <v>3.1776383172792806E-2</v>
      </c>
      <c r="H223" s="19">
        <f t="shared" si="74"/>
        <v>4.1158784810677612E-2</v>
      </c>
      <c r="I223" s="19">
        <f t="shared" si="74"/>
        <v>5.0605513073224459E-2</v>
      </c>
      <c r="J223" s="19">
        <f t="shared" si="74"/>
        <v>8.0867993967882634E-2</v>
      </c>
      <c r="K223" s="19">
        <f t="shared" si="74"/>
        <v>7.569535321647218E-2</v>
      </c>
      <c r="L223" s="19">
        <f t="shared" si="74"/>
        <v>7.6187210367456598E-2</v>
      </c>
      <c r="M223" s="19">
        <f t="shared" si="74"/>
        <v>8.1140168169908572E-2</v>
      </c>
      <c r="N223" s="19">
        <f t="shared" si="74"/>
        <v>8.4703519632880878E-2</v>
      </c>
      <c r="O223" s="19">
        <f t="shared" si="74"/>
        <v>9.9814733899280458E-2</v>
      </c>
      <c r="P223" s="2" t="s">
        <v>20</v>
      </c>
    </row>
    <row r="224" spans="1:137" x14ac:dyDescent="0.25">
      <c r="B224" s="4"/>
      <c r="C224" s="19">
        <f>STDEV(A!C223,B!C223,'C'!C223)</f>
        <v>1.5385682250347098E-3</v>
      </c>
      <c r="D224" s="19">
        <f>STDEV(A!D223,B!D223,'C'!D223)</f>
        <v>3.2063106012650156E-3</v>
      </c>
      <c r="E224" s="19">
        <f>STDEV(A!E223,B!E223,'C'!E223)</f>
        <v>3.2766022645483598E-3</v>
      </c>
      <c r="F224" s="19">
        <f>STDEV(A!F223,B!F223,'C'!F223)</f>
        <v>5.1228741933092205E-3</v>
      </c>
      <c r="G224" s="19">
        <f>STDEV(A!G223,B!G223,'C'!G223)</f>
        <v>1.3334187479128321E-2</v>
      </c>
      <c r="H224" s="19">
        <f>STDEV(A!H223,B!H223,'C'!H223)</f>
        <v>2.0706123019113521E-3</v>
      </c>
      <c r="I224" s="19">
        <f>STDEV(A!I223,B!I223,'C'!I223)</f>
        <v>2.0713110864155834E-2</v>
      </c>
      <c r="J224" s="19">
        <f>STDEV(A!J223,B!J223,'C'!J223)</f>
        <v>4.6045010763916504E-3</v>
      </c>
      <c r="K224" s="19">
        <f>STDEV(A!K223,B!K223,'C'!K223)</f>
        <v>7.5370047783928779E-3</v>
      </c>
      <c r="L224" s="19">
        <f>STDEV(A!L223,B!L223,'C'!L223)</f>
        <v>9.105261996884547E-3</v>
      </c>
      <c r="M224" s="19">
        <f>STDEV(A!M223,B!M223,'C'!M223)</f>
        <v>7.6289411303234094E-3</v>
      </c>
      <c r="N224" s="19">
        <f>STDEV(A!N223,B!N223,'C'!N223)</f>
        <v>1.7000881706276238E-2</v>
      </c>
      <c r="O224" s="19">
        <f>STDEV(A!O223,B!O223,'C'!O223)</f>
        <v>7.4238423172336794E-4</v>
      </c>
      <c r="P224" s="2" t="s">
        <v>22</v>
      </c>
    </row>
    <row r="225" spans="1:16" x14ac:dyDescent="0.25">
      <c r="B225" s="4"/>
      <c r="C225" s="73">
        <f>C210/(C209*0.768+C210)</f>
        <v>3.4987000726445336E-3</v>
      </c>
      <c r="D225" s="73">
        <f t="shared" ref="D225:O225" si="75">D210/(D209*0.768+D210)</f>
        <v>9.0807025915353844E-3</v>
      </c>
      <c r="E225" s="73">
        <f t="shared" si="75"/>
        <v>6.332579501953677E-3</v>
      </c>
      <c r="F225" s="73">
        <f t="shared" si="75"/>
        <v>2.1762295521798803E-2</v>
      </c>
      <c r="G225" s="73">
        <f t="shared" si="75"/>
        <v>2.8967073030892517E-2</v>
      </c>
      <c r="H225" s="73">
        <f t="shared" si="75"/>
        <v>3.5555415136399392E-2</v>
      </c>
      <c r="I225" s="73">
        <f t="shared" si="75"/>
        <v>4.0166571321593451E-2</v>
      </c>
      <c r="J225" s="73">
        <f t="shared" si="75"/>
        <v>6.4101473469458825E-2</v>
      </c>
      <c r="K225" s="73">
        <f t="shared" si="75"/>
        <v>5.9678020677411049E-2</v>
      </c>
      <c r="L225" s="73">
        <f t="shared" si="75"/>
        <v>6.4700255960073769E-2</v>
      </c>
      <c r="M225" s="73">
        <f t="shared" si="75"/>
        <v>7.493311031590924E-2</v>
      </c>
      <c r="N225" s="73">
        <f t="shared" si="75"/>
        <v>6.9705894138429064E-2</v>
      </c>
      <c r="O225" s="73">
        <f t="shared" si="75"/>
        <v>8.6690887022779564E-2</v>
      </c>
      <c r="P225" s="74" t="s">
        <v>55</v>
      </c>
    </row>
    <row r="226" spans="1:16" x14ac:dyDescent="0.25">
      <c r="C226" s="75">
        <f>C212/(C211*0.768+C212)</f>
        <v>3.5631834391505118E-8</v>
      </c>
      <c r="D226" s="75">
        <f t="shared" ref="D226:O226" si="76">D212/(D211*0.768+D212)</f>
        <v>0</v>
      </c>
      <c r="E226" s="75">
        <f t="shared" si="76"/>
        <v>3.3394486982044051E-2</v>
      </c>
      <c r="F226" s="75">
        <f t="shared" si="76"/>
        <v>2.5039752432370287E-2</v>
      </c>
      <c r="G226" s="75">
        <f t="shared" si="76"/>
        <v>4.1654209326440116E-2</v>
      </c>
      <c r="H226" s="75">
        <f t="shared" si="76"/>
        <v>6.214252407487178E-2</v>
      </c>
      <c r="I226" s="75">
        <f t="shared" si="76"/>
        <v>8.8693523301478103E-2</v>
      </c>
      <c r="J226" s="75">
        <f t="shared" si="76"/>
        <v>0.14243788307410526</v>
      </c>
      <c r="K226" s="75">
        <f t="shared" si="76"/>
        <v>0.13563826863267542</v>
      </c>
      <c r="L226" s="75">
        <f t="shared" si="76"/>
        <v>0.11561737167061932</v>
      </c>
      <c r="M226" s="75">
        <f t="shared" si="76"/>
        <v>0.10367350653869721</v>
      </c>
      <c r="N226" s="75">
        <f t="shared" si="76"/>
        <v>0.14142416914443787</v>
      </c>
      <c r="O226" s="75">
        <f t="shared" si="76"/>
        <v>0.14875305584954118</v>
      </c>
      <c r="P226" s="76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99.139216410508681</v>
      </c>
      <c r="D227" s="54">
        <f t="shared" ref="D227:O227" si="77">AVERAGE(D$214*D$216+D$213, D$214*D$217+D$213)</f>
        <v>96.292409098131401</v>
      </c>
      <c r="E227" s="54">
        <f t="shared" si="77"/>
        <v>96.103686383148585</v>
      </c>
      <c r="F227" s="54">
        <f t="shared" si="77"/>
        <v>95.235844627713035</v>
      </c>
      <c r="G227" s="54">
        <f t="shared" si="77"/>
        <v>95.702056298078588</v>
      </c>
      <c r="H227" s="54">
        <f t="shared" si="77"/>
        <v>96.054729156927834</v>
      </c>
      <c r="I227" s="54">
        <f t="shared" si="77"/>
        <v>95.91726181938796</v>
      </c>
      <c r="J227" s="54">
        <f t="shared" si="77"/>
        <v>96.43863219677624</v>
      </c>
      <c r="K227" s="54">
        <f t="shared" si="77"/>
        <v>97.969771782911266</v>
      </c>
      <c r="L227" s="54">
        <f t="shared" si="77"/>
        <v>99.433228452968535</v>
      </c>
      <c r="M227" s="54">
        <f t="shared" si="77"/>
        <v>99.707549418272833</v>
      </c>
      <c r="N227" s="54">
        <f t="shared" si="77"/>
        <v>100.40709614529874</v>
      </c>
      <c r="O227" s="54">
        <f t="shared" si="77"/>
        <v>101.58185869660163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>(C$214*C$215 + C$213) - (C$214*C$219)*$A$229</f>
        <v>33.8676907822177</v>
      </c>
      <c r="D229" s="2">
        <f t="shared" ref="D229:O229" si="78">(D$214*D$215 + D$213) - (D$214*D$219)*$A$229</f>
        <v>33.365467165444784</v>
      </c>
      <c r="E229" s="2">
        <f t="shared" si="78"/>
        <v>32.974966161043042</v>
      </c>
      <c r="F229" s="2">
        <f t="shared" si="78"/>
        <v>31.850205395337262</v>
      </c>
      <c r="G229" s="2">
        <f t="shared" si="78"/>
        <v>33.164329834183995</v>
      </c>
      <c r="H229" s="2">
        <f t="shared" si="78"/>
        <v>33.657993080312281</v>
      </c>
      <c r="I229" s="2">
        <f t="shared" si="78"/>
        <v>33.981890054001369</v>
      </c>
      <c r="J229" s="2">
        <f t="shared" si="78"/>
        <v>33.708352427474068</v>
      </c>
      <c r="K229" s="2">
        <f t="shared" si="78"/>
        <v>35.406399079509143</v>
      </c>
      <c r="L229" s="2">
        <f t="shared" si="78"/>
        <v>36.515247100498854</v>
      </c>
      <c r="M229" s="2">
        <f t="shared" si="78"/>
        <v>36.846221599799065</v>
      </c>
      <c r="N229" s="2">
        <f t="shared" si="78"/>
        <v>36.106762741416368</v>
      </c>
      <c r="O229" s="2">
        <f t="shared" si="78"/>
        <v>36.490584347651087</v>
      </c>
    </row>
    <row r="230" spans="1:16" x14ac:dyDescent="0.25">
      <c r="B230" s="4" t="s">
        <v>43</v>
      </c>
      <c r="C230" s="2">
        <f>(C$214*C$216 + C$213) + (C$214*C$220)*$A$229</f>
        <v>89.999675007781121</v>
      </c>
      <c r="D230" s="2">
        <f t="shared" ref="D230:O230" si="79">(D$214*D$216 + D$213) + (D$214*D$220)*$A$229</f>
        <v>87.799863471191372</v>
      </c>
      <c r="E230" s="2">
        <f t="shared" si="79"/>
        <v>87.555766533784791</v>
      </c>
      <c r="F230" s="2">
        <f t="shared" si="79"/>
        <v>86.617333289591187</v>
      </c>
      <c r="G230" s="2">
        <f t="shared" si="79"/>
        <v>87.316156578497171</v>
      </c>
      <c r="H230" s="2">
        <f t="shared" si="79"/>
        <v>87.707406570487862</v>
      </c>
      <c r="I230" s="2">
        <f t="shared" si="79"/>
        <v>87.695971217989566</v>
      </c>
      <c r="J230" s="2">
        <f t="shared" si="79"/>
        <v>88.000000001800785</v>
      </c>
      <c r="K230" s="2">
        <f t="shared" si="79"/>
        <v>89.576851731411722</v>
      </c>
      <c r="L230" s="2">
        <f t="shared" si="79"/>
        <v>90.943140521209713</v>
      </c>
      <c r="M230" s="2">
        <f t="shared" si="79"/>
        <v>91.232997642489579</v>
      </c>
      <c r="N230" s="2">
        <f t="shared" si="79"/>
        <v>91.536497640364757</v>
      </c>
      <c r="O230" s="2">
        <f t="shared" si="79"/>
        <v>92.492331278745894</v>
      </c>
    </row>
    <row r="231" spans="1:16" x14ac:dyDescent="0.25">
      <c r="B231" s="4" t="s">
        <v>44</v>
      </c>
      <c r="C231" s="2">
        <f>(C$214*C$217 + C$213) - (C$214*C$221)*$A$229</f>
        <v>108.93168815458775</v>
      </c>
      <c r="D231" s="2">
        <f t="shared" ref="D231:O231" si="80">(D$214*D$217 + D$213) - (D$214*D$221)*$A$229</f>
        <v>105.42437912647446</v>
      </c>
      <c r="E231" s="2">
        <f t="shared" si="80"/>
        <v>105.29220256276284</v>
      </c>
      <c r="F231" s="2">
        <f t="shared" si="80"/>
        <v>104.49644183107903</v>
      </c>
      <c r="G231" s="2">
        <f t="shared" si="80"/>
        <v>104.72511464534001</v>
      </c>
      <c r="H231" s="2">
        <f t="shared" si="80"/>
        <v>105.03838790888403</v>
      </c>
      <c r="I231" s="2">
        <f t="shared" si="80"/>
        <v>104.77219085579159</v>
      </c>
      <c r="J231" s="2">
        <f t="shared" si="80"/>
        <v>105.51554480690862</v>
      </c>
      <c r="K231" s="2">
        <f t="shared" si="80"/>
        <v>106.99999997085892</v>
      </c>
      <c r="L231" s="2">
        <f t="shared" si="80"/>
        <v>108.56268870041863</v>
      </c>
      <c r="M231" s="2">
        <f t="shared" si="80"/>
        <v>108.82114411218259</v>
      </c>
      <c r="N231" s="2">
        <f t="shared" si="80"/>
        <v>109.92505976626396</v>
      </c>
      <c r="O231" s="2">
        <f t="shared" si="80"/>
        <v>111.32328664330886</v>
      </c>
    </row>
    <row r="232" spans="1:16" x14ac:dyDescent="0.25">
      <c r="B232" s="4" t="s">
        <v>45</v>
      </c>
      <c r="C232" s="2">
        <f>(C$214*C$218 + C$213) + (C$214*C$222)*$A$229</f>
        <v>170.81831415050371</v>
      </c>
      <c r="D232" s="2">
        <f t="shared" ref="D232:O232" si="81">(D$214*D$218 + D$213) + (D$214*D$222)*$A$229</f>
        <v>165.34832816912342</v>
      </c>
      <c r="E232" s="2">
        <f t="shared" si="81"/>
        <v>165.38531335197609</v>
      </c>
      <c r="F232" s="2">
        <f t="shared" si="81"/>
        <v>164.80487245879004</v>
      </c>
      <c r="G232" s="2">
        <f t="shared" si="81"/>
        <v>164.32262680913053</v>
      </c>
      <c r="H232" s="2">
        <f t="shared" si="81"/>
        <v>164.51760620358991</v>
      </c>
      <c r="I232" s="2">
        <f t="shared" si="81"/>
        <v>163.86414795931378</v>
      </c>
      <c r="J232" s="2">
        <f t="shared" si="81"/>
        <v>165.27457486235147</v>
      </c>
      <c r="K232" s="2">
        <f t="shared" si="81"/>
        <v>166.61902730887911</v>
      </c>
      <c r="L232" s="2">
        <f t="shared" si="81"/>
        <v>168.47912448410443</v>
      </c>
      <c r="M232" s="2">
        <f t="shared" si="81"/>
        <v>168.69007489235528</v>
      </c>
      <c r="N232" s="2">
        <f t="shared" si="81"/>
        <v>170.99945710383463</v>
      </c>
      <c r="O232" s="2">
        <f t="shared" si="81"/>
        <v>173.05924532040055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C206" activePane="bottomRight" state="frozen"/>
      <selection pane="topRight" activeCell="C1" sqref="C1"/>
      <selection pane="bottomLeft" activeCell="A6" sqref="A6"/>
      <selection pane="bottomRight" activeCell="Q212" sqref="Q212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2" t="s">
        <v>9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R3" s="62" t="s">
        <v>10</v>
      </c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G3" s="62" t="s">
        <v>18</v>
      </c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V3" s="62" t="s">
        <v>32</v>
      </c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K3" s="62" t="s">
        <v>39</v>
      </c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Z3" s="62" t="s">
        <v>40</v>
      </c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O3" s="62" t="s">
        <v>33</v>
      </c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D3" s="62" t="s">
        <v>34</v>
      </c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S3" s="62" t="s">
        <v>38</v>
      </c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</row>
    <row r="4" spans="1:135" x14ac:dyDescent="0.25">
      <c r="C4" s="63" t="s">
        <v>2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R4" s="63" t="s">
        <v>2</v>
      </c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G4" s="63" t="s">
        <v>2</v>
      </c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V4" s="63" t="s">
        <v>2</v>
      </c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K4" s="63" t="s">
        <v>2</v>
      </c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Z4" s="63" t="s">
        <v>2</v>
      </c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O4" s="63" t="s">
        <v>2</v>
      </c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D4" s="63" t="s">
        <v>2</v>
      </c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S4" s="63" t="s">
        <v>2</v>
      </c>
      <c r="DT4" s="63"/>
      <c r="DU4" s="63"/>
      <c r="DV4" s="63"/>
      <c r="DW4" s="63"/>
      <c r="DX4" s="63"/>
      <c r="DY4" s="63"/>
      <c r="DZ4" s="63"/>
      <c r="EA4" s="63"/>
      <c r="EB4" s="63"/>
      <c r="EC4" s="63"/>
      <c r="ED4" s="63"/>
      <c r="EE4" s="63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74.278999999999996</v>
      </c>
      <c r="D6">
        <v>73.765000000000001</v>
      </c>
      <c r="E6">
        <v>76.102999999999994</v>
      </c>
      <c r="F6">
        <v>78.043999999999997</v>
      </c>
      <c r="G6">
        <v>75.691000000000003</v>
      </c>
      <c r="H6">
        <v>76</v>
      </c>
      <c r="I6">
        <v>75.793999999999997</v>
      </c>
      <c r="J6">
        <v>75.662000000000006</v>
      </c>
      <c r="K6">
        <v>72.117999999999995</v>
      </c>
      <c r="L6">
        <v>71.456000000000003</v>
      </c>
      <c r="M6">
        <v>63.381999999999998</v>
      </c>
      <c r="N6">
        <v>54.338200000000001</v>
      </c>
      <c r="O6">
        <v>46.823500000000003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74.82462480172434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76.685819100848093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79.069154419798593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80.172399716532865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78.464051275774395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76.493198954766186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77.113871530730961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75.943953376821398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73.236465694805162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70.479360566799087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64.199478606088022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55.752032593306829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47.254167313444611</v>
      </c>
      <c r="AE6" s="5"/>
      <c r="AG6" s="5">
        <f t="shared" ref="AG6:AS25" si="0">C6-R6</f>
        <v>-0.54562480172434391</v>
      </c>
      <c r="AH6" s="5">
        <f t="shared" si="0"/>
        <v>-2.9208191008480924</v>
      </c>
      <c r="AI6" s="5">
        <f t="shared" si="0"/>
        <v>-2.966154419798599</v>
      </c>
      <c r="AJ6" s="5">
        <f t="shared" si="0"/>
        <v>-2.1283997165328685</v>
      </c>
      <c r="AK6" s="5">
        <f t="shared" si="0"/>
        <v>-2.7730512757743924</v>
      </c>
      <c r="AL6" s="5">
        <f t="shared" si="0"/>
        <v>-0.49319895476618569</v>
      </c>
      <c r="AM6" s="5">
        <f t="shared" si="0"/>
        <v>-1.3198715307309641</v>
      </c>
      <c r="AN6" s="5">
        <f t="shared" si="0"/>
        <v>-0.28195337682139154</v>
      </c>
      <c r="AO6" s="5">
        <f t="shared" si="0"/>
        <v>-1.1184656948051668</v>
      </c>
      <c r="AP6" s="5">
        <f t="shared" si="0"/>
        <v>0.97663943320091562</v>
      </c>
      <c r="AQ6" s="5">
        <f t="shared" si="0"/>
        <v>-0.8174786060880237</v>
      </c>
      <c r="AR6" s="5">
        <f t="shared" si="0"/>
        <v>-1.4138325933068288</v>
      </c>
      <c r="AS6" s="5">
        <f t="shared" si="0"/>
        <v>-0.43066731344460862</v>
      </c>
      <c r="AV6" s="2">
        <f t="shared" ref="AV6:AV69" si="1">((1-DS6)*CO6) + (DS6*DD6)</f>
        <v>74.82462480172434</v>
      </c>
      <c r="AW6" s="2">
        <f t="shared" ref="AW6:AW69" si="2">((1-DT6)*CP6) + (DT6*DE6)</f>
        <v>76.685819100848093</v>
      </c>
      <c r="AX6" s="2">
        <f t="shared" ref="AX6:AX69" si="3">((1-DU6)*CQ6) + (DU6*DF6)</f>
        <v>79.069154419798593</v>
      </c>
      <c r="AY6" s="2">
        <f t="shared" ref="AY6:AY69" si="4">((1-DV6)*CR6) + (DV6*DG6)</f>
        <v>80.172399716532865</v>
      </c>
      <c r="AZ6" s="2">
        <f t="shared" ref="AZ6:AZ69" si="5">((1-DW6)*CS6) + (DW6*DH6)</f>
        <v>78.464051275774395</v>
      </c>
      <c r="BA6" s="2">
        <f t="shared" ref="BA6:BA69" si="6">((1-DX6)*CT6) + (DX6*DI6)</f>
        <v>76.493198954766186</v>
      </c>
      <c r="BB6" s="2">
        <f t="shared" ref="BB6:BB69" si="7">((1-DY6)*CU6) + (DY6*DJ6)</f>
        <v>77.113871530730961</v>
      </c>
      <c r="BC6" s="2">
        <f t="shared" ref="BC6:BC69" si="8">((1-DZ6)*CV6) + (DZ6*DK6)</f>
        <v>75.943953376821398</v>
      </c>
      <c r="BD6" s="2">
        <f t="shared" ref="BD6:BD69" si="9">((1-EA6)*CW6) + (EA6*DL6)</f>
        <v>73.236465694805162</v>
      </c>
      <c r="BE6" s="2">
        <f t="shared" ref="BE6:BE69" si="10">((1-EB6)*CX6) + (EB6*DM6)</f>
        <v>70.479360566799087</v>
      </c>
      <c r="BF6" s="2">
        <f t="shared" ref="BF6:BF69" si="11">((1-EC6)*CY6) + (EC6*DN6)</f>
        <v>64.199478606088022</v>
      </c>
      <c r="BG6" s="2">
        <f t="shared" ref="BG6:BG69" si="12">((1-ED6)*CZ6) + (ED6*DO6)</f>
        <v>55.752032593306829</v>
      </c>
      <c r="BH6" s="2">
        <f t="shared" ref="BH6:BH69" si="13">((1-EE6)*DA6) + (EE6*DP6)</f>
        <v>47.254167313444611</v>
      </c>
      <c r="BK6" s="2">
        <f>IF(OR($B6&lt;C$229, AND($B6&gt;C$230, $B6&lt;C$231)), C6, "")</f>
        <v>74.278999999999996</v>
      </c>
      <c r="BL6" s="2">
        <f>IF(OR($B6&lt;D$229, AND($B6&gt;D$230, $B6&lt;D$231)), D6, "")</f>
        <v>73.765000000000001</v>
      </c>
      <c r="BM6" s="2">
        <f>IF(OR($B6&lt;E$229, AND($B6&gt;E$230, $B6&lt;E$231)), E6, "")</f>
        <v>76.102999999999994</v>
      </c>
      <c r="BN6" s="2">
        <f>IF(OR($B6&lt;F$229, AND($B6&gt;F$230, $B6&lt;F$231)), F6, "")</f>
        <v>78.043999999999997</v>
      </c>
      <c r="BO6" s="2">
        <f>IF(OR($B6&lt;G$229, AND($B6&gt;G$230, $B6&lt;G$231)), G6, "")</f>
        <v>75.691000000000003</v>
      </c>
      <c r="BP6" s="2">
        <f>IF(OR($B6&lt;H$229, AND($B6&gt;H$230, $B6&lt;H$231)), H6, "")</f>
        <v>76</v>
      </c>
      <c r="BQ6" s="2">
        <f>IF(OR($B6&lt;I$229, AND($B6&gt;I$230, $B6&lt;I$231)), I6, "")</f>
        <v>75.793999999999997</v>
      </c>
      <c r="BR6" s="2">
        <f>IF(OR($B6&lt;J$229, AND($B6&gt;J$230, $B6&lt;J$231)), J6, "")</f>
        <v>75.662000000000006</v>
      </c>
      <c r="BS6" s="2">
        <f>IF(OR($B6&lt;K$229, AND($B6&gt;K$230, $B6&lt;K$231)), K6, "")</f>
        <v>72.117999999999995</v>
      </c>
      <c r="BT6" s="2">
        <f>IF(OR($B6&lt;L$229, AND($B6&gt;L$230, $B6&lt;L$231)), L6, "")</f>
        <v>71.456000000000003</v>
      </c>
      <c r="BU6" s="2">
        <f>IF(OR($B6&lt;M$229, AND($B6&gt;M$230, $B6&lt;M$231)), M6, "")</f>
        <v>63.381999999999998</v>
      </c>
      <c r="BV6" s="2">
        <f>IF(OR($B6&lt;N$229, AND($B6&gt;N$230, $B6&lt;N$231)), N6, "")</f>
        <v>54.338200000000001</v>
      </c>
      <c r="BW6" s="2">
        <f>IF(OR($B6&lt;O$229, AND($B6&gt;O$230, $B6&lt;O$231)), O6, "")</f>
        <v>46.823500000000003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74.824196074602099</v>
      </c>
      <c r="CP6" s="2">
        <f>BL$207*$B6+BL$209</f>
        <v>76.685202722655745</v>
      </c>
      <c r="CQ6" s="2">
        <f>BM$207*$B6+BM$209</f>
        <v>79.068640542682758</v>
      </c>
      <c r="CR6" s="2">
        <f>BN$207*$B6+BN$209</f>
        <v>80.171932726379708</v>
      </c>
      <c r="CS6" s="2">
        <f>BO$207*$B6+BO$209</f>
        <v>78.46344701484486</v>
      </c>
      <c r="CT6" s="2">
        <f>BP$207*$B6+BP$209</f>
        <v>76.492449522915237</v>
      </c>
      <c r="CU6" s="2">
        <f>BQ$207*$B6+BQ$209</f>
        <v>77.113300136443058</v>
      </c>
      <c r="CV6" s="2">
        <f>BR$207*$B6+BR$209</f>
        <v>75.943180145782719</v>
      </c>
      <c r="CW6" s="2">
        <f>BS$207*$B6+BS$209</f>
        <v>73.235606912790445</v>
      </c>
      <c r="CX6" s="2">
        <f>BT$207*$B6+BT$209</f>
        <v>70.478570599624618</v>
      </c>
      <c r="CY6" s="2">
        <f>BU$207*$B6+BU$209</f>
        <v>64.199061916385375</v>
      </c>
      <c r="CZ6" s="2">
        <f>BV$207*$B6+BV$209</f>
        <v>55.751686498545098</v>
      </c>
      <c r="DA6" s="2">
        <f>BW$207*$B6+BW$209</f>
        <v>47.253668994398957</v>
      </c>
      <c r="DD6" s="2">
        <f>BZ$207*$B6+BZ$209</f>
        <v>80.558838706398205</v>
      </c>
      <c r="DE6" s="2">
        <f>CA$207*$B6+CA$209</f>
        <v>82.833144010072431</v>
      </c>
      <c r="DF6" s="2">
        <f>CB$207*$B6+CB$209</f>
        <v>84.399261123729758</v>
      </c>
      <c r="DG6" s="2">
        <f>CC$207*$B6+CC$209</f>
        <v>84.716855613378655</v>
      </c>
      <c r="DH6" s="2">
        <f>CD$207*$B6+CD$209</f>
        <v>84.261434633786735</v>
      </c>
      <c r="DI6" s="2">
        <f>CE$207*$B6+CE$209</f>
        <v>83.433385220500853</v>
      </c>
      <c r="DJ6" s="2">
        <f>CF$207*$B6+CF$209</f>
        <v>82.228143701336421</v>
      </c>
      <c r="DK6" s="2">
        <f>CG$207*$B6+CG$209</f>
        <v>82.480561013032855</v>
      </c>
      <c r="DL6" s="2">
        <f>CH$207*$B6+CH$209</f>
        <v>81.501043262741547</v>
      </c>
      <c r="DM6" s="2">
        <f>CI$207*$B6+CI$209</f>
        <v>78.486189205656927</v>
      </c>
      <c r="DN6" s="2">
        <f>CJ$207*$B6+CJ$209</f>
        <v>68.400998327747317</v>
      </c>
      <c r="DO6" s="2">
        <f>CK$207*$B6+CK$209</f>
        <v>59.103068720602998</v>
      </c>
      <c r="DP6" s="2">
        <f>CL$207*$B6+CL$209</f>
        <v>52.373804811464289</v>
      </c>
      <c r="DS6" s="2">
        <f>POWER(10,($B6-C$227)/C$228)/(1+POWER(10,($B6-C$227)/C$228))</f>
        <v>7.4760913586577519E-5</v>
      </c>
      <c r="DT6" s="2">
        <f>POWER(10,($B6-D$227)/D$228)/(1+POWER(10,($B6-D$227)/D$228))</f>
        <v>1.0025765756865048E-4</v>
      </c>
      <c r="DU6" s="2">
        <f>POWER(10,($B6-E$227)/E$228)/(1+POWER(10,($B6-E$227)/E$228))</f>
        <v>9.6400992721961477E-5</v>
      </c>
      <c r="DV6" s="2">
        <f>POWER(10,($B6-F$227)/F$228)/(1+POWER(10,($B6-F$227)/F$228))</f>
        <v>1.0274985181702009E-4</v>
      </c>
      <c r="DW6" s="2">
        <f>POWER(10,($B6-G$227)/G$228)/(1+POWER(10,($B6-G$227)/G$228))</f>
        <v>1.0421907897194904E-4</v>
      </c>
      <c r="DX6" s="2">
        <f>POWER(10,($B6-H$227)/H$228)/(1+POWER(10,($B6-H$227)/H$228))</f>
        <v>1.0797274079499456E-4</v>
      </c>
      <c r="DY6" s="2">
        <f>POWER(10,($B6-I$227)/I$228)/(1+POWER(10,($B6-I$227)/I$228))</f>
        <v>1.117129547867503E-4</v>
      </c>
      <c r="DZ6" s="2">
        <f>POWER(10,($B6-J$227)/J$228)/(1+POWER(10,($B6-J$227)/J$228))</f>
        <v>1.1827841369158303E-4</v>
      </c>
      <c r="EA6" s="2">
        <f>POWER(10,($B6-K$227)/K$228)/(1+POWER(10,($B6-K$227)/K$228))</f>
        <v>1.0390038448637464E-4</v>
      </c>
      <c r="EB6" s="2">
        <f>POWER(10,($B6-L$227)/L$228)/(1+POWER(10,($B6-L$227)/L$228))</f>
        <v>9.8651948017271037E-5</v>
      </c>
      <c r="EC6" s="2">
        <f>POWER(10,($B6-M$227)/M$228)/(1+POWER(10,($B6-M$227)/M$228))</f>
        <v>9.9166113393244046E-5</v>
      </c>
      <c r="ED6" s="2">
        <f>POWER(10,($B6-N$227)/N$228)/(1+POWER(10,($B6-N$227)/N$228))</f>
        <v>1.0326925990684777E-4</v>
      </c>
      <c r="EE6" s="2">
        <f>POWER(10,($B6-O$227)/O$228)/(1+POWER(10,($B6-O$227)/O$228))</f>
        <v>9.7325356875609624E-5</v>
      </c>
    </row>
    <row r="7" spans="1:135" x14ac:dyDescent="0.25">
      <c r="B7" s="2">
        <v>1</v>
      </c>
      <c r="C7">
        <v>74.028999999999996</v>
      </c>
      <c r="D7">
        <v>75.412000000000006</v>
      </c>
      <c r="E7">
        <v>76.015000000000001</v>
      </c>
      <c r="F7">
        <v>76.676000000000002</v>
      </c>
      <c r="G7">
        <v>76.426000000000002</v>
      </c>
      <c r="H7">
        <v>76.293999999999997</v>
      </c>
      <c r="I7">
        <v>77.602999999999994</v>
      </c>
      <c r="J7">
        <v>75.412000000000006</v>
      </c>
      <c r="K7">
        <v>73</v>
      </c>
      <c r="L7">
        <v>71.293999999999997</v>
      </c>
      <c r="M7">
        <v>62.853000000000002</v>
      </c>
      <c r="N7">
        <v>53.823500000000003</v>
      </c>
      <c r="O7">
        <v>47.691200000000002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74.826638643842131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76.692520373140752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79.070588520097132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80.16452493722403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78.471749481176715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76.521549814185235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77.144924612666856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75.969336411156775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73.274115004198748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70.507837046627884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64.217123541430212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55.773800521357977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47.283684900947783</v>
      </c>
      <c r="AE7" s="5"/>
      <c r="AG7" s="5">
        <f t="shared" si="0"/>
        <v>-0.79763864384213434</v>
      </c>
      <c r="AH7" s="5">
        <f t="shared" si="0"/>
        <v>-1.280520373140746</v>
      </c>
      <c r="AI7" s="5">
        <f t="shared" si="0"/>
        <v>-3.0555885200971318</v>
      </c>
      <c r="AJ7" s="5">
        <f t="shared" si="0"/>
        <v>-3.4885249372240281</v>
      </c>
      <c r="AK7" s="5">
        <f t="shared" si="0"/>
        <v>-2.0457494811767134</v>
      </c>
      <c r="AL7" s="5">
        <f t="shared" si="0"/>
        <v>-0.22754981418523812</v>
      </c>
      <c r="AM7" s="5">
        <f t="shared" si="0"/>
        <v>0.45807538733313891</v>
      </c>
      <c r="AN7" s="5">
        <f t="shared" si="0"/>
        <v>-0.55733641115676846</v>
      </c>
      <c r="AO7" s="5">
        <f t="shared" si="0"/>
        <v>-0.27411500419874812</v>
      </c>
      <c r="AP7" s="5">
        <f t="shared" si="0"/>
        <v>0.78616295337211284</v>
      </c>
      <c r="AQ7" s="5">
        <f t="shared" si="0"/>
        <v>-1.3641235414302102</v>
      </c>
      <c r="AR7" s="5">
        <f t="shared" si="0"/>
        <v>-1.950300521357974</v>
      </c>
      <c r="AS7" s="5">
        <f t="shared" si="0"/>
        <v>0.40751509905221894</v>
      </c>
      <c r="AV7" s="2">
        <f t="shared" si="1"/>
        <v>74.826638643842131</v>
      </c>
      <c r="AW7" s="2">
        <f t="shared" si="2"/>
        <v>76.692520373140752</v>
      </c>
      <c r="AX7" s="2">
        <f t="shared" si="3"/>
        <v>79.070588520097132</v>
      </c>
      <c r="AY7" s="2">
        <f t="shared" si="4"/>
        <v>80.16452493722403</v>
      </c>
      <c r="AZ7" s="2">
        <f t="shared" si="5"/>
        <v>78.471749481176715</v>
      </c>
      <c r="BA7" s="2">
        <f t="shared" si="6"/>
        <v>76.521549814185235</v>
      </c>
      <c r="BB7" s="2">
        <f t="shared" si="7"/>
        <v>77.144924612666856</v>
      </c>
      <c r="BC7" s="2">
        <f t="shared" si="8"/>
        <v>75.969336411156775</v>
      </c>
      <c r="BD7" s="2">
        <f t="shared" si="9"/>
        <v>73.274115004198748</v>
      </c>
      <c r="BE7" s="2">
        <f t="shared" si="10"/>
        <v>70.507837046627884</v>
      </c>
      <c r="BF7" s="2">
        <f t="shared" si="11"/>
        <v>64.217123541430212</v>
      </c>
      <c r="BG7" s="2">
        <f t="shared" si="12"/>
        <v>55.773800521357977</v>
      </c>
      <c r="BH7" s="2">
        <f t="shared" si="13"/>
        <v>47.283684900947783</v>
      </c>
      <c r="BK7" s="2">
        <f>IF(OR($B7&lt;C$229, AND($B7&gt;C$230, $B7&lt;C$231)), C7, "")</f>
        <v>74.028999999999996</v>
      </c>
      <c r="BL7" s="2">
        <f>IF(OR($B7&lt;D$229, AND($B7&gt;D$230, $B7&lt;D$231)), D7, "")</f>
        <v>75.412000000000006</v>
      </c>
      <c r="BM7" s="2">
        <f>IF(OR($B7&lt;E$229, AND($B7&gt;E$230, $B7&lt;E$231)), E7, "")</f>
        <v>76.015000000000001</v>
      </c>
      <c r="BN7" s="2">
        <f>IF(OR($B7&lt;F$229, AND($B7&gt;F$230, $B7&lt;F$231)), F7, "")</f>
        <v>76.676000000000002</v>
      </c>
      <c r="BO7" s="2">
        <f>IF(OR($B7&lt;G$229, AND($B7&gt;G$230, $B7&lt;G$231)), G7, "")</f>
        <v>76.426000000000002</v>
      </c>
      <c r="BP7" s="2">
        <f>IF(OR($B7&lt;H$229, AND($B7&gt;H$230, $B7&lt;H$231)), H7, "")</f>
        <v>76.293999999999997</v>
      </c>
      <c r="BQ7" s="2">
        <f>IF(OR($B7&lt;I$229, AND($B7&gt;I$230, $B7&lt;I$231)), I7, "")</f>
        <v>77.602999999999994</v>
      </c>
      <c r="BR7" s="2">
        <f>IF(OR($B7&lt;J$229, AND($B7&gt;J$230, $B7&lt;J$231)), J7, "")</f>
        <v>75.412000000000006</v>
      </c>
      <c r="BS7" s="2">
        <f>IF(OR($B7&lt;K$229, AND($B7&gt;K$230, $B7&lt;K$231)), K7, "")</f>
        <v>73</v>
      </c>
      <c r="BT7" s="2">
        <f>IF(OR($B7&lt;L$229, AND($B7&gt;L$230, $B7&lt;L$231)), L7, "")</f>
        <v>71.293999999999997</v>
      </c>
      <c r="BU7" s="2">
        <f>IF(OR($B7&lt;M$229, AND($B7&gt;M$230, $B7&lt;M$231)), M7, "")</f>
        <v>62.853000000000002</v>
      </c>
      <c r="BV7" s="2">
        <f>IF(OR($B7&lt;N$229, AND($B7&gt;N$230, $B7&lt;N$231)), N7, "")</f>
        <v>53.823500000000003</v>
      </c>
      <c r="BW7" s="2">
        <f>IF(OR($B7&lt;O$229, AND($B7&gt;O$230, $B7&lt;O$231)), O7, "")</f>
        <v>47.691200000000002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74.826173451950851</v>
      </c>
      <c r="CP7" s="2">
        <f>BL$207*$B7+BL$209</f>
        <v>76.691851902308045</v>
      </c>
      <c r="CQ7" s="2">
        <f>BM$207*$B7+BM$209</f>
        <v>79.070031624727051</v>
      </c>
      <c r="CR7" s="2">
        <f>BN$207*$B7+BN$209</f>
        <v>80.164018792641542</v>
      </c>
      <c r="CS7" s="2">
        <f>BO$207*$B7+BO$209</f>
        <v>78.471094013188377</v>
      </c>
      <c r="CT7" s="2">
        <f>BP$207*$B7+BP$209</f>
        <v>76.520736730056754</v>
      </c>
      <c r="CU7" s="2">
        <f>BQ$207*$B7+BQ$209</f>
        <v>77.144304872130675</v>
      </c>
      <c r="CV7" s="2">
        <f>BR$207*$B7+BR$209</f>
        <v>75.968497586660817</v>
      </c>
      <c r="CW7" s="2">
        <f>BS$207*$B7+BS$209</f>
        <v>73.273183482162693</v>
      </c>
      <c r="CX7" s="2">
        <f>BT$207*$B7+BT$209</f>
        <v>70.50697992838893</v>
      </c>
      <c r="CY7" s="2">
        <f>BU$207*$B7+BU$209</f>
        <v>64.21667181842399</v>
      </c>
      <c r="CZ7" s="2">
        <f>BV$207*$B7+BV$209</f>
        <v>55.773425254876599</v>
      </c>
      <c r="DA7" s="2">
        <f>BW$207*$B7+BW$209</f>
        <v>47.283144260615629</v>
      </c>
      <c r="DD7" s="2">
        <f>BZ$207*$B7+BZ$209</f>
        <v>80.501105538431773</v>
      </c>
      <c r="DE7" s="2">
        <f>CA$207*$B7+CA$209</f>
        <v>82.772769380179099</v>
      </c>
      <c r="DF7" s="2">
        <f>CB$207*$B7+CB$209</f>
        <v>84.33864269689245</v>
      </c>
      <c r="DG7" s="2">
        <f>CC$207*$B7+CC$209</f>
        <v>84.656618181624538</v>
      </c>
      <c r="DH7" s="2">
        <f>CD$207*$B7+CD$209</f>
        <v>84.20708714277734</v>
      </c>
      <c r="DI7" s="2">
        <f>CE$207*$B7+CE$209</f>
        <v>83.388667076824873</v>
      </c>
      <c r="DJ7" s="2">
        <f>CF$207*$B7+CF$209</f>
        <v>82.203845007045246</v>
      </c>
      <c r="DK7" s="2">
        <f>CG$207*$B7+CG$209</f>
        <v>82.436505894991299</v>
      </c>
      <c r="DL7" s="2">
        <f>CH$207*$B7+CH$209</f>
        <v>81.449926179027926</v>
      </c>
      <c r="DM7" s="2">
        <f>CI$207*$B7+CI$209</f>
        <v>78.430883919011848</v>
      </c>
      <c r="DN7" s="2">
        <f>CJ$207*$B7+CJ$209</f>
        <v>68.371117379358324</v>
      </c>
      <c r="DO7" s="2">
        <f>CK$207*$B7+CK$209</f>
        <v>59.087581944451891</v>
      </c>
      <c r="DP7" s="2">
        <f>CL$207*$B7+CL$209</f>
        <v>52.349393065248783</v>
      </c>
      <c r="DS7" s="2">
        <f>POWER(10,($B7-C$227)/C$228)/(1+POWER(10,($B7-C$227)/C$228))</f>
        <v>8.1973120415861089E-5</v>
      </c>
      <c r="DT7" s="2">
        <f>POWER(10,($B7-D$227)/D$228)/(1+POWER(10,($B7-D$227)/D$228))</f>
        <v>1.0992927220996741E-4</v>
      </c>
      <c r="DU7" s="2">
        <f>POWER(10,($B7-E$227)/E$228)/(1+POWER(10,($B7-E$227)/E$228))</f>
        <v>1.0570060352780207E-4</v>
      </c>
      <c r="DV7" s="2">
        <f>POWER(10,($B7-F$227)/F$228)/(1+POWER(10,($B7-F$227)/F$228))</f>
        <v>1.1266185534377404E-4</v>
      </c>
      <c r="DW7" s="2">
        <f>POWER(10,($B7-G$227)/G$228)/(1+POWER(10,($B7-G$227)/G$228))</f>
        <v>1.1427279871687479E-4</v>
      </c>
      <c r="DX7" s="2">
        <f>POWER(10,($B7-H$227)/H$228)/(1+POWER(10,($B7-H$227)/H$228))</f>
        <v>1.1838852280448208E-4</v>
      </c>
      <c r="DY7" s="2">
        <f>POWER(10,($B7-I$227)/I$228)/(1+POWER(10,($B7-I$227)/I$228))</f>
        <v>1.2248949897519516E-4</v>
      </c>
      <c r="DZ7" s="2">
        <f>POWER(10,($B7-J$227)/J$228)/(1+POWER(10,($B7-J$227)/J$228))</f>
        <v>1.2968822177757597E-4</v>
      </c>
      <c r="EA7" s="2">
        <f>POWER(10,($B7-K$227)/K$228)/(1+POWER(10,($B7-K$227)/K$228))</f>
        <v>1.1392336417853936E-4</v>
      </c>
      <c r="EB7" s="2">
        <f>POWER(10,($B7-L$227)/L$228)/(1+POWER(10,($B7-L$227)/L$228))</f>
        <v>1.0816868048423286E-4</v>
      </c>
      <c r="EC7" s="2">
        <f>POWER(10,($B7-M$227)/M$228)/(1+POWER(10,($B7-M$227)/M$228))</f>
        <v>1.0873244084870821E-4</v>
      </c>
      <c r="ED7" s="2">
        <f>POWER(10,($B7-N$227)/N$228)/(1+POWER(10,($B7-N$227)/N$228))</f>
        <v>1.1323136366936627E-4</v>
      </c>
      <c r="EE7" s="2">
        <f>POWER(10,($B7-O$227)/O$228)/(1+POWER(10,($B7-O$227)/O$228))</f>
        <v>1.0671412972430653E-4</v>
      </c>
    </row>
    <row r="8" spans="1:135" x14ac:dyDescent="0.25">
      <c r="B8" s="2">
        <v>2</v>
      </c>
      <c r="C8">
        <v>74.837999999999994</v>
      </c>
      <c r="D8">
        <v>75.587999999999994</v>
      </c>
      <c r="E8">
        <v>76.558999999999997</v>
      </c>
      <c r="F8">
        <v>78.926000000000002</v>
      </c>
      <c r="G8">
        <v>75.293999999999997</v>
      </c>
      <c r="H8">
        <v>76.147000000000006</v>
      </c>
      <c r="I8">
        <v>78.162000000000006</v>
      </c>
      <c r="J8">
        <v>75.397000000000006</v>
      </c>
      <c r="K8">
        <v>71.765000000000001</v>
      </c>
      <c r="L8">
        <v>71.308999999999997</v>
      </c>
      <c r="M8">
        <v>63.191000000000003</v>
      </c>
      <c r="N8">
        <v>54.9559</v>
      </c>
      <c r="O8">
        <v>46.617600000000003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74.828655531186243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76.699225959247045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79.072026137445221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80.156653365852165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78.479451942288762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76.54990597928591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77.175981704219566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75.994724904125476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73.311770354910337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70.536319129971233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64.234771357763364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55.795570856515312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47.313206015826161</v>
      </c>
      <c r="AE8" s="5"/>
      <c r="AG8" s="5">
        <f t="shared" si="0"/>
        <v>9.3444688137509502E-3</v>
      </c>
      <c r="AH8" s="5">
        <f t="shared" si="0"/>
        <v>-1.1112259592470508</v>
      </c>
      <c r="AI8" s="5">
        <f t="shared" si="0"/>
        <v>-2.5130261374452232</v>
      </c>
      <c r="AJ8" s="5">
        <f t="shared" si="0"/>
        <v>-1.230653365852163</v>
      </c>
      <c r="AK8" s="5">
        <f t="shared" si="0"/>
        <v>-3.1854519422887648</v>
      </c>
      <c r="AL8" s="5">
        <f t="shared" si="0"/>
        <v>-0.40290597928590444</v>
      </c>
      <c r="AM8" s="5">
        <f t="shared" si="0"/>
        <v>0.98601829578043976</v>
      </c>
      <c r="AN8" s="5">
        <f t="shared" si="0"/>
        <v>-0.59772490412547086</v>
      </c>
      <c r="AO8" s="5">
        <f t="shared" si="0"/>
        <v>-1.5467703549103362</v>
      </c>
      <c r="AP8" s="5">
        <f t="shared" si="0"/>
        <v>0.77268087002876484</v>
      </c>
      <c r="AQ8" s="5">
        <f t="shared" si="0"/>
        <v>-1.0437713577633616</v>
      </c>
      <c r="AR8" s="5">
        <f t="shared" si="0"/>
        <v>-0.83967085651531193</v>
      </c>
      <c r="AS8" s="5">
        <f t="shared" si="0"/>
        <v>-0.69560601582615789</v>
      </c>
      <c r="AV8" s="2">
        <f t="shared" si="1"/>
        <v>74.828655531186243</v>
      </c>
      <c r="AW8" s="2">
        <f t="shared" si="2"/>
        <v>76.699225959247045</v>
      </c>
      <c r="AX8" s="2">
        <f t="shared" si="3"/>
        <v>79.072026137445221</v>
      </c>
      <c r="AY8" s="2">
        <f t="shared" si="4"/>
        <v>80.156653365852165</v>
      </c>
      <c r="AZ8" s="2">
        <f t="shared" si="5"/>
        <v>78.479451942288762</v>
      </c>
      <c r="BA8" s="2">
        <f t="shared" si="6"/>
        <v>76.54990597928591</v>
      </c>
      <c r="BB8" s="2">
        <f t="shared" si="7"/>
        <v>77.175981704219566</v>
      </c>
      <c r="BC8" s="2">
        <f t="shared" si="8"/>
        <v>75.994724904125476</v>
      </c>
      <c r="BD8" s="2">
        <f t="shared" si="9"/>
        <v>73.311770354910337</v>
      </c>
      <c r="BE8" s="2">
        <f t="shared" si="10"/>
        <v>70.536319129971233</v>
      </c>
      <c r="BF8" s="2">
        <f t="shared" si="11"/>
        <v>64.234771357763364</v>
      </c>
      <c r="BG8" s="2">
        <f t="shared" si="12"/>
        <v>55.795570856515312</v>
      </c>
      <c r="BH8" s="2">
        <f t="shared" si="13"/>
        <v>47.313206015826161</v>
      </c>
      <c r="BK8" s="2">
        <f>IF(OR($B8&lt;C$229, AND($B8&gt;C$230, $B8&lt;C$231)), C8, "")</f>
        <v>74.837999999999994</v>
      </c>
      <c r="BL8" s="2">
        <f>IF(OR($B8&lt;D$229, AND($B8&gt;D$230, $B8&lt;D$231)), D8, "")</f>
        <v>75.587999999999994</v>
      </c>
      <c r="BM8" s="2">
        <f>IF(OR($B8&lt;E$229, AND($B8&gt;E$230, $B8&lt;E$231)), E8, "")</f>
        <v>76.558999999999997</v>
      </c>
      <c r="BN8" s="2">
        <f>IF(OR($B8&lt;F$229, AND($B8&gt;F$230, $B8&lt;F$231)), F8, "")</f>
        <v>78.926000000000002</v>
      </c>
      <c r="BO8" s="2">
        <f>IF(OR($B8&lt;G$229, AND($B8&gt;G$230, $B8&lt;G$231)), G8, "")</f>
        <v>75.293999999999997</v>
      </c>
      <c r="BP8" s="2">
        <f>IF(OR($B8&lt;H$229, AND($B8&gt;H$230, $B8&lt;H$231)), H8, "")</f>
        <v>76.147000000000006</v>
      </c>
      <c r="BQ8" s="2">
        <f>IF(OR($B8&lt;I$229, AND($B8&gt;I$230, $B8&lt;I$231)), I8, "")</f>
        <v>78.162000000000006</v>
      </c>
      <c r="BR8" s="2">
        <f>IF(OR($B8&lt;J$229, AND($B8&gt;J$230, $B8&lt;J$231)), J8, "")</f>
        <v>75.397000000000006</v>
      </c>
      <c r="BS8" s="2">
        <f>IF(OR($B8&lt;K$229, AND($B8&gt;K$230, $B8&lt;K$231)), K8, "")</f>
        <v>71.765000000000001</v>
      </c>
      <c r="BT8" s="2">
        <f>IF(OR($B8&lt;L$229, AND($B8&gt;L$230, $B8&lt;L$231)), L8, "")</f>
        <v>71.308999999999997</v>
      </c>
      <c r="BU8" s="2">
        <f>IF(OR($B8&lt;M$229, AND($B8&gt;M$230, $B8&lt;M$231)), M8, "")</f>
        <v>63.191000000000003</v>
      </c>
      <c r="BV8" s="2">
        <f>IF(OR($B8&lt;N$229, AND($B8&gt;N$230, $B8&lt;N$231)), N8, "")</f>
        <v>54.9559</v>
      </c>
      <c r="BW8" s="2">
        <f>IF(OR($B8&lt;O$229, AND($B8&gt;O$230, $B8&lt;O$231)), O8, "")</f>
        <v>46.617600000000003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74.828150829299602</v>
      </c>
      <c r="CP8" s="2">
        <f>BL$207*$B8+BL$209</f>
        <v>76.698501081960359</v>
      </c>
      <c r="CQ8" s="2">
        <f>BM$207*$B8+BM$209</f>
        <v>79.071422706771358</v>
      </c>
      <c r="CR8" s="2">
        <f>BN$207*$B8+BN$209</f>
        <v>80.156104858903376</v>
      </c>
      <c r="CS8" s="2">
        <f>BO$207*$B8+BO$209</f>
        <v>78.478741011531895</v>
      </c>
      <c r="CT8" s="2">
        <f>BP$207*$B8+BP$209</f>
        <v>76.549023937198271</v>
      </c>
      <c r="CU8" s="2">
        <f>BQ$207*$B8+BQ$209</f>
        <v>77.175309607818292</v>
      </c>
      <c r="CV8" s="2">
        <f>BR$207*$B8+BR$209</f>
        <v>75.993815027538929</v>
      </c>
      <c r="CW8" s="2">
        <f>BS$207*$B8+BS$209</f>
        <v>73.310760051534942</v>
      </c>
      <c r="CX8" s="2">
        <f>BT$207*$B8+BT$209</f>
        <v>70.535389257153241</v>
      </c>
      <c r="CY8" s="2">
        <f>BU$207*$B8+BU$209</f>
        <v>64.234281720462619</v>
      </c>
      <c r="CZ8" s="2">
        <f>BV$207*$B8+BV$209</f>
        <v>55.795164011208101</v>
      </c>
      <c r="DA8" s="2">
        <f>BW$207*$B8+BW$209</f>
        <v>47.312619526832293</v>
      </c>
      <c r="DD8" s="2">
        <f>BZ$207*$B8+BZ$209</f>
        <v>80.443372370465354</v>
      </c>
      <c r="DE8" s="2">
        <f>CA$207*$B8+CA$209</f>
        <v>82.712394750285753</v>
      </c>
      <c r="DF8" s="2">
        <f>CB$207*$B8+CB$209</f>
        <v>84.278024270055141</v>
      </c>
      <c r="DG8" s="2">
        <f>CC$207*$B8+CC$209</f>
        <v>84.596380749870406</v>
      </c>
      <c r="DH8" s="2">
        <f>CD$207*$B8+CD$209</f>
        <v>84.152739651767959</v>
      </c>
      <c r="DI8" s="2">
        <f>CE$207*$B8+CE$209</f>
        <v>83.34394893314888</v>
      </c>
      <c r="DJ8" s="2">
        <f>CF$207*$B8+CF$209</f>
        <v>82.179546312754056</v>
      </c>
      <c r="DK8" s="2">
        <f>CG$207*$B8+CG$209</f>
        <v>82.39245077694973</v>
      </c>
      <c r="DL8" s="2">
        <f>CH$207*$B8+CH$209</f>
        <v>81.398809095314306</v>
      </c>
      <c r="DM8" s="2">
        <f>CI$207*$B8+CI$209</f>
        <v>78.375578632366768</v>
      </c>
      <c r="DN8" s="2">
        <f>CJ$207*$B8+CJ$209</f>
        <v>68.341236430969332</v>
      </c>
      <c r="DO8" s="2">
        <f>CK$207*$B8+CK$209</f>
        <v>59.072095168300777</v>
      </c>
      <c r="DP8" s="2">
        <f>CL$207*$B8+CL$209</f>
        <v>52.324981319033284</v>
      </c>
      <c r="DS8" s="2">
        <f>POWER(10,($B8-C$227)/C$228)/(1+POWER(10,($B8-C$227)/C$228))</f>
        <v>8.9881028371021748E-5</v>
      </c>
      <c r="DT8" s="2">
        <f>POWER(10,($B8-D$227)/D$228)/(1+POWER(10,($B8-D$227)/D$228))</f>
        <v>1.2053377174170753E-4</v>
      </c>
      <c r="DU8" s="2">
        <f>POWER(10,($B8-E$227)/E$228)/(1+POWER(10,($B8-E$227)/E$228))</f>
        <v>1.1589722519027476E-4</v>
      </c>
      <c r="DV8" s="2">
        <f>POWER(10,($B8-F$227)/F$228)/(1+POWER(10,($B8-F$227)/F$228))</f>
        <v>1.2352992522376302E-4</v>
      </c>
      <c r="DW8" s="2">
        <f>POWER(10,($B8-G$227)/G$228)/(1+POWER(10,($B8-G$227)/G$228))</f>
        <v>1.2529625083500988E-4</v>
      </c>
      <c r="DX8" s="2">
        <f>POWER(10,($B8-H$227)/H$228)/(1+POWER(10,($B8-H$227)/H$228))</f>
        <v>1.2980895126241032E-4</v>
      </c>
      <c r="DY8" s="2">
        <f>POWER(10,($B8-I$227)/I$228)/(1+POWER(10,($B8-I$227)/I$228))</f>
        <v>1.3430547771896978E-4</v>
      </c>
      <c r="DZ8" s="2">
        <f>POWER(10,($B8-J$227)/J$228)/(1+POWER(10,($B8-J$227)/J$228))</f>
        <v>1.4219852827552181E-4</v>
      </c>
      <c r="EA8" s="2">
        <f>POWER(10,($B8-K$227)/K$228)/(1+POWER(10,($B8-K$227)/K$228))</f>
        <v>1.2491311191796102E-4</v>
      </c>
      <c r="EB8" s="2">
        <f>POWER(10,($B8-L$227)/L$228)/(1+POWER(10,($B8-L$227)/L$228))</f>
        <v>1.1860336192144156E-4</v>
      </c>
      <c r="EC8" s="2">
        <f>POWER(10,($B8-M$227)/M$228)/(1+POWER(10,($B8-M$227)/M$228))</f>
        <v>1.1922149993357329E-4</v>
      </c>
      <c r="ED8" s="2">
        <f>POWER(10,($B8-N$227)/N$228)/(1+POWER(10,($B8-N$227)/N$228))</f>
        <v>1.2415436507632387E-4</v>
      </c>
      <c r="EE8" s="2">
        <f>POWER(10,($B8-O$227)/O$228)/(1+POWER(10,($B8-O$227)/O$228))</f>
        <v>1.1700851179181508E-4</v>
      </c>
    </row>
    <row r="9" spans="1:135" x14ac:dyDescent="0.25">
      <c r="B9" s="2">
        <v>3</v>
      </c>
      <c r="C9">
        <v>75.073999999999998</v>
      </c>
      <c r="D9">
        <v>76.293999999999997</v>
      </c>
      <c r="E9">
        <v>76.132000000000005</v>
      </c>
      <c r="F9">
        <v>79.102999999999994</v>
      </c>
      <c r="G9">
        <v>76.073999999999998</v>
      </c>
      <c r="H9">
        <v>76.265000000000001</v>
      </c>
      <c r="I9">
        <v>77.073999999999998</v>
      </c>
      <c r="J9">
        <v>76.837999999999994</v>
      </c>
      <c r="K9">
        <v>71.721000000000004</v>
      </c>
      <c r="L9">
        <v>71.426000000000002</v>
      </c>
      <c r="M9">
        <v>64.191000000000003</v>
      </c>
      <c r="N9">
        <v>54.926499999999997</v>
      </c>
      <c r="O9">
        <v>48.073500000000003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74.83067571188613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76.705936206568282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79.073467549989587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80.148785256885432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78.487159003540668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76.578267881227461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77.207043128961772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76.020119298315066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73.34943223544397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70.56480727289474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64.252422284838445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55.817343791658665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47.342730944704421</v>
      </c>
      <c r="AE9" s="5"/>
      <c r="AG9" s="5">
        <f t="shared" si="0"/>
        <v>0.24332428811386819</v>
      </c>
      <c r="AH9" s="5">
        <f t="shared" si="0"/>
        <v>-0.411936206568285</v>
      </c>
      <c r="AI9" s="5">
        <f t="shared" si="0"/>
        <v>-2.9414675499895822</v>
      </c>
      <c r="AJ9" s="5">
        <f t="shared" si="0"/>
        <v>-1.0457852568854378</v>
      </c>
      <c r="AK9" s="5">
        <f t="shared" si="0"/>
        <v>-2.4131590035406703</v>
      </c>
      <c r="AL9" s="5">
        <f t="shared" si="0"/>
        <v>-0.31326788122746052</v>
      </c>
      <c r="AM9" s="5">
        <f t="shared" si="0"/>
        <v>-0.1330431289617735</v>
      </c>
      <c r="AN9" s="5">
        <f t="shared" si="0"/>
        <v>0.81788070168492766</v>
      </c>
      <c r="AO9" s="5">
        <f t="shared" si="0"/>
        <v>-1.6284322354439666</v>
      </c>
      <c r="AP9" s="5">
        <f t="shared" si="0"/>
        <v>0.86119272710526218</v>
      </c>
      <c r="AQ9" s="5">
        <f t="shared" si="0"/>
        <v>-6.142228483844292E-2</v>
      </c>
      <c r="AR9" s="5">
        <f t="shared" si="0"/>
        <v>-0.89084379165866778</v>
      </c>
      <c r="AS9" s="5">
        <f t="shared" si="0"/>
        <v>0.73076905529558189</v>
      </c>
      <c r="AV9" s="2">
        <f t="shared" si="1"/>
        <v>74.83067571188613</v>
      </c>
      <c r="AW9" s="2">
        <f t="shared" si="2"/>
        <v>76.705936206568282</v>
      </c>
      <c r="AX9" s="2">
        <f t="shared" si="3"/>
        <v>79.073467549989587</v>
      </c>
      <c r="AY9" s="2">
        <f t="shared" si="4"/>
        <v>80.148785256885432</v>
      </c>
      <c r="AZ9" s="2">
        <f t="shared" si="5"/>
        <v>78.487159003540668</v>
      </c>
      <c r="BA9" s="2">
        <f t="shared" si="6"/>
        <v>76.578267881227461</v>
      </c>
      <c r="BB9" s="2">
        <f t="shared" si="7"/>
        <v>77.207043128961772</v>
      </c>
      <c r="BC9" s="2">
        <f t="shared" si="8"/>
        <v>76.020119298315066</v>
      </c>
      <c r="BD9" s="2">
        <f t="shared" si="9"/>
        <v>73.34943223544397</v>
      </c>
      <c r="BE9" s="2">
        <f t="shared" si="10"/>
        <v>70.56480727289474</v>
      </c>
      <c r="BF9" s="2">
        <f t="shared" si="11"/>
        <v>64.252422284838445</v>
      </c>
      <c r="BG9" s="2">
        <f t="shared" si="12"/>
        <v>55.817343791658665</v>
      </c>
      <c r="BH9" s="2">
        <f t="shared" si="13"/>
        <v>47.342730944704421</v>
      </c>
      <c r="BK9" s="2">
        <f>IF(OR($B9&lt;C$229, AND($B9&gt;C$230, $B9&lt;C$231)), C9, "")</f>
        <v>75.073999999999998</v>
      </c>
      <c r="BL9" s="2">
        <f>IF(OR($B9&lt;D$229, AND($B9&gt;D$230, $B9&lt;D$231)), D9, "")</f>
        <v>76.293999999999997</v>
      </c>
      <c r="BM9" s="2">
        <f>IF(OR($B9&lt;E$229, AND($B9&gt;E$230, $B9&lt;E$231)), E9, "")</f>
        <v>76.132000000000005</v>
      </c>
      <c r="BN9" s="2">
        <f>IF(OR($B9&lt;F$229, AND($B9&gt;F$230, $B9&lt;F$231)), F9, "")</f>
        <v>79.102999999999994</v>
      </c>
      <c r="BO9" s="2">
        <f>IF(OR($B9&lt;G$229, AND($B9&gt;G$230, $B9&lt;G$231)), G9, "")</f>
        <v>76.073999999999998</v>
      </c>
      <c r="BP9" s="2">
        <f>IF(OR($B9&lt;H$229, AND($B9&gt;H$230, $B9&lt;H$231)), H9, "")</f>
        <v>76.265000000000001</v>
      </c>
      <c r="BQ9" s="2">
        <f>IF(OR($B9&lt;I$229, AND($B9&gt;I$230, $B9&lt;I$231)), I9, "")</f>
        <v>77.073999999999998</v>
      </c>
      <c r="BR9" s="2">
        <f>IF(OR($B9&lt;J$229, AND($B9&gt;J$230, $B9&lt;J$231)), J9, "")</f>
        <v>76.837999999999994</v>
      </c>
      <c r="BS9" s="2">
        <f>IF(OR($B9&lt;K$229, AND($B9&gt;K$230, $B9&lt;K$231)), K9, "")</f>
        <v>71.721000000000004</v>
      </c>
      <c r="BT9" s="2">
        <f>IF(OR($B9&lt;L$229, AND($B9&gt;L$230, $B9&lt;L$231)), L9, "")</f>
        <v>71.426000000000002</v>
      </c>
      <c r="BU9" s="2">
        <f>IF(OR($B9&lt;M$229, AND($B9&gt;M$230, $B9&lt;M$231)), M9, "")</f>
        <v>64.191000000000003</v>
      </c>
      <c r="BV9" s="2">
        <f>IF(OR($B9&lt;N$229, AND($B9&gt;N$230, $B9&lt;N$231)), N9, "")</f>
        <v>54.926499999999997</v>
      </c>
      <c r="BW9" s="2">
        <f>IF(OR($B9&lt;O$229, AND($B9&gt;O$230, $B9&lt;O$231)), O9, "")</f>
        <v>48.073500000000003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74.830128206648354</v>
      </c>
      <c r="CP9" s="2">
        <f>BL$207*$B9+BL$209</f>
        <v>76.705150261612658</v>
      </c>
      <c r="CQ9" s="2">
        <f>BM$207*$B9+BM$209</f>
        <v>79.072813788815651</v>
      </c>
      <c r="CR9" s="2">
        <f>BN$207*$B9+BN$209</f>
        <v>80.14819092516521</v>
      </c>
      <c r="CS9" s="2">
        <f>BO$207*$B9+BO$209</f>
        <v>78.486388009875412</v>
      </c>
      <c r="CT9" s="2">
        <f>BP$207*$B9+BP$209</f>
        <v>76.577311144339788</v>
      </c>
      <c r="CU9" s="2">
        <f>BQ$207*$B9+BQ$209</f>
        <v>77.206314343505909</v>
      </c>
      <c r="CV9" s="2">
        <f>BR$207*$B9+BR$209</f>
        <v>76.019132468417027</v>
      </c>
      <c r="CW9" s="2">
        <f>BS$207*$B9+BS$209</f>
        <v>73.348336620907205</v>
      </c>
      <c r="CX9" s="2">
        <f>BT$207*$B9+BT$209</f>
        <v>70.563798585917567</v>
      </c>
      <c r="CY9" s="2">
        <f>BU$207*$B9+BU$209</f>
        <v>64.251891622501233</v>
      </c>
      <c r="CZ9" s="2">
        <f>BV$207*$B9+BV$209</f>
        <v>55.816902767539602</v>
      </c>
      <c r="DA9" s="2">
        <f>BW$207*$B9+BW$209</f>
        <v>47.342094793048965</v>
      </c>
      <c r="DD9" s="2">
        <f>BZ$207*$B9+BZ$209</f>
        <v>80.385639202498922</v>
      </c>
      <c r="DE9" s="2">
        <f>CA$207*$B9+CA$209</f>
        <v>82.652020120392422</v>
      </c>
      <c r="DF9" s="2">
        <f>CB$207*$B9+CB$209</f>
        <v>84.217405843217833</v>
      </c>
      <c r="DG9" s="2">
        <f>CC$207*$B9+CC$209</f>
        <v>84.536143318116288</v>
      </c>
      <c r="DH9" s="2">
        <f>CD$207*$B9+CD$209</f>
        <v>84.098392160758564</v>
      </c>
      <c r="DI9" s="2">
        <f>CE$207*$B9+CE$209</f>
        <v>83.299230789472901</v>
      </c>
      <c r="DJ9" s="2">
        <f>CF$207*$B9+CF$209</f>
        <v>82.15524761846288</v>
      </c>
      <c r="DK9" s="2">
        <f>CG$207*$B9+CG$209</f>
        <v>82.348395658908174</v>
      </c>
      <c r="DL9" s="2">
        <f>CH$207*$B9+CH$209</f>
        <v>81.347692011600685</v>
      </c>
      <c r="DM9" s="2">
        <f>CI$207*$B9+CI$209</f>
        <v>78.320273345721674</v>
      </c>
      <c r="DN9" s="2">
        <f>CJ$207*$B9+CJ$209</f>
        <v>68.311355482580325</v>
      </c>
      <c r="DO9" s="2">
        <f>CK$207*$B9+CK$209</f>
        <v>59.05660839214967</v>
      </c>
      <c r="DP9" s="2">
        <f>CL$207*$B9+CL$209</f>
        <v>52.300569572817778</v>
      </c>
      <c r="DS9" s="2">
        <f>POWER(10,($B9-C$227)/C$228)/(1+POWER(10,($B9-C$227)/C$228))</f>
        <v>9.8551733258535026E-5</v>
      </c>
      <c r="DT9" s="2">
        <f>POWER(10,($B9-D$227)/D$228)/(1+POWER(10,($B9-D$227)/D$228))</f>
        <v>1.3216111572781112E-4</v>
      </c>
      <c r="DU9" s="2">
        <f>POWER(10,($B9-E$227)/E$228)/(1+POWER(10,($B9-E$227)/E$228))</f>
        <v>1.2707735949211998E-4</v>
      </c>
      <c r="DV9" s="2">
        <f>POWER(10,($B9-F$227)/F$228)/(1+POWER(10,($B9-F$227)/F$228))</f>
        <v>1.354462553381199E-4</v>
      </c>
      <c r="DW9" s="2">
        <f>POWER(10,($B9-G$227)/G$228)/(1+POWER(10,($B9-G$227)/G$228))</f>
        <v>1.3738294636507536E-4</v>
      </c>
      <c r="DX9" s="2">
        <f>POWER(10,($B9-H$227)/H$228)/(1+POWER(10,($B9-H$227)/H$228))</f>
        <v>1.4233090220916372E-4</v>
      </c>
      <c r="DY9" s="2">
        <f>POWER(10,($B9-I$227)/I$228)/(1+POWER(10,($B9-I$227)/I$228))</f>
        <v>1.4726111979808905E-4</v>
      </c>
      <c r="DZ9" s="2">
        <f>POWER(10,($B9-J$227)/J$228)/(1+POWER(10,($B9-J$227)/J$228))</f>
        <v>1.559154467647804E-4</v>
      </c>
      <c r="EA9" s="2">
        <f>POWER(10,($B9-K$227)/K$228)/(1+POWER(10,($B9-K$227)/K$228))</f>
        <v>1.3696285303744561E-4</v>
      </c>
      <c r="EB9" s="2">
        <f>POWER(10,($B9-L$227)/L$228)/(1+POWER(10,($B9-L$227)/L$228))</f>
        <v>1.3004451228380761E-4</v>
      </c>
      <c r="EC9" s="2">
        <f>POWER(10,($B9-M$227)/M$228)/(1+POWER(10,($B9-M$227)/M$228))</f>
        <v>1.3072227158509952E-4</v>
      </c>
      <c r="ED9" s="2">
        <f>POWER(10,($B9-N$227)/N$228)/(1+POWER(10,($B9-N$227)/N$228))</f>
        <v>1.3613092366023235E-4</v>
      </c>
      <c r="EE9" s="2">
        <f>POWER(10,($B9-O$227)/O$228)/(1+POWER(10,($B9-O$227)/O$228))</f>
        <v>1.2829583364071067E-4</v>
      </c>
    </row>
    <row r="10" spans="1:135" x14ac:dyDescent="0.25">
      <c r="B10" s="2">
        <v>4</v>
      </c>
      <c r="C10">
        <v>74.015000000000001</v>
      </c>
      <c r="D10">
        <v>76.058999999999997</v>
      </c>
      <c r="E10">
        <v>76.912000000000006</v>
      </c>
      <c r="F10">
        <v>79.087999999999994</v>
      </c>
      <c r="G10">
        <v>78.058999999999997</v>
      </c>
      <c r="H10">
        <v>77.456000000000003</v>
      </c>
      <c r="I10">
        <v>77.087999999999994</v>
      </c>
      <c r="J10">
        <v>75.984999999999999</v>
      </c>
      <c r="K10">
        <v>72.221000000000004</v>
      </c>
      <c r="L10">
        <v>70.676000000000002</v>
      </c>
      <c r="M10">
        <v>63.5</v>
      </c>
      <c r="N10">
        <v>55.720599999999997</v>
      </c>
      <c r="O10">
        <v>48.014699999999998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74.832699453594856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76.712651489368341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79.074913056796888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80.14092088402046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78.494871036192166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76.606635984955062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77.238109235561623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76.045520070877643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73.38710117230508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70.593301967284205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64.270076569910458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55.839119534469773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47.372259996666223</v>
      </c>
      <c r="AE10" s="5"/>
      <c r="AG10" s="5">
        <f t="shared" si="0"/>
        <v>-0.81769945359485519</v>
      </c>
      <c r="AH10" s="5">
        <f t="shared" si="0"/>
        <v>-0.65365148936834316</v>
      </c>
      <c r="AI10" s="5">
        <f t="shared" si="0"/>
        <v>-2.1629130567968815</v>
      </c>
      <c r="AJ10" s="5">
        <f t="shared" si="0"/>
        <v>-1.052920884020466</v>
      </c>
      <c r="AK10" s="5">
        <f t="shared" si="0"/>
        <v>-0.43587103619216805</v>
      </c>
      <c r="AL10" s="5">
        <f t="shared" si="0"/>
        <v>0.84936401504494086</v>
      </c>
      <c r="AM10" s="5">
        <f t="shared" si="0"/>
        <v>-0.15010923556162936</v>
      </c>
      <c r="AN10" s="5">
        <f t="shared" si="0"/>
        <v>-6.0520070877643661E-2</v>
      </c>
      <c r="AO10" s="5">
        <f t="shared" si="0"/>
        <v>-1.1661011723050763</v>
      </c>
      <c r="AP10" s="5">
        <f t="shared" si="0"/>
        <v>8.2698032715796899E-2</v>
      </c>
      <c r="AQ10" s="5">
        <f t="shared" si="0"/>
        <v>-0.77007656991045792</v>
      </c>
      <c r="AR10" s="5">
        <f t="shared" si="0"/>
        <v>-0.11851953446977603</v>
      </c>
      <c r="AS10" s="5">
        <f t="shared" si="0"/>
        <v>0.64244000333377471</v>
      </c>
      <c r="AV10" s="2">
        <f t="shared" si="1"/>
        <v>74.832699453594856</v>
      </c>
      <c r="AW10" s="2">
        <f t="shared" si="2"/>
        <v>76.712651489368341</v>
      </c>
      <c r="AX10" s="2">
        <f t="shared" si="3"/>
        <v>79.074913056796888</v>
      </c>
      <c r="AY10" s="2">
        <f t="shared" si="4"/>
        <v>80.14092088402046</v>
      </c>
      <c r="AZ10" s="2">
        <f t="shared" si="5"/>
        <v>78.494871036192166</v>
      </c>
      <c r="BA10" s="2">
        <f t="shared" si="6"/>
        <v>76.606635984955062</v>
      </c>
      <c r="BB10" s="2">
        <f t="shared" si="7"/>
        <v>77.238109235561623</v>
      </c>
      <c r="BC10" s="2">
        <f t="shared" si="8"/>
        <v>76.045520070877643</v>
      </c>
      <c r="BD10" s="2">
        <f t="shared" si="9"/>
        <v>73.38710117230508</v>
      </c>
      <c r="BE10" s="2">
        <f t="shared" si="10"/>
        <v>70.593301967284205</v>
      </c>
      <c r="BF10" s="2">
        <f t="shared" si="11"/>
        <v>64.270076569910458</v>
      </c>
      <c r="BG10" s="2">
        <f t="shared" si="12"/>
        <v>55.839119534469773</v>
      </c>
      <c r="BH10" s="2">
        <f t="shared" si="13"/>
        <v>47.372259996666223</v>
      </c>
      <c r="BK10" s="2">
        <f>IF(OR($B10&lt;C$229, AND($B10&gt;C$230, $B10&lt;C$231)), C10, "")</f>
        <v>74.015000000000001</v>
      </c>
      <c r="BL10" s="2">
        <f>IF(OR($B10&lt;D$229, AND($B10&gt;D$230, $B10&lt;D$231)), D10, "")</f>
        <v>76.058999999999997</v>
      </c>
      <c r="BM10" s="2">
        <f>IF(OR($B10&lt;E$229, AND($B10&gt;E$230, $B10&lt;E$231)), E10, "")</f>
        <v>76.912000000000006</v>
      </c>
      <c r="BN10" s="2">
        <f>IF(OR($B10&lt;F$229, AND($B10&gt;F$230, $B10&lt;F$231)), F10, "")</f>
        <v>79.087999999999994</v>
      </c>
      <c r="BO10" s="2">
        <f>IF(OR($B10&lt;G$229, AND($B10&gt;G$230, $B10&lt;G$231)), G10, "")</f>
        <v>78.058999999999997</v>
      </c>
      <c r="BP10" s="2">
        <f>IF(OR($B10&lt;H$229, AND($B10&gt;H$230, $B10&lt;H$231)), H10, "")</f>
        <v>77.456000000000003</v>
      </c>
      <c r="BQ10" s="2">
        <f>IF(OR($B10&lt;I$229, AND($B10&gt;I$230, $B10&lt;I$231)), I10, "")</f>
        <v>77.087999999999994</v>
      </c>
      <c r="BR10" s="2">
        <f>IF(OR($B10&lt;J$229, AND($B10&gt;J$230, $B10&lt;J$231)), J10, "")</f>
        <v>75.984999999999999</v>
      </c>
      <c r="BS10" s="2">
        <f>IF(OR($B10&lt;K$229, AND($B10&gt;K$230, $B10&lt;K$231)), K10, "")</f>
        <v>72.221000000000004</v>
      </c>
      <c r="BT10" s="2">
        <f>IF(OR($B10&lt;L$229, AND($B10&gt;L$230, $B10&lt;L$231)), L10, "")</f>
        <v>70.676000000000002</v>
      </c>
      <c r="BU10" s="2">
        <f>IF(OR($B10&lt;M$229, AND($B10&gt;M$230, $B10&lt;M$231)), M10, "")</f>
        <v>63.5</v>
      </c>
      <c r="BV10" s="2">
        <f>IF(OR($B10&lt;N$229, AND($B10&gt;N$230, $B10&lt;N$231)), N10, "")</f>
        <v>55.720599999999997</v>
      </c>
      <c r="BW10" s="2">
        <f>IF(OR($B10&lt;O$229, AND($B10&gt;O$230, $B10&lt;O$231)), O10, "")</f>
        <v>48.014699999999998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74.832105583997105</v>
      </c>
      <c r="CP10" s="2">
        <f>BL$207*$B10+BL$209</f>
        <v>76.711799441264972</v>
      </c>
      <c r="CQ10" s="2">
        <f>BM$207*$B10+BM$209</f>
        <v>79.074204870859958</v>
      </c>
      <c r="CR10" s="2">
        <f>BN$207*$B10+BN$209</f>
        <v>80.140276991427044</v>
      </c>
      <c r="CS10" s="2">
        <f>BO$207*$B10+BO$209</f>
        <v>78.494035008218944</v>
      </c>
      <c r="CT10" s="2">
        <f>BP$207*$B10+BP$209</f>
        <v>76.605598351481305</v>
      </c>
      <c r="CU10" s="2">
        <f>BQ$207*$B10+BQ$209</f>
        <v>77.237319079193526</v>
      </c>
      <c r="CV10" s="2">
        <f>BR$207*$B10+BR$209</f>
        <v>76.044449909295125</v>
      </c>
      <c r="CW10" s="2">
        <f>BS$207*$B10+BS$209</f>
        <v>73.385913190279453</v>
      </c>
      <c r="CX10" s="2">
        <f>BT$207*$B10+BT$209</f>
        <v>70.592207914681879</v>
      </c>
      <c r="CY10" s="2">
        <f>BU$207*$B10+BU$209</f>
        <v>64.269501524539862</v>
      </c>
      <c r="CZ10" s="2">
        <f>BV$207*$B10+BV$209</f>
        <v>55.838641523871104</v>
      </c>
      <c r="DA10" s="2">
        <f>BW$207*$B10+BW$209</f>
        <v>47.371570059265636</v>
      </c>
      <c r="DD10" s="2">
        <f>BZ$207*$B10+BZ$209</f>
        <v>80.327906034532504</v>
      </c>
      <c r="DE10" s="2">
        <f>CA$207*$B10+CA$209</f>
        <v>82.59164549049909</v>
      </c>
      <c r="DF10" s="2">
        <f>CB$207*$B10+CB$209</f>
        <v>84.156787416380524</v>
      </c>
      <c r="DG10" s="2">
        <f>CC$207*$B10+CC$209</f>
        <v>84.475905886362156</v>
      </c>
      <c r="DH10" s="2">
        <f>CD$207*$B10+CD$209</f>
        <v>84.044044669749184</v>
      </c>
      <c r="DI10" s="2">
        <f>CE$207*$B10+CE$209</f>
        <v>83.254512645796908</v>
      </c>
      <c r="DJ10" s="2">
        <f>CF$207*$B10+CF$209</f>
        <v>82.130948924171705</v>
      </c>
      <c r="DK10" s="2">
        <f>CG$207*$B10+CG$209</f>
        <v>82.304340540866619</v>
      </c>
      <c r="DL10" s="2">
        <f>CH$207*$B10+CH$209</f>
        <v>81.29657492788705</v>
      </c>
      <c r="DM10" s="2">
        <f>CI$207*$B10+CI$209</f>
        <v>78.264968059076594</v>
      </c>
      <c r="DN10" s="2">
        <f>CJ$207*$B10+CJ$209</f>
        <v>68.281474534191332</v>
      </c>
      <c r="DO10" s="2">
        <f>CK$207*$B10+CK$209</f>
        <v>59.041121615998556</v>
      </c>
      <c r="DP10" s="2">
        <f>CL$207*$B10+CL$209</f>
        <v>52.276157826602272</v>
      </c>
      <c r="DS10" s="2">
        <f>POWER(10,($B10-C$227)/C$228)/(1+POWER(10,($B10-C$227)/C$228))</f>
        <v>1.0805879927694101E-4</v>
      </c>
      <c r="DT10" s="2">
        <f>POWER(10,($B10-D$227)/D$228)/(1+POWER(10,($B10-D$227)/D$228))</f>
        <v>1.4490993407532493E-4</v>
      </c>
      <c r="DU10" s="2">
        <f>POWER(10,($B10-E$227)/E$228)/(1+POWER(10,($B10-E$227)/E$228))</f>
        <v>1.393358456220025E-4</v>
      </c>
      <c r="DV10" s="2">
        <f>POWER(10,($B10-F$227)/F$228)/(1+POWER(10,($B10-F$227)/F$228))</f>
        <v>1.4851192503151641E-4</v>
      </c>
      <c r="DW10" s="2">
        <f>POWER(10,($B10-G$227)/G$228)/(1+POWER(10,($B10-G$227)/G$228))</f>
        <v>1.5063540862038941E-4</v>
      </c>
      <c r="DX10" s="2">
        <f>POWER(10,($B10-H$227)/H$228)/(1+POWER(10,($B10-H$227)/H$228))</f>
        <v>1.5606058791247597E-4</v>
      </c>
      <c r="DY10" s="2">
        <f>POWER(10,($B10-I$227)/I$228)/(1+POWER(10,($B10-I$227)/I$228))</f>
        <v>1.614663129676596E-4</v>
      </c>
      <c r="DZ10" s="2">
        <f>POWER(10,($B10-J$227)/J$228)/(1+POWER(10,($B10-J$227)/J$228))</f>
        <v>1.7095531623423742E-4</v>
      </c>
      <c r="EA10" s="2">
        <f>POWER(10,($B10-K$227)/K$228)/(1+POWER(10,($B10-K$227)/K$228))</f>
        <v>1.5017479763800921E-4</v>
      </c>
      <c r="EB10" s="2">
        <f>POWER(10,($B10-L$227)/L$228)/(1+POWER(10,($B10-L$227)/L$228))</f>
        <v>1.4258918325779085E-4</v>
      </c>
      <c r="EC10" s="2">
        <f>POWER(10,($B10-M$227)/M$228)/(1+POWER(10,($B10-M$227)/M$228))</f>
        <v>1.4333231285788877E-4</v>
      </c>
      <c r="ED10" s="2">
        <f>POWER(10,($B10-N$227)/N$228)/(1+POWER(10,($B10-N$227)/N$228))</f>
        <v>1.4926262924876515E-4</v>
      </c>
      <c r="EE10" s="2">
        <f>POWER(10,($B10-O$227)/O$228)/(1+POWER(10,($B10-O$227)/O$228))</f>
        <v>1.4067184304206257E-4</v>
      </c>
    </row>
    <row r="11" spans="1:135" x14ac:dyDescent="0.25">
      <c r="B11" s="2">
        <v>5</v>
      </c>
      <c r="C11">
        <v>73.926000000000002</v>
      </c>
      <c r="D11">
        <v>74.278999999999996</v>
      </c>
      <c r="E11">
        <v>76.984999999999999</v>
      </c>
      <c r="F11">
        <v>79.337999999999994</v>
      </c>
      <c r="G11">
        <v>76.543999999999997</v>
      </c>
      <c r="H11">
        <v>76.323999999999998</v>
      </c>
      <c r="I11">
        <v>76.882000000000005</v>
      </c>
      <c r="J11">
        <v>75.015000000000001</v>
      </c>
      <c r="K11">
        <v>72.397000000000006</v>
      </c>
      <c r="L11">
        <v>71.265000000000001</v>
      </c>
      <c r="M11">
        <v>63.618000000000002</v>
      </c>
      <c r="N11">
        <v>55.838200000000001</v>
      </c>
      <c r="O11">
        <v>46.735300000000002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74.834727044945112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76.71937221072011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79.076362979298679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80.133060541521544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78.502588440300073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76.635010791701418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77.269180399609851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76.070927736074708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73.424777732781592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70.621803743508238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64.287734478975338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55.860898308491201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47.401793504917372</v>
      </c>
      <c r="AE11" s="5"/>
      <c r="AG11" s="5">
        <f t="shared" si="0"/>
        <v>-0.9087270449451097</v>
      </c>
      <c r="AH11" s="5">
        <f t="shared" si="0"/>
        <v>-2.4403722107201133</v>
      </c>
      <c r="AI11" s="5">
        <f t="shared" si="0"/>
        <v>-2.0913629792986796</v>
      </c>
      <c r="AJ11" s="5">
        <f t="shared" si="0"/>
        <v>-0.79506054152155059</v>
      </c>
      <c r="AK11" s="5">
        <f t="shared" si="0"/>
        <v>-1.9585884403000762</v>
      </c>
      <c r="AL11" s="5">
        <f t="shared" si="0"/>
        <v>-0.31101079170142043</v>
      </c>
      <c r="AM11" s="5">
        <f t="shared" si="0"/>
        <v>-0.3871803996098464</v>
      </c>
      <c r="AN11" s="5">
        <f t="shared" si="0"/>
        <v>-1.0559277360747075</v>
      </c>
      <c r="AO11" s="5">
        <f t="shared" si="0"/>
        <v>-1.0277777327815869</v>
      </c>
      <c r="AP11" s="5">
        <f t="shared" si="0"/>
        <v>0.6431962564917626</v>
      </c>
      <c r="AQ11" s="5">
        <f t="shared" si="0"/>
        <v>-0.66973447897533589</v>
      </c>
      <c r="AR11" s="5">
        <f t="shared" si="0"/>
        <v>-2.2698308491200692E-2</v>
      </c>
      <c r="AS11" s="5">
        <f t="shared" si="0"/>
        <v>-0.66649350491736925</v>
      </c>
      <c r="AV11" s="2">
        <f t="shared" si="1"/>
        <v>74.834727044945112</v>
      </c>
      <c r="AW11" s="2">
        <f t="shared" si="2"/>
        <v>76.71937221072011</v>
      </c>
      <c r="AX11" s="2">
        <f t="shared" si="3"/>
        <v>79.076362979298679</v>
      </c>
      <c r="AY11" s="2">
        <f t="shared" si="4"/>
        <v>80.133060541521544</v>
      </c>
      <c r="AZ11" s="2">
        <f t="shared" si="5"/>
        <v>78.502588440300073</v>
      </c>
      <c r="BA11" s="2">
        <f t="shared" si="6"/>
        <v>76.635010791701418</v>
      </c>
      <c r="BB11" s="2">
        <f t="shared" si="7"/>
        <v>77.269180399609851</v>
      </c>
      <c r="BC11" s="2">
        <f t="shared" si="8"/>
        <v>76.070927736074708</v>
      </c>
      <c r="BD11" s="2">
        <f t="shared" si="9"/>
        <v>73.424777732781592</v>
      </c>
      <c r="BE11" s="2">
        <f t="shared" si="10"/>
        <v>70.621803743508238</v>
      </c>
      <c r="BF11" s="2">
        <f t="shared" si="11"/>
        <v>64.287734478975338</v>
      </c>
      <c r="BG11" s="2">
        <f t="shared" si="12"/>
        <v>55.860898308491201</v>
      </c>
      <c r="BH11" s="2">
        <f t="shared" si="13"/>
        <v>47.401793504917372</v>
      </c>
      <c r="BK11" s="2">
        <f>IF(OR($B11&lt;C$229, AND($B11&gt;C$230, $B11&lt;C$231)), C11, "")</f>
        <v>73.926000000000002</v>
      </c>
      <c r="BL11" s="2">
        <f>IF(OR($B11&lt;D$229, AND($B11&gt;D$230, $B11&lt;D$231)), D11, "")</f>
        <v>74.278999999999996</v>
      </c>
      <c r="BM11" s="2">
        <f>IF(OR($B11&lt;E$229, AND($B11&gt;E$230, $B11&lt;E$231)), E11, "")</f>
        <v>76.984999999999999</v>
      </c>
      <c r="BN11" s="2">
        <f>IF(OR($B11&lt;F$229, AND($B11&gt;F$230, $B11&lt;F$231)), F11, "")</f>
        <v>79.337999999999994</v>
      </c>
      <c r="BO11" s="2">
        <f>IF(OR($B11&lt;G$229, AND($B11&gt;G$230, $B11&lt;G$231)), G11, "")</f>
        <v>76.543999999999997</v>
      </c>
      <c r="BP11" s="2">
        <f>IF(OR($B11&lt;H$229, AND($B11&gt;H$230, $B11&lt;H$231)), H11, "")</f>
        <v>76.323999999999998</v>
      </c>
      <c r="BQ11" s="2">
        <f>IF(OR($B11&lt;I$229, AND($B11&gt;I$230, $B11&lt;I$231)), I11, "")</f>
        <v>76.882000000000005</v>
      </c>
      <c r="BR11" s="2">
        <f>IF(OR($B11&lt;J$229, AND($B11&gt;J$230, $B11&lt;J$231)), J11, "")</f>
        <v>75.015000000000001</v>
      </c>
      <c r="BS11" s="2">
        <f>IF(OR($B11&lt;K$229, AND($B11&gt;K$230, $B11&lt;K$231)), K11, "")</f>
        <v>72.397000000000006</v>
      </c>
      <c r="BT11" s="2">
        <f>IF(OR($B11&lt;L$229, AND($B11&gt;L$230, $B11&lt;L$231)), L11, "")</f>
        <v>71.265000000000001</v>
      </c>
      <c r="BU11" s="2">
        <f>IF(OR($B11&lt;M$229, AND($B11&gt;M$230, $B11&lt;M$231)), M11, "")</f>
        <v>63.618000000000002</v>
      </c>
      <c r="BV11" s="2">
        <f>IF(OR($B11&lt;N$229, AND($B11&gt;N$230, $B11&lt;N$231)), N11, "")</f>
        <v>55.838200000000001</v>
      </c>
      <c r="BW11" s="2">
        <f>IF(OR($B11&lt;O$229, AND($B11&gt;O$230, $B11&lt;O$231)), O11, "")</f>
        <v>46.735300000000002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74.834082961345857</v>
      </c>
      <c r="CP11" s="2">
        <f>BL$207*$B11+BL$209</f>
        <v>76.718448620917272</v>
      </c>
      <c r="CQ11" s="2">
        <f>BM$207*$B11+BM$209</f>
        <v>79.075595952904251</v>
      </c>
      <c r="CR11" s="2">
        <f>BN$207*$B11+BN$209</f>
        <v>80.132363057688877</v>
      </c>
      <c r="CS11" s="2">
        <f>BO$207*$B11+BO$209</f>
        <v>78.501682006562461</v>
      </c>
      <c r="CT11" s="2">
        <f>BP$207*$B11+BP$209</f>
        <v>76.633885558622822</v>
      </c>
      <c r="CU11" s="2">
        <f>BQ$207*$B11+BQ$209</f>
        <v>77.268323814881128</v>
      </c>
      <c r="CV11" s="2">
        <f>BR$207*$B11+BR$209</f>
        <v>76.069767350173223</v>
      </c>
      <c r="CW11" s="2">
        <f>BS$207*$B11+BS$209</f>
        <v>73.423489759651702</v>
      </c>
      <c r="CX11" s="2">
        <f>BT$207*$B11+BT$209</f>
        <v>70.620617243446191</v>
      </c>
      <c r="CY11" s="2">
        <f>BU$207*$B11+BU$209</f>
        <v>64.287111426578477</v>
      </c>
      <c r="CZ11" s="2">
        <f>BV$207*$B11+BV$209</f>
        <v>55.860380280202605</v>
      </c>
      <c r="DA11" s="2">
        <f>BW$207*$B11+BW$209</f>
        <v>47.401045325482301</v>
      </c>
      <c r="DD11" s="2">
        <f>BZ$207*$B11+BZ$209</f>
        <v>80.270172866566071</v>
      </c>
      <c r="DE11" s="2">
        <f>CA$207*$B11+CA$209</f>
        <v>82.531270860605744</v>
      </c>
      <c r="DF11" s="2">
        <f>CB$207*$B11+CB$209</f>
        <v>84.096168989543216</v>
      </c>
      <c r="DG11" s="2">
        <f>CC$207*$B11+CC$209</f>
        <v>84.415668454608038</v>
      </c>
      <c r="DH11" s="2">
        <f>CD$207*$B11+CD$209</f>
        <v>83.989697178739789</v>
      </c>
      <c r="DI11" s="2">
        <f>CE$207*$B11+CE$209</f>
        <v>83.209794502120928</v>
      </c>
      <c r="DJ11" s="2">
        <f>CF$207*$B11+CF$209</f>
        <v>82.106650229880529</v>
      </c>
      <c r="DK11" s="2">
        <f>CG$207*$B11+CG$209</f>
        <v>82.260285422825064</v>
      </c>
      <c r="DL11" s="2">
        <f>CH$207*$B11+CH$209</f>
        <v>81.24545784417343</v>
      </c>
      <c r="DM11" s="2">
        <f>CI$207*$B11+CI$209</f>
        <v>78.209662772431514</v>
      </c>
      <c r="DN11" s="2">
        <f>CJ$207*$B11+CJ$209</f>
        <v>68.25159358580234</v>
      </c>
      <c r="DO11" s="2">
        <f>CK$207*$B11+CK$209</f>
        <v>59.025634839847449</v>
      </c>
      <c r="DP11" s="2">
        <f>CL$207*$B11+CL$209</f>
        <v>52.251746080386766</v>
      </c>
      <c r="DS11" s="2">
        <f>POWER(10,($B11-C$227)/C$228)/(1+POWER(10,($B11-C$227)/C$228))</f>
        <v>1.1848288208685166E-4</v>
      </c>
      <c r="DT11" s="2">
        <f>POWER(10,($B11-D$227)/D$228)/(1+POWER(10,($B11-D$227)/D$228))</f>
        <v>1.5888836175571736E-4</v>
      </c>
      <c r="DU11" s="2">
        <f>POWER(10,($B11-E$227)/E$228)/(1+POWER(10,($B11-E$227)/E$228))</f>
        <v>1.5277666290872084E-4</v>
      </c>
      <c r="DV11" s="2">
        <f>POWER(10,($B11-F$227)/F$228)/(1+POWER(10,($B11-F$227)/F$228))</f>
        <v>1.6283775449847974E-4</v>
      </c>
      <c r="DW11" s="2">
        <f>POWER(10,($B11-G$227)/G$228)/(1+POWER(10,($B11-G$227)/G$228))</f>
        <v>1.6516604075593832E-4</v>
      </c>
      <c r="DX11" s="2">
        <f>POWER(10,($B11-H$227)/H$228)/(1+POWER(10,($B11-H$227)/H$228))</f>
        <v>1.7111445554809682E-4</v>
      </c>
      <c r="DY11" s="2">
        <f>POWER(10,($B11-I$227)/I$228)/(1+POWER(10,($B11-I$227)/I$228))</f>
        <v>1.770415336314458E-4</v>
      </c>
      <c r="DZ11" s="2">
        <f>POWER(10,($B11-J$227)/J$228)/(1+POWER(10,($B11-J$227)/J$228))</f>
        <v>1.8744568513759505E-4</v>
      </c>
      <c r="EA11" s="2">
        <f>POWER(10,($B11-K$227)/K$228)/(1+POWER(10,($B11-K$227)/K$228))</f>
        <v>1.6466100551390438E-4</v>
      </c>
      <c r="EB11" s="2">
        <f>POWER(10,($B11-L$227)/L$228)/(1+POWER(10,($B11-L$227)/L$228))</f>
        <v>1.563437796661809E-4</v>
      </c>
      <c r="EC11" s="2">
        <f>POWER(10,($B11-M$227)/M$228)/(1+POWER(10,($B11-M$227)/M$228))</f>
        <v>1.571585825929484E-4</v>
      </c>
      <c r="ED11" s="2">
        <f>POWER(10,($B11-N$227)/N$228)/(1+POWER(10,($B11-N$227)/N$228))</f>
        <v>1.6366086165743484E-4</v>
      </c>
      <c r="EE11" s="2">
        <f>POWER(10,($B11-O$227)/O$228)/(1+POWER(10,($B11-O$227)/O$228))</f>
        <v>1.5424151537719573E-4</v>
      </c>
    </row>
    <row r="12" spans="1:135" x14ac:dyDescent="0.25">
      <c r="B12" s="2">
        <v>6</v>
      </c>
      <c r="C12">
        <v>72.765000000000001</v>
      </c>
      <c r="D12">
        <v>75.721000000000004</v>
      </c>
      <c r="E12">
        <v>76.471000000000004</v>
      </c>
      <c r="F12">
        <v>77.558999999999997</v>
      </c>
      <c r="G12">
        <v>77.971000000000004</v>
      </c>
      <c r="H12">
        <v>75.25</v>
      </c>
      <c r="I12">
        <v>78.484999999999999</v>
      </c>
      <c r="J12">
        <v>77.162000000000006</v>
      </c>
      <c r="K12">
        <v>72.367999999999995</v>
      </c>
      <c r="L12">
        <v>70.117999999999995</v>
      </c>
      <c r="M12">
        <v>61.308999999999997</v>
      </c>
      <c r="N12">
        <v>56.338200000000001</v>
      </c>
      <c r="O12">
        <v>46.308799999999998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74.836758797103982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76.726098804577063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79.077817662820522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80.125204545639093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78.510311646815495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76.663392841656005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77.300257025565514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76.096342847990755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73.462462527906879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70.650313173260443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64.305396298082272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55.882680354251612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47.43133182856036</v>
      </c>
      <c r="AE12" s="5"/>
      <c r="AG12" s="5">
        <f t="shared" si="0"/>
        <v>-2.0717587971039819</v>
      </c>
      <c r="AH12" s="5">
        <f t="shared" si="0"/>
        <v>-1.0050988045770595</v>
      </c>
      <c r="AI12" s="5">
        <f t="shared" si="0"/>
        <v>-2.606817662820518</v>
      </c>
      <c r="AJ12" s="5">
        <f t="shared" si="0"/>
        <v>-2.5662045456390956</v>
      </c>
      <c r="AK12" s="5">
        <f t="shared" si="0"/>
        <v>-0.53931164681549149</v>
      </c>
      <c r="AL12" s="5">
        <f t="shared" si="0"/>
        <v>-1.4133928416560053</v>
      </c>
      <c r="AM12" s="5">
        <f t="shared" si="0"/>
        <v>1.1847429744344851</v>
      </c>
      <c r="AN12" s="5">
        <f t="shared" si="0"/>
        <v>1.0656571520092513</v>
      </c>
      <c r="AO12" s="5">
        <f t="shared" si="0"/>
        <v>-1.0944625279068845</v>
      </c>
      <c r="AP12" s="5">
        <f t="shared" si="0"/>
        <v>-0.53231317326044802</v>
      </c>
      <c r="AQ12" s="5">
        <f t="shared" si="0"/>
        <v>-2.9963962980822743</v>
      </c>
      <c r="AR12" s="5">
        <f t="shared" si="0"/>
        <v>0.45551964574838877</v>
      </c>
      <c r="AS12" s="5">
        <f t="shared" si="0"/>
        <v>-1.122531828560362</v>
      </c>
      <c r="AV12" s="2">
        <f t="shared" si="1"/>
        <v>74.836758797103982</v>
      </c>
      <c r="AW12" s="2">
        <f t="shared" si="2"/>
        <v>76.726098804577063</v>
      </c>
      <c r="AX12" s="2">
        <f t="shared" si="3"/>
        <v>79.077817662820522</v>
      </c>
      <c r="AY12" s="2">
        <f t="shared" si="4"/>
        <v>80.125204545639093</v>
      </c>
      <c r="AZ12" s="2">
        <f t="shared" si="5"/>
        <v>78.510311646815495</v>
      </c>
      <c r="BA12" s="2">
        <f t="shared" si="6"/>
        <v>76.663392841656005</v>
      </c>
      <c r="BB12" s="2">
        <f t="shared" si="7"/>
        <v>77.300257025565514</v>
      </c>
      <c r="BC12" s="2">
        <f t="shared" si="8"/>
        <v>76.096342847990755</v>
      </c>
      <c r="BD12" s="2">
        <f t="shared" si="9"/>
        <v>73.462462527906879</v>
      </c>
      <c r="BE12" s="2">
        <f t="shared" si="10"/>
        <v>70.650313173260443</v>
      </c>
      <c r="BF12" s="2">
        <f t="shared" si="11"/>
        <v>64.305396298082272</v>
      </c>
      <c r="BG12" s="2">
        <f t="shared" si="12"/>
        <v>55.882680354251605</v>
      </c>
      <c r="BH12" s="2">
        <f t="shared" si="13"/>
        <v>47.431331828560346</v>
      </c>
      <c r="BK12" s="2">
        <f>IF(OR($B12&lt;C$229, AND($B12&gt;C$230, $B12&lt;C$231)), C12, "")</f>
        <v>72.765000000000001</v>
      </c>
      <c r="BL12" s="2">
        <f>IF(OR($B12&lt;D$229, AND($B12&gt;D$230, $B12&lt;D$231)), D12, "")</f>
        <v>75.721000000000004</v>
      </c>
      <c r="BM12" s="2">
        <f>IF(OR($B12&lt;E$229, AND($B12&gt;E$230, $B12&lt;E$231)), E12, "")</f>
        <v>76.471000000000004</v>
      </c>
      <c r="BN12" s="2">
        <f>IF(OR($B12&lt;F$229, AND($B12&gt;F$230, $B12&lt;F$231)), F12, "")</f>
        <v>77.558999999999997</v>
      </c>
      <c r="BO12" s="2">
        <f>IF(OR($B12&lt;G$229, AND($B12&gt;G$230, $B12&lt;G$231)), G12, "")</f>
        <v>77.971000000000004</v>
      </c>
      <c r="BP12" s="2">
        <f>IF(OR($B12&lt;H$229, AND($B12&gt;H$230, $B12&lt;H$231)), H12, "")</f>
        <v>75.25</v>
      </c>
      <c r="BQ12" s="2">
        <f>IF(OR($B12&lt;I$229, AND($B12&gt;I$230, $B12&lt;I$231)), I12, "")</f>
        <v>78.484999999999999</v>
      </c>
      <c r="BR12" s="2">
        <f>IF(OR($B12&lt;J$229, AND($B12&gt;J$230, $B12&lt;J$231)), J12, "")</f>
        <v>77.162000000000006</v>
      </c>
      <c r="BS12" s="2">
        <f>IF(OR($B12&lt;K$229, AND($B12&gt;K$230, $B12&lt;K$231)), K12, "")</f>
        <v>72.367999999999995</v>
      </c>
      <c r="BT12" s="2">
        <f>IF(OR($B12&lt;L$229, AND($B12&gt;L$230, $B12&lt;L$231)), L12, "")</f>
        <v>70.117999999999995</v>
      </c>
      <c r="BU12" s="2">
        <f>IF(OR($B12&lt;M$229, AND($B12&gt;M$230, $B12&lt;M$231)), M12, "")</f>
        <v>61.308999999999997</v>
      </c>
      <c r="BV12" s="2">
        <f>IF(OR($B12&lt;N$229, AND($B12&gt;N$230, $B12&lt;N$231)), N12, "")</f>
        <v>56.338200000000001</v>
      </c>
      <c r="BW12" s="2">
        <f>IF(OR($B12&lt;O$229, AND($B12&gt;O$230, $B12&lt;O$231)), O12, "")</f>
        <v>46.308799999999998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74.836060338694608</v>
      </c>
      <c r="CP12" s="2">
        <f>BL$207*$B12+BL$209</f>
        <v>76.725097800569586</v>
      </c>
      <c r="CQ12" s="2">
        <f>BM$207*$B12+BM$209</f>
        <v>79.076987034948544</v>
      </c>
      <c r="CR12" s="2">
        <f>BN$207*$B12+BN$209</f>
        <v>80.124449123950697</v>
      </c>
      <c r="CS12" s="2">
        <f>BO$207*$B12+BO$209</f>
        <v>78.509329004905979</v>
      </c>
      <c r="CT12" s="2">
        <f>BP$207*$B12+BP$209</f>
        <v>76.662172765764353</v>
      </c>
      <c r="CU12" s="2">
        <f>BQ$207*$B12+BQ$209</f>
        <v>77.299328550568745</v>
      </c>
      <c r="CV12" s="2">
        <f>BR$207*$B12+BR$209</f>
        <v>76.095084791051335</v>
      </c>
      <c r="CW12" s="2">
        <f>BS$207*$B12+BS$209</f>
        <v>73.46106632902395</v>
      </c>
      <c r="CX12" s="2">
        <f>BT$207*$B12+BT$209</f>
        <v>70.649026572210502</v>
      </c>
      <c r="CY12" s="2">
        <f>BU$207*$B12+BU$209</f>
        <v>64.304721328617092</v>
      </c>
      <c r="CZ12" s="2">
        <f>BV$207*$B12+BV$209</f>
        <v>55.882119036534107</v>
      </c>
      <c r="DA12" s="2">
        <f>BW$207*$B12+BW$209</f>
        <v>47.430520591698972</v>
      </c>
      <c r="DD12" s="2">
        <f>BZ$207*$B12+BZ$209</f>
        <v>80.212439698599653</v>
      </c>
      <c r="DE12" s="2">
        <f>CA$207*$B12+CA$209</f>
        <v>82.470896230712412</v>
      </c>
      <c r="DF12" s="2">
        <f>CB$207*$B12+CB$209</f>
        <v>84.035550562705922</v>
      </c>
      <c r="DG12" s="2">
        <f>CC$207*$B12+CC$209</f>
        <v>84.355431022853921</v>
      </c>
      <c r="DH12" s="2">
        <f>CD$207*$B12+CD$209</f>
        <v>83.935349687730408</v>
      </c>
      <c r="DI12" s="2">
        <f>CE$207*$B12+CE$209</f>
        <v>83.165076358444949</v>
      </c>
      <c r="DJ12" s="2">
        <f>CF$207*$B12+CF$209</f>
        <v>82.082351535589339</v>
      </c>
      <c r="DK12" s="2">
        <f>CG$207*$B12+CG$209</f>
        <v>82.216230304783494</v>
      </c>
      <c r="DL12" s="2">
        <f>CH$207*$B12+CH$209</f>
        <v>81.194340760459809</v>
      </c>
      <c r="DM12" s="2">
        <f>CI$207*$B12+CI$209</f>
        <v>78.154357485786434</v>
      </c>
      <c r="DN12" s="2">
        <f>CJ$207*$B12+CJ$209</f>
        <v>68.221712637413347</v>
      </c>
      <c r="DO12" s="2">
        <f>CK$207*$B12+CK$209</f>
        <v>59.010148063696334</v>
      </c>
      <c r="DP12" s="2">
        <f>CL$207*$B12+CL$209</f>
        <v>52.227334334171267</v>
      </c>
      <c r="DS12" s="2">
        <f>POWER(10,($B12-C$227)/C$228)/(1+POWER(10,($B12-C$227)/C$228))</f>
        <v>1.2991241179374294E-4</v>
      </c>
      <c r="DT12" s="2">
        <f>POWER(10,($B12-D$227)/D$228)/(1+POWER(10,($B12-D$227)/D$228))</f>
        <v>1.7421495369929305E-4</v>
      </c>
      <c r="DU12" s="2">
        <f>POWER(10,($B12-E$227)/E$228)/(1+POWER(10,($B12-E$227)/E$228))</f>
        <v>1.6751381066954321E-4</v>
      </c>
      <c r="DV12" s="2">
        <f>POWER(10,($B12-F$227)/F$228)/(1+POWER(10,($B12-F$227)/F$228))</f>
        <v>1.7854524231846177E-4</v>
      </c>
      <c r="DW12" s="2">
        <f>POWER(10,($B12-G$227)/G$228)/(1+POWER(10,($B12-G$227)/G$228))</f>
        <v>1.8109807664851586E-4</v>
      </c>
      <c r="DX12" s="2">
        <f>POWER(10,($B12-H$227)/H$228)/(1+POWER(10,($B12-H$227)/H$228))</f>
        <v>1.8762017216687472E-4</v>
      </c>
      <c r="DY12" s="2">
        <f>POWER(10,($B12-I$227)/I$228)/(1+POWER(10,($B12-I$227)/I$228))</f>
        <v>1.9411886576265182E-4</v>
      </c>
      <c r="DZ12" s="2">
        <f>POWER(10,($B12-J$227)/J$228)/(1+POWER(10,($B12-J$227)/J$228))</f>
        <v>2.0552638988861367E-4</v>
      </c>
      <c r="EA12" s="2">
        <f>POWER(10,($B12-K$227)/K$228)/(1+POWER(10,($B12-K$227)/K$228))</f>
        <v>1.8054433413818791E-4</v>
      </c>
      <c r="EB12" s="2">
        <f>POWER(10,($B12-L$227)/L$228)/(1+POWER(10,($B12-L$227)/L$228))</f>
        <v>1.7142495977262912E-4</v>
      </c>
      <c r="EC12" s="2">
        <f>POWER(10,($B12-M$227)/M$228)/(1+POWER(10,($B12-M$227)/M$228))</f>
        <v>1.7231834639428007E-4</v>
      </c>
      <c r="ED12" s="2">
        <f>POWER(10,($B12-N$227)/N$228)/(1+POWER(10,($B12-N$227)/N$228))</f>
        <v>1.7944773294266907E-4</v>
      </c>
      <c r="EE12" s="2">
        <f>POWER(10,($B12-O$227)/O$228)/(1+POWER(10,($B12-O$227)/O$228))</f>
        <v>1.6911994188693403E-4</v>
      </c>
    </row>
    <row r="13" spans="1:135" x14ac:dyDescent="0.25">
      <c r="B13" s="2">
        <v>7</v>
      </c>
      <c r="C13">
        <v>71.956000000000003</v>
      </c>
      <c r="D13">
        <v>76.367999999999995</v>
      </c>
      <c r="E13">
        <v>77.191000000000003</v>
      </c>
      <c r="F13">
        <v>79.823999999999998</v>
      </c>
      <c r="G13">
        <v>76.25</v>
      </c>
      <c r="H13">
        <v>75.412000000000006</v>
      </c>
      <c r="I13">
        <v>76.971000000000004</v>
      </c>
      <c r="J13">
        <v>77.265000000000001</v>
      </c>
      <c r="K13">
        <v>72.793999999999997</v>
      </c>
      <c r="L13">
        <v>68.837999999999994</v>
      </c>
      <c r="M13">
        <v>62.426000000000002</v>
      </c>
      <c r="N13">
        <v>56.470599999999997</v>
      </c>
      <c r="O13">
        <v>46.5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74.838795045432079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76.732831737975445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79.079277478197142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80.117353236109608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78.518041119816687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76.691782716810351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77.331339548825568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76.121766003423787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73.500156215613885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70.678830872590666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64.323062334724298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55.904465930460056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47.460875354486163</v>
      </c>
      <c r="AE13" s="5"/>
      <c r="AG13" s="5">
        <f t="shared" si="0"/>
        <v>-2.8827950454320757</v>
      </c>
      <c r="AH13" s="5">
        <f t="shared" si="0"/>
        <v>-0.36483173797545021</v>
      </c>
      <c r="AI13" s="5">
        <f t="shared" si="0"/>
        <v>-1.8882774781971392</v>
      </c>
      <c r="AJ13" s="5">
        <f t="shared" si="0"/>
        <v>-0.29335323610960984</v>
      </c>
      <c r="AK13" s="5">
        <f t="shared" si="0"/>
        <v>-2.2680411198166865</v>
      </c>
      <c r="AL13" s="5">
        <f t="shared" si="0"/>
        <v>-1.2797827168103453</v>
      </c>
      <c r="AM13" s="5">
        <f t="shared" si="0"/>
        <v>-0.36033954882556429</v>
      </c>
      <c r="AN13" s="5">
        <f t="shared" si="0"/>
        <v>1.1432339965762139</v>
      </c>
      <c r="AO13" s="5">
        <f t="shared" si="0"/>
        <v>-0.70615621561388764</v>
      </c>
      <c r="AP13" s="5">
        <f t="shared" si="0"/>
        <v>-1.8408308725906721</v>
      </c>
      <c r="AQ13" s="5">
        <f t="shared" si="0"/>
        <v>-1.8970623347242963</v>
      </c>
      <c r="AR13" s="5">
        <f t="shared" si="0"/>
        <v>0.56613406953994172</v>
      </c>
      <c r="AS13" s="5">
        <f t="shared" si="0"/>
        <v>-0.96087535448616279</v>
      </c>
      <c r="AV13" s="2">
        <f t="shared" si="1"/>
        <v>74.838795045432079</v>
      </c>
      <c r="AW13" s="2">
        <f t="shared" si="2"/>
        <v>76.732831737975445</v>
      </c>
      <c r="AX13" s="2">
        <f t="shared" si="3"/>
        <v>79.079277478197142</v>
      </c>
      <c r="AY13" s="2">
        <f t="shared" si="4"/>
        <v>80.117353236109594</v>
      </c>
      <c r="AZ13" s="2">
        <f t="shared" si="5"/>
        <v>78.518041119816687</v>
      </c>
      <c r="BA13" s="2">
        <f t="shared" si="6"/>
        <v>76.691782716810351</v>
      </c>
      <c r="BB13" s="2">
        <f t="shared" si="7"/>
        <v>77.331339548825568</v>
      </c>
      <c r="BC13" s="2">
        <f t="shared" si="8"/>
        <v>76.121766003423787</v>
      </c>
      <c r="BD13" s="2">
        <f t="shared" si="9"/>
        <v>73.500156215613885</v>
      </c>
      <c r="BE13" s="2">
        <f t="shared" si="10"/>
        <v>70.678830872590666</v>
      </c>
      <c r="BF13" s="2">
        <f t="shared" si="11"/>
        <v>64.323062334724298</v>
      </c>
      <c r="BG13" s="2">
        <f t="shared" si="12"/>
        <v>55.904465930460027</v>
      </c>
      <c r="BH13" s="2">
        <f t="shared" si="13"/>
        <v>47.460875354486078</v>
      </c>
      <c r="BK13" s="2">
        <f>IF(OR($B13&lt;C$229, AND($B13&gt;C$230, $B13&lt;C$231)), C13, "")</f>
        <v>71.956000000000003</v>
      </c>
      <c r="BL13" s="2">
        <f>IF(OR($B13&lt;D$229, AND($B13&gt;D$230, $B13&lt;D$231)), D13, "")</f>
        <v>76.367999999999995</v>
      </c>
      <c r="BM13" s="2">
        <f>IF(OR($B13&lt;E$229, AND($B13&gt;E$230, $B13&lt;E$231)), E13, "")</f>
        <v>77.191000000000003</v>
      </c>
      <c r="BN13" s="2">
        <f>IF(OR($B13&lt;F$229, AND($B13&gt;F$230, $B13&lt;F$231)), F13, "")</f>
        <v>79.823999999999998</v>
      </c>
      <c r="BO13" s="2">
        <f>IF(OR($B13&lt;G$229, AND($B13&gt;G$230, $B13&lt;G$231)), G13, "")</f>
        <v>76.25</v>
      </c>
      <c r="BP13" s="2">
        <f>IF(OR($B13&lt;H$229, AND($B13&gt;H$230, $B13&lt;H$231)), H13, "")</f>
        <v>75.412000000000006</v>
      </c>
      <c r="BQ13" s="2">
        <f>IF(OR($B13&lt;I$229, AND($B13&gt;I$230, $B13&lt;I$231)), I13, "")</f>
        <v>76.971000000000004</v>
      </c>
      <c r="BR13" s="2">
        <f>IF(OR($B13&lt;J$229, AND($B13&gt;J$230, $B13&lt;J$231)), J13, "")</f>
        <v>77.265000000000001</v>
      </c>
      <c r="BS13" s="2">
        <f>IF(OR($B13&lt;K$229, AND($B13&gt;K$230, $B13&lt;K$231)), K13, "")</f>
        <v>72.793999999999997</v>
      </c>
      <c r="BT13" s="2">
        <f>IF(OR($B13&lt;L$229, AND($B13&gt;L$230, $B13&lt;L$231)), L13, "")</f>
        <v>68.837999999999994</v>
      </c>
      <c r="BU13" s="2">
        <f>IF(OR($B13&lt;M$229, AND($B13&gt;M$230, $B13&lt;M$231)), M13, "")</f>
        <v>62.426000000000002</v>
      </c>
      <c r="BV13" s="2">
        <f>IF(OR($B13&lt;N$229, AND($B13&gt;N$230, $B13&lt;N$231)), N13, "")</f>
        <v>56.470599999999997</v>
      </c>
      <c r="BW13" s="2">
        <f>IF(OR($B13&lt;O$229, AND($B13&gt;O$230, $B13&lt;O$231)), O13, "")</f>
        <v>46.5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74.83803771604336</v>
      </c>
      <c r="CP13" s="2">
        <f>BL$207*$B13+BL$209</f>
        <v>76.731746980221885</v>
      </c>
      <c r="CQ13" s="2">
        <f>BM$207*$B13+BM$209</f>
        <v>79.078378116992852</v>
      </c>
      <c r="CR13" s="2">
        <f>BN$207*$B13+BN$209</f>
        <v>80.116535190212531</v>
      </c>
      <c r="CS13" s="2">
        <f>BO$207*$B13+BO$209</f>
        <v>78.516976003249496</v>
      </c>
      <c r="CT13" s="2">
        <f>BP$207*$B13+BP$209</f>
        <v>76.69045997290587</v>
      </c>
      <c r="CU13" s="2">
        <f>BQ$207*$B13+BQ$209</f>
        <v>77.330333286256362</v>
      </c>
      <c r="CV13" s="2">
        <f>BR$207*$B13+BR$209</f>
        <v>76.120402231929432</v>
      </c>
      <c r="CW13" s="2">
        <f>BS$207*$B13+BS$209</f>
        <v>73.498642898396199</v>
      </c>
      <c r="CX13" s="2">
        <f>BT$207*$B13+BT$209</f>
        <v>70.677435900974814</v>
      </c>
      <c r="CY13" s="2">
        <f>BU$207*$B13+BU$209</f>
        <v>64.32233123065572</v>
      </c>
      <c r="CZ13" s="2">
        <f>BV$207*$B13+BV$209</f>
        <v>55.903857792865608</v>
      </c>
      <c r="DA13" s="2">
        <f>BW$207*$B13+BW$209</f>
        <v>47.459995857915644</v>
      </c>
      <c r="DD13" s="2">
        <f>BZ$207*$B13+BZ$209</f>
        <v>80.15470653063322</v>
      </c>
      <c r="DE13" s="2">
        <f>CA$207*$B13+CA$209</f>
        <v>82.410521600819067</v>
      </c>
      <c r="DF13" s="2">
        <f>CB$207*$B13+CB$209</f>
        <v>83.974932135868613</v>
      </c>
      <c r="DG13" s="2">
        <f>CC$207*$B13+CC$209</f>
        <v>84.295193591099789</v>
      </c>
      <c r="DH13" s="2">
        <f>CD$207*$B13+CD$209</f>
        <v>83.881002196721013</v>
      </c>
      <c r="DI13" s="2">
        <f>CE$207*$B13+CE$209</f>
        <v>83.120358214768956</v>
      </c>
      <c r="DJ13" s="2">
        <f>CF$207*$B13+CF$209</f>
        <v>82.058052841298164</v>
      </c>
      <c r="DK13" s="2">
        <f>CG$207*$B13+CG$209</f>
        <v>82.172175186741939</v>
      </c>
      <c r="DL13" s="2">
        <f>CH$207*$B13+CH$209</f>
        <v>81.143223676746189</v>
      </c>
      <c r="DM13" s="2">
        <f>CI$207*$B13+CI$209</f>
        <v>78.09905219914134</v>
      </c>
      <c r="DN13" s="2">
        <f>CJ$207*$B13+CJ$209</f>
        <v>68.19183168902434</v>
      </c>
      <c r="DO13" s="2">
        <f>CK$207*$B13+CK$209</f>
        <v>58.994661287545227</v>
      </c>
      <c r="DP13" s="2">
        <f>CL$207*$B13+CL$209</f>
        <v>52.202922587955761</v>
      </c>
      <c r="DS13" s="2">
        <f>POWER(10,($B13-C$227)/C$228)/(1+POWER(10,($B13-C$227)/C$228))</f>
        <v>1.4244434158341222E-4</v>
      </c>
      <c r="DT13" s="2">
        <f>POWER(10,($B13-D$227)/D$228)/(1+POWER(10,($B13-D$227)/D$228))</f>
        <v>1.9101968752506792E-4</v>
      </c>
      <c r="DU13" s="2">
        <f>POWER(10,($B13-E$227)/E$228)/(1+POWER(10,($B13-E$227)/E$228))</f>
        <v>1.8367227254538414E-4</v>
      </c>
      <c r="DV13" s="2">
        <f>POWER(10,($B13-F$227)/F$228)/(1+POWER(10,($B13-F$227)/F$228))</f>
        <v>1.9576759298898334E-4</v>
      </c>
      <c r="DW13" s="2">
        <f>POWER(10,($B13-G$227)/G$228)/(1+POWER(10,($B13-G$227)/G$228))</f>
        <v>1.9856662304939751E-4</v>
      </c>
      <c r="DX13" s="2">
        <f>POWER(10,($B13-H$227)/H$228)/(1+POWER(10,($B13-H$227)/H$228))</f>
        <v>2.0571770418882843E-4</v>
      </c>
      <c r="DY13" s="2">
        <f>POWER(10,($B13-I$227)/I$228)/(1+POWER(10,($B13-I$227)/I$228))</f>
        <v>2.128431175922296E-4</v>
      </c>
      <c r="DZ13" s="2">
        <f>POWER(10,($B13-J$227)/J$228)/(1+POWER(10,($B13-J$227)/J$228))</f>
        <v>2.253507368067374E-4</v>
      </c>
      <c r="EA13" s="2">
        <f>POWER(10,($B13-K$227)/K$228)/(1+POWER(10,($B13-K$227)/K$228))</f>
        <v>1.9795947764440205E-4</v>
      </c>
      <c r="EB13" s="2">
        <f>POWER(10,($B13-L$227)/L$228)/(1+POWER(10,($B13-L$227)/L$228))</f>
        <v>1.8796062202774575E-4</v>
      </c>
      <c r="EC13" s="2">
        <f>POWER(10,($B13-M$227)/M$228)/(1+POWER(10,($B13-M$227)/M$228))</f>
        <v>1.8894016849342417E-4</v>
      </c>
      <c r="ED13" s="2">
        <f>POWER(10,($B13-N$227)/N$228)/(1+POWER(10,($B13-N$227)/N$228))</f>
        <v>1.967571201035567E-4</v>
      </c>
      <c r="EE13" s="2">
        <f>POWER(10,($B13-O$227)/O$228)/(1+POWER(10,($B13-O$227)/O$228))</f>
        <v>1.8543330321050167E-4</v>
      </c>
    </row>
    <row r="14" spans="1:135" x14ac:dyDescent="0.25">
      <c r="B14" s="2">
        <v>8</v>
      </c>
      <c r="C14">
        <v>71.971000000000004</v>
      </c>
      <c r="D14">
        <v>74.882000000000005</v>
      </c>
      <c r="E14">
        <v>77.176000000000002</v>
      </c>
      <c r="F14">
        <v>80.206000000000003</v>
      </c>
      <c r="G14">
        <v>78.617999999999995</v>
      </c>
      <c r="H14">
        <v>75.441000000000003</v>
      </c>
      <c r="I14">
        <v>75.602999999999994</v>
      </c>
      <c r="J14">
        <v>75.323999999999998</v>
      </c>
      <c r="K14">
        <v>72.543999999999997</v>
      </c>
      <c r="L14">
        <v>68.706000000000003</v>
      </c>
      <c r="M14">
        <v>62.470999999999997</v>
      </c>
      <c r="N14">
        <v>55.191200000000002</v>
      </c>
      <c r="O14">
        <v>47.073500000000003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74.840836151252745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76.739571513373519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79.080742823476299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80.109506977740025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78.525777358884355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76.720181043989143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77.362428437924436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76.14719784496198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73.537859504089624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70.707357505135846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64.340732919310184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55.926255315272208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47.490424499389675</v>
      </c>
      <c r="AE14" s="5"/>
      <c r="AG14" s="5">
        <f t="shared" si="0"/>
        <v>-2.8698361512527413</v>
      </c>
      <c r="AH14" s="5">
        <f t="shared" si="0"/>
        <v>-1.8575715133735144</v>
      </c>
      <c r="AI14" s="5">
        <f t="shared" si="0"/>
        <v>-1.9047428234762975</v>
      </c>
      <c r="AJ14" s="5">
        <f t="shared" si="0"/>
        <v>9.6493022259977579E-2</v>
      </c>
      <c r="AK14" s="5">
        <f t="shared" si="0"/>
        <v>9.2222641115640158E-2</v>
      </c>
      <c r="AL14" s="5">
        <f t="shared" si="0"/>
        <v>-1.2791810439891407</v>
      </c>
      <c r="AM14" s="5">
        <f t="shared" si="0"/>
        <v>-1.7594284379244414</v>
      </c>
      <c r="AN14" s="5">
        <f t="shared" si="0"/>
        <v>-0.82319784496198167</v>
      </c>
      <c r="AO14" s="5">
        <f t="shared" si="0"/>
        <v>-0.99385950408962742</v>
      </c>
      <c r="AP14" s="5">
        <f t="shared" si="0"/>
        <v>-2.001357505135843</v>
      </c>
      <c r="AQ14" s="5">
        <f t="shared" si="0"/>
        <v>-1.8697329193101879</v>
      </c>
      <c r="AR14" s="5">
        <f t="shared" si="0"/>
        <v>-0.73505531527220569</v>
      </c>
      <c r="AS14" s="5">
        <f t="shared" si="0"/>
        <v>-0.41692449938967258</v>
      </c>
      <c r="AV14" s="2">
        <f t="shared" si="1"/>
        <v>74.840836151252731</v>
      </c>
      <c r="AW14" s="2">
        <f t="shared" si="2"/>
        <v>76.739571513373519</v>
      </c>
      <c r="AX14" s="2">
        <f t="shared" si="3"/>
        <v>79.080742823476299</v>
      </c>
      <c r="AY14" s="2">
        <f t="shared" si="4"/>
        <v>80.109506977739969</v>
      </c>
      <c r="AZ14" s="2">
        <f t="shared" si="5"/>
        <v>78.525777358884355</v>
      </c>
      <c r="BA14" s="2">
        <f t="shared" si="6"/>
        <v>76.720181043989143</v>
      </c>
      <c r="BB14" s="2">
        <f t="shared" si="7"/>
        <v>77.362428437924422</v>
      </c>
      <c r="BC14" s="2">
        <f t="shared" si="8"/>
        <v>76.147197844961951</v>
      </c>
      <c r="BD14" s="2">
        <f t="shared" si="9"/>
        <v>73.53785950408961</v>
      </c>
      <c r="BE14" s="2">
        <f t="shared" si="10"/>
        <v>70.707357505135846</v>
      </c>
      <c r="BF14" s="2">
        <f t="shared" si="11"/>
        <v>64.34073291931017</v>
      </c>
      <c r="BG14" s="2">
        <f t="shared" si="12"/>
        <v>55.926255315272073</v>
      </c>
      <c r="BH14" s="2">
        <f t="shared" si="13"/>
        <v>47.490424499389285</v>
      </c>
      <c r="BK14" s="2">
        <f>IF(OR($B14&lt;C$229, AND($B14&gt;C$230, $B14&lt;C$231)), C14, "")</f>
        <v>71.971000000000004</v>
      </c>
      <c r="BL14" s="2">
        <f>IF(OR($B14&lt;D$229, AND($B14&gt;D$230, $B14&lt;D$231)), D14, "")</f>
        <v>74.882000000000005</v>
      </c>
      <c r="BM14" s="2">
        <f>IF(OR($B14&lt;E$229, AND($B14&gt;E$230, $B14&lt;E$231)), E14, "")</f>
        <v>77.176000000000002</v>
      </c>
      <c r="BN14" s="2">
        <f>IF(OR($B14&lt;F$229, AND($B14&gt;F$230, $B14&lt;F$231)), F14, "")</f>
        <v>80.206000000000003</v>
      </c>
      <c r="BO14" s="2">
        <f>IF(OR($B14&lt;G$229, AND($B14&gt;G$230, $B14&lt;G$231)), G14, "")</f>
        <v>78.617999999999995</v>
      </c>
      <c r="BP14" s="2">
        <f>IF(OR($B14&lt;H$229, AND($B14&gt;H$230, $B14&lt;H$231)), H14, "")</f>
        <v>75.441000000000003</v>
      </c>
      <c r="BQ14" s="2">
        <f>IF(OR($B14&lt;I$229, AND($B14&gt;I$230, $B14&lt;I$231)), I14, "")</f>
        <v>75.602999999999994</v>
      </c>
      <c r="BR14" s="2">
        <f>IF(OR($B14&lt;J$229, AND($B14&gt;J$230, $B14&lt;J$231)), J14, "")</f>
        <v>75.323999999999998</v>
      </c>
      <c r="BS14" s="2">
        <f>IF(OR($B14&lt;K$229, AND($B14&gt;K$230, $B14&lt;K$231)), K14, "")</f>
        <v>72.543999999999997</v>
      </c>
      <c r="BT14" s="2">
        <f>IF(OR($B14&lt;L$229, AND($B14&gt;L$230, $B14&lt;L$231)), L14, "")</f>
        <v>68.706000000000003</v>
      </c>
      <c r="BU14" s="2">
        <f>IF(OR($B14&lt;M$229, AND($B14&gt;M$230, $B14&lt;M$231)), M14, "")</f>
        <v>62.470999999999997</v>
      </c>
      <c r="BV14" s="2">
        <f>IF(OR($B14&lt;N$229, AND($B14&gt;N$230, $B14&lt;N$231)), N14, "")</f>
        <v>55.191200000000002</v>
      </c>
      <c r="BW14" s="2">
        <f>IF(OR($B14&lt;O$229, AND($B14&gt;O$230, $B14&lt;O$231)), O14, "")</f>
        <v>47.073500000000003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74.840015093392111</v>
      </c>
      <c r="CP14" s="2">
        <f>BL$207*$B14+BL$209</f>
        <v>76.738396159874199</v>
      </c>
      <c r="CQ14" s="2">
        <f>BM$207*$B14+BM$209</f>
        <v>79.079769199037145</v>
      </c>
      <c r="CR14" s="2">
        <f>BN$207*$B14+BN$209</f>
        <v>80.108621256474365</v>
      </c>
      <c r="CS14" s="2">
        <f>BO$207*$B14+BO$209</f>
        <v>78.524623001593014</v>
      </c>
      <c r="CT14" s="2">
        <f>BP$207*$B14+BP$209</f>
        <v>76.718747180047387</v>
      </c>
      <c r="CU14" s="2">
        <f>BQ$207*$B14+BQ$209</f>
        <v>77.361338021943979</v>
      </c>
      <c r="CV14" s="2">
        <f>BR$207*$B14+BR$209</f>
        <v>76.14571967280753</v>
      </c>
      <c r="CW14" s="2">
        <f>BS$207*$B14+BS$209</f>
        <v>73.536219467768447</v>
      </c>
      <c r="CX14" s="2">
        <f>BT$207*$B14+BT$209</f>
        <v>70.705845229739126</v>
      </c>
      <c r="CY14" s="2">
        <f>BU$207*$B14+BU$209</f>
        <v>64.339941132694335</v>
      </c>
      <c r="CZ14" s="2">
        <f>BV$207*$B14+BV$209</f>
        <v>55.92559654919711</v>
      </c>
      <c r="DA14" s="2">
        <f>BW$207*$B14+BW$209</f>
        <v>47.489471124132308</v>
      </c>
      <c r="DD14" s="2">
        <f>BZ$207*$B14+BZ$209</f>
        <v>80.096973362666802</v>
      </c>
      <c r="DE14" s="2">
        <f>CA$207*$B14+CA$209</f>
        <v>82.350146970925735</v>
      </c>
      <c r="DF14" s="2">
        <f>CB$207*$B14+CB$209</f>
        <v>83.914313709031305</v>
      </c>
      <c r="DG14" s="2">
        <f>CC$207*$B14+CC$209</f>
        <v>84.234956159345671</v>
      </c>
      <c r="DH14" s="2">
        <f>CD$207*$B14+CD$209</f>
        <v>83.826654705711633</v>
      </c>
      <c r="DI14" s="2">
        <f>CE$207*$B14+CE$209</f>
        <v>83.075640071092977</v>
      </c>
      <c r="DJ14" s="2">
        <f>CF$207*$B14+CF$209</f>
        <v>82.033754147006988</v>
      </c>
      <c r="DK14" s="2">
        <f>CG$207*$B14+CG$209</f>
        <v>82.128120068700383</v>
      </c>
      <c r="DL14" s="2">
        <f>CH$207*$B14+CH$209</f>
        <v>81.092106593032568</v>
      </c>
      <c r="DM14" s="2">
        <f>CI$207*$B14+CI$209</f>
        <v>78.04374691249626</v>
      </c>
      <c r="DN14" s="2">
        <f>CJ$207*$B14+CJ$209</f>
        <v>68.161950740635348</v>
      </c>
      <c r="DO14" s="2">
        <f>CK$207*$B14+CK$209</f>
        <v>58.979174511394113</v>
      </c>
      <c r="DP14" s="2">
        <f>CL$207*$B14+CL$209</f>
        <v>52.178510841740255</v>
      </c>
      <c r="DS14" s="2">
        <f>POWER(10,($B14-C$227)/C$228)/(1+POWER(10,($B14-C$227)/C$228))</f>
        <v>1.5618496829559862E-4</v>
      </c>
      <c r="DT14" s="2">
        <f>POWER(10,($B14-D$227)/D$228)/(1+POWER(10,($B14-D$227)/D$228))</f>
        <v>2.0944506249307002E-4</v>
      </c>
      <c r="DU14" s="2">
        <f>POWER(10,($B14-E$227)/E$228)/(1+POWER(10,($B14-E$227)/E$228))</f>
        <v>2.0138907339328096E-4</v>
      </c>
      <c r="DV14" s="2">
        <f>POWER(10,($B14-F$227)/F$228)/(1+POWER(10,($B14-F$227)/F$228))</f>
        <v>2.1465084304807708E-4</v>
      </c>
      <c r="DW14" s="2">
        <f>POWER(10,($B14-G$227)/G$228)/(1+POWER(10,($B14-G$227)/G$228))</f>
        <v>2.1771980172108972E-4</v>
      </c>
      <c r="DX14" s="2">
        <f>POWER(10,($B14-H$227)/H$228)/(1+POWER(10,($B14-H$227)/H$228))</f>
        <v>2.2556050044285019E-4</v>
      </c>
      <c r="DY14" s="2">
        <f>POWER(10,($B14-I$227)/I$228)/(1+POWER(10,($B14-I$227)/I$228))</f>
        <v>2.3337304538886616E-4</v>
      </c>
      <c r="DZ14" s="2">
        <f>POWER(10,($B14-J$227)/J$228)/(1+POWER(10,($B14-J$227)/J$228))</f>
        <v>2.470867973724409E-4</v>
      </c>
      <c r="EA14" s="2">
        <f>POWER(10,($B14-K$227)/K$228)/(1+POWER(10,($B14-K$227)/K$228))</f>
        <v>2.1705410548982418E-4</v>
      </c>
      <c r="EB14" s="2">
        <f>POWER(10,($B14-L$227)/L$228)/(1+POWER(10,($B14-L$227)/L$228))</f>
        <v>2.0609098651201292E-4</v>
      </c>
      <c r="EC14" s="2">
        <f>POWER(10,($B14-M$227)/M$228)/(1+POWER(10,($B14-M$227)/M$228))</f>
        <v>2.0716499879938741E-4</v>
      </c>
      <c r="ED14" s="2">
        <f>POWER(10,($B14-N$227)/N$228)/(1+POWER(10,($B14-N$227)/N$228))</f>
        <v>2.1573579686602604E-4</v>
      </c>
      <c r="EE14" s="2">
        <f>POWER(10,($B14-O$227)/O$228)/(1+POWER(10,($B14-O$227)/O$228))</f>
        <v>2.0331993636044384E-4</v>
      </c>
    </row>
    <row r="15" spans="1:135" x14ac:dyDescent="0.25">
      <c r="B15" s="2">
        <v>9</v>
      </c>
      <c r="C15">
        <v>72.515000000000001</v>
      </c>
      <c r="D15">
        <v>75.25</v>
      </c>
      <c r="E15">
        <v>76.543999999999997</v>
      </c>
      <c r="F15">
        <v>79.412000000000006</v>
      </c>
      <c r="G15">
        <v>79.073999999999998</v>
      </c>
      <c r="H15">
        <v>77.028999999999996</v>
      </c>
      <c r="I15">
        <v>77.984999999999999</v>
      </c>
      <c r="J15">
        <v>75.721000000000004</v>
      </c>
      <c r="K15">
        <v>72.073999999999998</v>
      </c>
      <c r="L15">
        <v>70</v>
      </c>
      <c r="M15">
        <v>62.441000000000003</v>
      </c>
      <c r="N15">
        <v>55.514699999999998</v>
      </c>
      <c r="O15">
        <v>46.4559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74.842882503736817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76.746318671133039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79.082214125713534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80.101666162078473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78.53352090162619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76.748588498075435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77.393524196869009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76.172639064254838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73.575573155338873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70.735893785559966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64.35840840671996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55.948048807631388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47.519979711914793</v>
      </c>
      <c r="AE15" s="5"/>
      <c r="AG15" s="5">
        <f t="shared" si="0"/>
        <v>-2.3278825037368165</v>
      </c>
      <c r="AH15" s="5">
        <f t="shared" si="0"/>
        <v>-1.4963186711330394</v>
      </c>
      <c r="AI15" s="5">
        <f t="shared" si="0"/>
        <v>-2.5382141257135373</v>
      </c>
      <c r="AJ15" s="5">
        <f t="shared" si="0"/>
        <v>-0.68966616207846698</v>
      </c>
      <c r="AK15" s="5">
        <f t="shared" si="0"/>
        <v>0.54047909837380814</v>
      </c>
      <c r="AL15" s="5">
        <f t="shared" si="0"/>
        <v>0.28041150192456143</v>
      </c>
      <c r="AM15" s="5">
        <f t="shared" si="0"/>
        <v>0.59147580313099013</v>
      </c>
      <c r="AN15" s="5">
        <f t="shared" si="0"/>
        <v>-0.45163906425483447</v>
      </c>
      <c r="AO15" s="5">
        <f t="shared" si="0"/>
        <v>-1.5015731553388747</v>
      </c>
      <c r="AP15" s="5">
        <f t="shared" si="0"/>
        <v>-0.73589378555996632</v>
      </c>
      <c r="AQ15" s="5">
        <f t="shared" si="0"/>
        <v>-1.9174084067199573</v>
      </c>
      <c r="AR15" s="5">
        <f t="shared" si="0"/>
        <v>-0.43334880763138983</v>
      </c>
      <c r="AS15" s="5">
        <f t="shared" si="0"/>
        <v>-1.0640797119147933</v>
      </c>
      <c r="AV15" s="2">
        <f t="shared" si="1"/>
        <v>74.842882503736746</v>
      </c>
      <c r="AW15" s="2">
        <f t="shared" si="2"/>
        <v>76.746318671133025</v>
      </c>
      <c r="AX15" s="2">
        <f t="shared" si="3"/>
        <v>79.082214125713506</v>
      </c>
      <c r="AY15" s="2">
        <f t="shared" si="4"/>
        <v>80.101666162078189</v>
      </c>
      <c r="AZ15" s="2">
        <f t="shared" si="5"/>
        <v>78.533520901626162</v>
      </c>
      <c r="BA15" s="2">
        <f t="shared" si="6"/>
        <v>76.748588498075407</v>
      </c>
      <c r="BB15" s="2">
        <f t="shared" si="7"/>
        <v>77.393524196868967</v>
      </c>
      <c r="BC15" s="2">
        <f t="shared" si="8"/>
        <v>76.172639064254668</v>
      </c>
      <c r="BD15" s="2">
        <f t="shared" si="9"/>
        <v>73.57557315533883</v>
      </c>
      <c r="BE15" s="2">
        <f t="shared" si="10"/>
        <v>70.735893785559938</v>
      </c>
      <c r="BF15" s="2">
        <f t="shared" si="11"/>
        <v>64.358408406719917</v>
      </c>
      <c r="BG15" s="2">
        <f t="shared" si="12"/>
        <v>55.948048807630762</v>
      </c>
      <c r="BH15" s="2">
        <f t="shared" si="13"/>
        <v>47.519979711913038</v>
      </c>
      <c r="BK15" s="2">
        <f>IF(OR($B15&lt;C$229, AND($B15&gt;C$230, $B15&lt;C$231)), C15, "")</f>
        <v>72.515000000000001</v>
      </c>
      <c r="BL15" s="2">
        <f>IF(OR($B15&lt;D$229, AND($B15&gt;D$230, $B15&lt;D$231)), D15, "")</f>
        <v>75.25</v>
      </c>
      <c r="BM15" s="2">
        <f>IF(OR($B15&lt;E$229, AND($B15&gt;E$230, $B15&lt;E$231)), E15, "")</f>
        <v>76.543999999999997</v>
      </c>
      <c r="BN15" s="2">
        <f>IF(OR($B15&lt;F$229, AND($B15&gt;F$230, $B15&lt;F$231)), F15, "")</f>
        <v>79.412000000000006</v>
      </c>
      <c r="BO15" s="2">
        <f>IF(OR($B15&lt;G$229, AND($B15&gt;G$230, $B15&lt;G$231)), G15, "")</f>
        <v>79.073999999999998</v>
      </c>
      <c r="BP15" s="2">
        <f>IF(OR($B15&lt;H$229, AND($B15&gt;H$230, $B15&lt;H$231)), H15, "")</f>
        <v>77.028999999999996</v>
      </c>
      <c r="BQ15" s="2">
        <f>IF(OR($B15&lt;I$229, AND($B15&gt;I$230, $B15&lt;I$231)), I15, "")</f>
        <v>77.984999999999999</v>
      </c>
      <c r="BR15" s="2">
        <f>IF(OR($B15&lt;J$229, AND($B15&gt;J$230, $B15&lt;J$231)), J15, "")</f>
        <v>75.721000000000004</v>
      </c>
      <c r="BS15" s="2">
        <f>IF(OR($B15&lt;K$229, AND($B15&gt;K$230, $B15&lt;K$231)), K15, "")</f>
        <v>72.073999999999998</v>
      </c>
      <c r="BT15" s="2">
        <f>IF(OR($B15&lt;L$229, AND($B15&gt;L$230, $B15&lt;L$231)), L15, "")</f>
        <v>70</v>
      </c>
      <c r="BU15" s="2">
        <f>IF(OR($B15&lt;M$229, AND($B15&gt;M$230, $B15&lt;M$231)), M15, "")</f>
        <v>62.441000000000003</v>
      </c>
      <c r="BV15" s="2">
        <f>IF(OR($B15&lt;N$229, AND($B15&gt;N$230, $B15&lt;N$231)), N15, "")</f>
        <v>55.514699999999998</v>
      </c>
      <c r="BW15" s="2">
        <f>IF(OR($B15&lt;O$229, AND($B15&gt;O$230, $B15&lt;O$231)), O15, "")</f>
        <v>46.4559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74.841992470740863</v>
      </c>
      <c r="CP15" s="2">
        <f>BL$207*$B15+BL$209</f>
        <v>76.745045339526499</v>
      </c>
      <c r="CQ15" s="2">
        <f>BM$207*$B15+BM$209</f>
        <v>79.081160281081452</v>
      </c>
      <c r="CR15" s="2">
        <f>BN$207*$B15+BN$209</f>
        <v>80.100707322736199</v>
      </c>
      <c r="CS15" s="2">
        <f>BO$207*$B15+BO$209</f>
        <v>78.532269999936531</v>
      </c>
      <c r="CT15" s="2">
        <f>BP$207*$B15+BP$209</f>
        <v>76.747034387188904</v>
      </c>
      <c r="CU15" s="2">
        <f>BQ$207*$B15+BQ$209</f>
        <v>77.392342757631596</v>
      </c>
      <c r="CV15" s="2">
        <f>BR$207*$B15+BR$209</f>
        <v>76.171037113685642</v>
      </c>
      <c r="CW15" s="2">
        <f>BS$207*$B15+BS$209</f>
        <v>73.57379603714071</v>
      </c>
      <c r="CX15" s="2">
        <f>BT$207*$B15+BT$209</f>
        <v>70.734254558503451</v>
      </c>
      <c r="CY15" s="2">
        <f>BU$207*$B15+BU$209</f>
        <v>64.357551034732964</v>
      </c>
      <c r="CZ15" s="2">
        <f>BV$207*$B15+BV$209</f>
        <v>55.947335305528611</v>
      </c>
      <c r="DA15" s="2">
        <f>BW$207*$B15+BW$209</f>
        <v>47.518946390348979</v>
      </c>
      <c r="DD15" s="2">
        <f>BZ$207*$B15+BZ$209</f>
        <v>80.039240194700369</v>
      </c>
      <c r="DE15" s="2">
        <f>CA$207*$B15+CA$209</f>
        <v>82.289772341032403</v>
      </c>
      <c r="DF15" s="2">
        <f>CB$207*$B15+CB$209</f>
        <v>83.853695282193996</v>
      </c>
      <c r="DG15" s="2">
        <f>CC$207*$B15+CC$209</f>
        <v>84.174718727591554</v>
      </c>
      <c r="DH15" s="2">
        <f>CD$207*$B15+CD$209</f>
        <v>83.772307214702238</v>
      </c>
      <c r="DI15" s="2">
        <f>CE$207*$B15+CE$209</f>
        <v>83.030921927416983</v>
      </c>
      <c r="DJ15" s="2">
        <f>CF$207*$B15+CF$209</f>
        <v>82.009455452715812</v>
      </c>
      <c r="DK15" s="2">
        <f>CG$207*$B15+CG$209</f>
        <v>82.084064950658828</v>
      </c>
      <c r="DL15" s="2">
        <f>CH$207*$B15+CH$209</f>
        <v>81.040989509318948</v>
      </c>
      <c r="DM15" s="2">
        <f>CI$207*$B15+CI$209</f>
        <v>77.988441625851181</v>
      </c>
      <c r="DN15" s="2">
        <f>CJ$207*$B15+CJ$209</f>
        <v>68.132069792246355</v>
      </c>
      <c r="DO15" s="2">
        <f>CK$207*$B15+CK$209</f>
        <v>58.963687735243006</v>
      </c>
      <c r="DP15" s="2">
        <f>CL$207*$B15+CL$209</f>
        <v>52.154099095524757</v>
      </c>
      <c r="DS15" s="2">
        <f>POWER(10,($B15-C$227)/C$228)/(1+POWER(10,($B15-C$227)/C$228))</f>
        <v>1.7125083181786821E-4</v>
      </c>
      <c r="DT15" s="2">
        <f>POWER(10,($B15-D$227)/D$228)/(1+POWER(10,($B15-D$227)/D$228))</f>
        <v>2.2964730385756902E-4</v>
      </c>
      <c r="DU15" s="2">
        <f>POWER(10,($B15-E$227)/E$228)/(1+POWER(10,($B15-E$227)/E$228))</f>
        <v>2.2081443756897669E-4</v>
      </c>
      <c r="DV15" s="2">
        <f>POWER(10,($B15-F$227)/F$228)/(1+POWER(10,($B15-F$227)/F$228))</f>
        <v>2.3535509518761598E-4</v>
      </c>
      <c r="DW15" s="2">
        <f>POWER(10,($B15-G$227)/G$228)/(1+POWER(10,($B15-G$227)/G$228))</f>
        <v>2.3872000109114659E-4</v>
      </c>
      <c r="DX15" s="2">
        <f>POWER(10,($B15-H$227)/H$228)/(1+POWER(10,($B15-H$227)/H$228))</f>
        <v>2.4731678862034061E-4</v>
      </c>
      <c r="DY15" s="2">
        <f>POWER(10,($B15-I$227)/I$228)/(1+POWER(10,($B15-I$227)/I$228))</f>
        <v>2.5588269453253112E-4</v>
      </c>
      <c r="DZ15" s="2">
        <f>POWER(10,($B15-J$227)/J$228)/(1+POWER(10,($B15-J$227)/J$228))</f>
        <v>2.7091882757837501E-4</v>
      </c>
      <c r="EA15" s="2">
        <f>POWER(10,($B15-K$227)/K$228)/(1+POWER(10,($B15-K$227)/K$228))</f>
        <v>2.379901103047768E-4</v>
      </c>
      <c r="EB15" s="2">
        <f>POWER(10,($B15-L$227)/L$228)/(1+POWER(10,($B15-L$227)/L$228))</f>
        <v>2.2596978011015591E-4</v>
      </c>
      <c r="EC15" s="2">
        <f>POWER(10,($B15-M$227)/M$228)/(1+POWER(10,($B15-M$227)/M$228))</f>
        <v>2.2714736421467998E-4</v>
      </c>
      <c r="ED15" s="2">
        <f>POWER(10,($B15-N$227)/N$228)/(1+POWER(10,($B15-N$227)/N$228))</f>
        <v>2.3654467399751285E-4</v>
      </c>
      <c r="EE15" s="2">
        <f>POWER(10,($B15-O$227)/O$228)/(1+POWER(10,($B15-O$227)/O$228))</f>
        <v>2.2293150404928297E-4</v>
      </c>
    </row>
    <row r="16" spans="1:135" x14ac:dyDescent="0.25">
      <c r="B16" s="2">
        <v>10</v>
      </c>
      <c r="C16">
        <v>73.234999999999999</v>
      </c>
      <c r="D16">
        <v>76.058999999999997</v>
      </c>
      <c r="E16">
        <v>77.367999999999995</v>
      </c>
      <c r="F16">
        <v>80.132000000000005</v>
      </c>
      <c r="G16">
        <v>79.558999999999997</v>
      </c>
      <c r="H16">
        <v>76.515000000000001</v>
      </c>
      <c r="I16">
        <v>77.647000000000006</v>
      </c>
      <c r="J16">
        <v>76.25</v>
      </c>
      <c r="K16">
        <v>71.558999999999997</v>
      </c>
      <c r="L16">
        <v>69.412000000000006</v>
      </c>
      <c r="M16">
        <v>62.984999999999999</v>
      </c>
      <c r="N16">
        <v>55</v>
      </c>
      <c r="O16">
        <v>47.279400000000003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74.844934521908996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76.753073792148925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79.08369184285884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80.093831209173629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78.54127232635679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76.777005805439543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77.424627367614889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76.198090405487903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73.613297988966423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70.764440483213306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64.376089177946824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55.969846728687166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47.549541474936625</v>
      </c>
      <c r="AE16" s="5"/>
      <c r="AG16" s="5">
        <f t="shared" si="0"/>
        <v>-1.6099345219089969</v>
      </c>
      <c r="AH16" s="5">
        <f t="shared" si="0"/>
        <v>-0.69407379214892728</v>
      </c>
      <c r="AI16" s="5">
        <f t="shared" si="0"/>
        <v>-1.7156918428588455</v>
      </c>
      <c r="AJ16" s="5">
        <f t="shared" si="0"/>
        <v>3.8168790826375698E-2</v>
      </c>
      <c r="AK16" s="5">
        <f t="shared" si="0"/>
        <v>1.0177276736432077</v>
      </c>
      <c r="AL16" s="5">
        <f t="shared" si="0"/>
        <v>-0.26200580543954288</v>
      </c>
      <c r="AM16" s="5">
        <f t="shared" si="0"/>
        <v>0.22237263238511673</v>
      </c>
      <c r="AN16" s="5">
        <f t="shared" si="0"/>
        <v>5.1909594512096646E-2</v>
      </c>
      <c r="AO16" s="5">
        <f t="shared" si="0"/>
        <v>-2.0542979889664252</v>
      </c>
      <c r="AP16" s="5">
        <f t="shared" si="0"/>
        <v>-1.3524404832133001</v>
      </c>
      <c r="AQ16" s="5">
        <f t="shared" si="0"/>
        <v>-1.3910891779468244</v>
      </c>
      <c r="AR16" s="5">
        <f t="shared" si="0"/>
        <v>-0.96984672868716615</v>
      </c>
      <c r="AS16" s="5">
        <f t="shared" si="0"/>
        <v>-0.27014147493662222</v>
      </c>
      <c r="AV16" s="2">
        <f t="shared" si="1"/>
        <v>74.844934521908684</v>
      </c>
      <c r="AW16" s="2">
        <f t="shared" si="2"/>
        <v>76.753073792148854</v>
      </c>
      <c r="AX16" s="2">
        <f t="shared" si="3"/>
        <v>79.083691842858698</v>
      </c>
      <c r="AY16" s="2">
        <f t="shared" si="4"/>
        <v>80.093831209172279</v>
      </c>
      <c r="AZ16" s="2">
        <f t="shared" si="5"/>
        <v>78.541272326356619</v>
      </c>
      <c r="BA16" s="2">
        <f t="shared" si="6"/>
        <v>76.777005805439387</v>
      </c>
      <c r="BB16" s="2">
        <f t="shared" si="7"/>
        <v>77.424627367614661</v>
      </c>
      <c r="BC16" s="2">
        <f t="shared" si="8"/>
        <v>76.198090405487108</v>
      </c>
      <c r="BD16" s="2">
        <f t="shared" si="9"/>
        <v>73.613297988966195</v>
      </c>
      <c r="BE16" s="2">
        <f t="shared" si="10"/>
        <v>70.764440483213193</v>
      </c>
      <c r="BF16" s="2">
        <f t="shared" si="11"/>
        <v>64.376089177946596</v>
      </c>
      <c r="BG16" s="2">
        <f t="shared" si="12"/>
        <v>55.969846728684338</v>
      </c>
      <c r="BH16" s="2">
        <f t="shared" si="13"/>
        <v>47.549541474928986</v>
      </c>
      <c r="BK16" s="2">
        <f>IF(OR($B16&lt;C$229, AND($B16&gt;C$230, $B16&lt;C$231)), C16, "")</f>
        <v>73.234999999999999</v>
      </c>
      <c r="BL16" s="2">
        <f>IF(OR($B16&lt;D$229, AND($B16&gt;D$230, $B16&lt;D$231)), D16, "")</f>
        <v>76.058999999999997</v>
      </c>
      <c r="BM16" s="2">
        <f>IF(OR($B16&lt;E$229, AND($B16&gt;E$230, $B16&lt;E$231)), E16, "")</f>
        <v>77.367999999999995</v>
      </c>
      <c r="BN16" s="2">
        <f>IF(OR($B16&lt;F$229, AND($B16&gt;F$230, $B16&lt;F$231)), F16, "")</f>
        <v>80.132000000000005</v>
      </c>
      <c r="BO16" s="2">
        <f>IF(OR($B16&lt;G$229, AND($B16&gt;G$230, $B16&lt;G$231)), G16, "")</f>
        <v>79.558999999999997</v>
      </c>
      <c r="BP16" s="2">
        <f>IF(OR($B16&lt;H$229, AND($B16&gt;H$230, $B16&lt;H$231)), H16, "")</f>
        <v>76.515000000000001</v>
      </c>
      <c r="BQ16" s="2">
        <f>IF(OR($B16&lt;I$229, AND($B16&gt;I$230, $B16&lt;I$231)), I16, "")</f>
        <v>77.647000000000006</v>
      </c>
      <c r="BR16" s="2">
        <f>IF(OR($B16&lt;J$229, AND($B16&gt;J$230, $B16&lt;J$231)), J16, "")</f>
        <v>76.25</v>
      </c>
      <c r="BS16" s="2">
        <f>IF(OR($B16&lt;K$229, AND($B16&gt;K$230, $B16&lt;K$231)), K16, "")</f>
        <v>71.558999999999997</v>
      </c>
      <c r="BT16" s="2">
        <f>IF(OR($B16&lt;L$229, AND($B16&gt;L$230, $B16&lt;L$231)), L16, "")</f>
        <v>69.412000000000006</v>
      </c>
      <c r="BU16" s="2">
        <f>IF(OR($B16&lt;M$229, AND($B16&gt;M$230, $B16&lt;M$231)), M16, "")</f>
        <v>62.984999999999999</v>
      </c>
      <c r="BV16" s="2">
        <f>IF(OR($B16&lt;N$229, AND($B16&gt;N$230, $B16&lt;N$231)), N16, "")</f>
        <v>55</v>
      </c>
      <c r="BW16" s="2">
        <f>IF(OR($B16&lt;O$229, AND($B16&gt;O$230, $B16&lt;O$231)), O16, "")</f>
        <v>47.279400000000003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74.843969848089628</v>
      </c>
      <c r="CP16" s="2">
        <f>BL$207*$B16+BL$209</f>
        <v>76.751694519178798</v>
      </c>
      <c r="CQ16" s="2">
        <f>BM$207*$B16+BM$209</f>
        <v>79.082551363125745</v>
      </c>
      <c r="CR16" s="2">
        <f>BN$207*$B16+BN$209</f>
        <v>80.092793388998032</v>
      </c>
      <c r="CS16" s="2">
        <f>BO$207*$B16+BO$209</f>
        <v>78.539916998280063</v>
      </c>
      <c r="CT16" s="2">
        <f>BP$207*$B16+BP$209</f>
        <v>76.775321594330421</v>
      </c>
      <c r="CU16" s="2">
        <f>BQ$207*$B16+BQ$209</f>
        <v>77.423347493319213</v>
      </c>
      <c r="CV16" s="2">
        <f>BR$207*$B16+BR$209</f>
        <v>76.19635455456374</v>
      </c>
      <c r="CW16" s="2">
        <f>BS$207*$B16+BS$209</f>
        <v>73.611372606512958</v>
      </c>
      <c r="CX16" s="2">
        <f>BT$207*$B16+BT$209</f>
        <v>70.762663887267763</v>
      </c>
      <c r="CY16" s="2">
        <f>BU$207*$B16+BU$209</f>
        <v>64.375160936771579</v>
      </c>
      <c r="CZ16" s="2">
        <f>BV$207*$B16+BV$209</f>
        <v>55.969074061860113</v>
      </c>
      <c r="DA16" s="2">
        <f>BW$207*$B16+BW$209</f>
        <v>47.548421656565651</v>
      </c>
      <c r="DD16" s="2">
        <f>BZ$207*$B16+BZ$209</f>
        <v>79.981507026733937</v>
      </c>
      <c r="DE16" s="2">
        <f>CA$207*$B16+CA$209</f>
        <v>82.229397711139057</v>
      </c>
      <c r="DF16" s="2">
        <f>CB$207*$B16+CB$209</f>
        <v>83.793076855356688</v>
      </c>
      <c r="DG16" s="2">
        <f>CC$207*$B16+CC$209</f>
        <v>84.114481295837422</v>
      </c>
      <c r="DH16" s="2">
        <f>CD$207*$B16+CD$209</f>
        <v>83.717959723692857</v>
      </c>
      <c r="DI16" s="2">
        <f>CE$207*$B16+CE$209</f>
        <v>82.986203783741004</v>
      </c>
      <c r="DJ16" s="2">
        <f>CF$207*$B16+CF$209</f>
        <v>81.985156758424623</v>
      </c>
      <c r="DK16" s="2">
        <f>CG$207*$B16+CG$209</f>
        <v>82.040009832617258</v>
      </c>
      <c r="DL16" s="2">
        <f>CH$207*$B16+CH$209</f>
        <v>80.989872425605313</v>
      </c>
      <c r="DM16" s="2">
        <f>CI$207*$B16+CI$209</f>
        <v>77.933136339206101</v>
      </c>
      <c r="DN16" s="2">
        <f>CJ$207*$B16+CJ$209</f>
        <v>68.102188843857363</v>
      </c>
      <c r="DO16" s="2">
        <f>CK$207*$B16+CK$209</f>
        <v>58.948200959091892</v>
      </c>
      <c r="DP16" s="2">
        <f>CL$207*$B16+CL$209</f>
        <v>52.129687349309251</v>
      </c>
      <c r="DS16" s="2">
        <f>POWER(10,($B16-C$227)/C$228)/(1+POWER(10,($B16-C$227)/C$228))</f>
        <v>1.8776970083405999E-4</v>
      </c>
      <c r="DT16" s="2">
        <f>POWER(10,($B16-D$227)/D$228)/(1+POWER(10,($B16-D$227)/D$228))</f>
        <v>2.5179768266410531E-4</v>
      </c>
      <c r="DU16" s="2">
        <f>POWER(10,($B16-E$227)/E$228)/(1+POWER(10,($B16-E$227)/E$228))</f>
        <v>2.4211305826500937E-4</v>
      </c>
      <c r="DV16" s="2">
        <f>POWER(10,($B16-F$227)/F$228)/(1+POWER(10,($B16-F$227)/F$228))</f>
        <v>2.580558706439508E-4</v>
      </c>
      <c r="DW16" s="2">
        <f>POWER(10,($B16-G$227)/G$228)/(1+POWER(10,($B16-G$227)/G$228))</f>
        <v>2.6174524785291307E-4</v>
      </c>
      <c r="DX16" s="2">
        <f>POWER(10,($B16-H$227)/H$228)/(1+POWER(10,($B16-H$227)/H$228))</f>
        <v>2.7117099593863678E-4</v>
      </c>
      <c r="DY16" s="2">
        <f>POWER(10,($B16-I$227)/I$228)/(1+POWER(10,($B16-I$227)/I$228))</f>
        <v>2.8056286904146107E-4</v>
      </c>
      <c r="DZ16" s="2">
        <f>POWER(10,($B16-J$227)/J$228)/(1+POWER(10,($B16-J$227)/J$228))</f>
        <v>2.9704882317357824E-4</v>
      </c>
      <c r="EA16" s="2">
        <f>POWER(10,($B16-K$227)/K$228)/(1+POWER(10,($B16-K$227)/K$228))</f>
        <v>2.6094497532675538E-4</v>
      </c>
      <c r="EB16" s="2">
        <f>POWER(10,($B16-L$227)/L$228)/(1+POWER(10,($B16-L$227)/L$228))</f>
        <v>2.4776553530277893E-4</v>
      </c>
      <c r="EC16" s="2">
        <f>POWER(10,($B16-M$227)/M$228)/(1+POWER(10,($B16-M$227)/M$228))</f>
        <v>2.4905667415356879E-4</v>
      </c>
      <c r="ED16" s="2">
        <f>POWER(10,($B16-N$227)/N$228)/(1+POWER(10,($B16-N$227)/N$228))</f>
        <v>2.5936015848925361E-4</v>
      </c>
      <c r="EE16" s="2">
        <f>POWER(10,($B16-O$227)/O$228)/(1+POWER(10,($B16-O$227)/O$228))</f>
        <v>2.444342761238539E-4</v>
      </c>
    </row>
    <row r="17" spans="2:135" x14ac:dyDescent="0.25">
      <c r="B17" s="2">
        <v>11</v>
      </c>
      <c r="C17">
        <v>72.087999999999994</v>
      </c>
      <c r="D17">
        <v>75.75</v>
      </c>
      <c r="E17">
        <v>76.941000000000003</v>
      </c>
      <c r="F17">
        <v>79.793999999999997</v>
      </c>
      <c r="G17">
        <v>79.632000000000005</v>
      </c>
      <c r="H17">
        <v>77.058999999999997</v>
      </c>
      <c r="I17">
        <v>77.441000000000003</v>
      </c>
      <c r="J17">
        <v>76.308999999999997</v>
      </c>
      <c r="K17">
        <v>72.234999999999999</v>
      </c>
      <c r="L17">
        <v>68.926000000000002</v>
      </c>
      <c r="M17">
        <v>62.558999999999997</v>
      </c>
      <c r="N17">
        <v>54.647100000000002</v>
      </c>
      <c r="O17">
        <v>47.970599999999997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74.846992656781609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76.759837500632301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79.085176465736936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80.086002569424963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78.549032254939689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76.805433747580864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77.455738532688713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76.22355266907033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73.651034886186437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70.792998426021654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64.39377564182746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55.991649423295982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47.579110307991087</v>
      </c>
      <c r="AE17" s="5"/>
      <c r="AG17" s="5">
        <f t="shared" si="0"/>
        <v>-2.758992656781615</v>
      </c>
      <c r="AH17" s="5">
        <f t="shared" si="0"/>
        <v>-1.009837500632301</v>
      </c>
      <c r="AI17" s="5">
        <f t="shared" si="0"/>
        <v>-2.1441764657369333</v>
      </c>
      <c r="AJ17" s="5">
        <f t="shared" si="0"/>
        <v>-0.29200256942496594</v>
      </c>
      <c r="AK17" s="5">
        <f t="shared" si="0"/>
        <v>1.0829677450603157</v>
      </c>
      <c r="AL17" s="5">
        <f t="shared" si="0"/>
        <v>0.25356625241913378</v>
      </c>
      <c r="AM17" s="5">
        <f t="shared" si="0"/>
        <v>-1.4738532688710393E-2</v>
      </c>
      <c r="AN17" s="5">
        <f t="shared" si="0"/>
        <v>8.5447330929667942E-2</v>
      </c>
      <c r="AO17" s="5">
        <f t="shared" si="0"/>
        <v>-1.4160348861864378</v>
      </c>
      <c r="AP17" s="5">
        <f t="shared" si="0"/>
        <v>-1.8669984260216523</v>
      </c>
      <c r="AQ17" s="5">
        <f t="shared" si="0"/>
        <v>-1.8347756418274628</v>
      </c>
      <c r="AR17" s="5">
        <f t="shared" si="0"/>
        <v>-1.3445494232959803</v>
      </c>
      <c r="AS17" s="5">
        <f t="shared" si="0"/>
        <v>0.39148969200891059</v>
      </c>
      <c r="AV17" s="2">
        <f t="shared" si="1"/>
        <v>74.846992656780174</v>
      </c>
      <c r="AW17" s="2">
        <f t="shared" si="2"/>
        <v>76.759837500631988</v>
      </c>
      <c r="AX17" s="2">
        <f t="shared" si="3"/>
        <v>79.085176465736268</v>
      </c>
      <c r="AY17" s="2">
        <f t="shared" si="4"/>
        <v>80.086002569418881</v>
      </c>
      <c r="AZ17" s="2">
        <f t="shared" si="5"/>
        <v>78.549032254938851</v>
      </c>
      <c r="BA17" s="2">
        <f t="shared" si="6"/>
        <v>76.805433747580082</v>
      </c>
      <c r="BB17" s="2">
        <f t="shared" si="7"/>
        <v>77.45573853268759</v>
      </c>
      <c r="BC17" s="2">
        <f t="shared" si="8"/>
        <v>76.223552669066606</v>
      </c>
      <c r="BD17" s="2">
        <f t="shared" si="9"/>
        <v>73.651034886185386</v>
      </c>
      <c r="BE17" s="2">
        <f t="shared" si="10"/>
        <v>70.792998426021114</v>
      </c>
      <c r="BF17" s="2">
        <f t="shared" si="11"/>
        <v>64.393775641826423</v>
      </c>
      <c r="BG17" s="2">
        <f t="shared" si="12"/>
        <v>55.991649423283604</v>
      </c>
      <c r="BH17" s="2">
        <f t="shared" si="13"/>
        <v>47.579110307959048</v>
      </c>
      <c r="BK17" s="2">
        <f>IF(OR($B17&lt;C$229, AND($B17&gt;C$230, $B17&lt;C$231)), C17, "")</f>
        <v>72.087999999999994</v>
      </c>
      <c r="BL17" s="2">
        <f>IF(OR($B17&lt;D$229, AND($B17&gt;D$230, $B17&lt;D$231)), D17, "")</f>
        <v>75.75</v>
      </c>
      <c r="BM17" s="2">
        <f>IF(OR($B17&lt;E$229, AND($B17&gt;E$230, $B17&lt;E$231)), E17, "")</f>
        <v>76.941000000000003</v>
      </c>
      <c r="BN17" s="2">
        <f>IF(OR($B17&lt;F$229, AND($B17&gt;F$230, $B17&lt;F$231)), F17, "")</f>
        <v>79.793999999999997</v>
      </c>
      <c r="BO17" s="2">
        <f>IF(OR($B17&lt;G$229, AND($B17&gt;G$230, $B17&lt;G$231)), G17, "")</f>
        <v>79.632000000000005</v>
      </c>
      <c r="BP17" s="2">
        <f>IF(OR($B17&lt;H$229, AND($B17&gt;H$230, $B17&lt;H$231)), H17, "")</f>
        <v>77.058999999999997</v>
      </c>
      <c r="BQ17" s="2">
        <f>IF(OR($B17&lt;I$229, AND($B17&gt;I$230, $B17&lt;I$231)), I17, "")</f>
        <v>77.441000000000003</v>
      </c>
      <c r="BR17" s="2">
        <f>IF(OR($B17&lt;J$229, AND($B17&gt;J$230, $B17&lt;J$231)), J17, "")</f>
        <v>76.308999999999997</v>
      </c>
      <c r="BS17" s="2">
        <f>IF(OR($B17&lt;K$229, AND($B17&gt;K$230, $B17&lt;K$231)), K17, "")</f>
        <v>72.234999999999999</v>
      </c>
      <c r="BT17" s="2">
        <f>IF(OR($B17&lt;L$229, AND($B17&gt;L$230, $B17&lt;L$231)), L17, "")</f>
        <v>68.926000000000002</v>
      </c>
      <c r="BU17" s="2">
        <f>IF(OR($B17&lt;M$229, AND($B17&gt;M$230, $B17&lt;M$231)), M17, "")</f>
        <v>62.558999999999997</v>
      </c>
      <c r="BV17" s="2">
        <f>IF(OR($B17&lt;N$229, AND($B17&gt;N$230, $B17&lt;N$231)), N17, "")</f>
        <v>54.647100000000002</v>
      </c>
      <c r="BW17" s="2">
        <f>IF(OR($B17&lt;O$229, AND($B17&gt;O$230, $B17&lt;O$231)), O17, "")</f>
        <v>47.970599999999997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74.84594722543838</v>
      </c>
      <c r="CP17" s="2">
        <f>BL$207*$B17+BL$209</f>
        <v>76.758343698831112</v>
      </c>
      <c r="CQ17" s="2">
        <f>BM$207*$B17+BM$209</f>
        <v>79.083942445170038</v>
      </c>
      <c r="CR17" s="2">
        <f>BN$207*$B17+BN$209</f>
        <v>80.084879455259866</v>
      </c>
      <c r="CS17" s="2">
        <f>BO$207*$B17+BO$209</f>
        <v>78.54756399662358</v>
      </c>
      <c r="CT17" s="2">
        <f>BP$207*$B17+BP$209</f>
        <v>76.803608801471938</v>
      </c>
      <c r="CU17" s="2">
        <f>BQ$207*$B17+BQ$209</f>
        <v>77.45435222900683</v>
      </c>
      <c r="CV17" s="2">
        <f>BR$207*$B17+BR$209</f>
        <v>76.221671995441838</v>
      </c>
      <c r="CW17" s="2">
        <f>BS$207*$B17+BS$209</f>
        <v>73.648949175885207</v>
      </c>
      <c r="CX17" s="2">
        <f>BT$207*$B17+BT$209</f>
        <v>70.791073216032075</v>
      </c>
      <c r="CY17" s="2">
        <f>BU$207*$B17+BU$209</f>
        <v>64.392770838810193</v>
      </c>
      <c r="CZ17" s="2">
        <f>BV$207*$B17+BV$209</f>
        <v>55.990812818191614</v>
      </c>
      <c r="DA17" s="2">
        <f>BW$207*$B17+BW$209</f>
        <v>47.577896922782315</v>
      </c>
      <c r="DD17" s="2">
        <f>BZ$207*$B17+BZ$209</f>
        <v>79.923773858767518</v>
      </c>
      <c r="DE17" s="2">
        <f>CA$207*$B17+CA$209</f>
        <v>82.169023081245726</v>
      </c>
      <c r="DF17" s="2">
        <f>CB$207*$B17+CB$209</f>
        <v>83.732458428519379</v>
      </c>
      <c r="DG17" s="2">
        <f>CC$207*$B17+CC$209</f>
        <v>84.054243864083304</v>
      </c>
      <c r="DH17" s="2">
        <f>CD$207*$B17+CD$209</f>
        <v>83.663612232683462</v>
      </c>
      <c r="DI17" s="2">
        <f>CE$207*$B17+CE$209</f>
        <v>82.941485640065011</v>
      </c>
      <c r="DJ17" s="2">
        <f>CF$207*$B17+CF$209</f>
        <v>81.960858064133447</v>
      </c>
      <c r="DK17" s="2">
        <f>CG$207*$B17+CG$209</f>
        <v>81.995954714575703</v>
      </c>
      <c r="DL17" s="2">
        <f>CH$207*$B17+CH$209</f>
        <v>80.938755341891692</v>
      </c>
      <c r="DM17" s="2">
        <f>CI$207*$B17+CI$209</f>
        <v>77.877831052561021</v>
      </c>
      <c r="DN17" s="2">
        <f>CJ$207*$B17+CJ$209</f>
        <v>68.072307895468356</v>
      </c>
      <c r="DO17" s="2">
        <f>CK$207*$B17+CK$209</f>
        <v>58.932714182940785</v>
      </c>
      <c r="DP17" s="2">
        <f>CL$207*$B17+CL$209</f>
        <v>52.105275603093745</v>
      </c>
      <c r="DS17" s="2">
        <f>POWER(10,($B17-C$227)/C$228)/(1+POWER(10,($B17-C$227)/C$228))</f>
        <v>2.0588165317431148E-4</v>
      </c>
      <c r="DT17" s="2">
        <f>POWER(10,($B17-D$227)/D$228)/(1+POWER(10,($B17-D$227)/D$228))</f>
        <v>2.7608396197668943E-4</v>
      </c>
      <c r="DU17" s="2">
        <f>POWER(10,($B17-E$227)/E$228)/(1+POWER(10,($B17-E$227)/E$228))</f>
        <v>2.6546548847870567E-4</v>
      </c>
      <c r="DV17" s="2">
        <f>POWER(10,($B17-F$227)/F$228)/(1+POWER(10,($B17-F$227)/F$228))</f>
        <v>2.8294559111797553E-4</v>
      </c>
      <c r="DW17" s="2">
        <f>POWER(10,($B17-G$227)/G$228)/(1+POWER(10,($B17-G$227)/G$228))</f>
        <v>2.8699070992182569E-4</v>
      </c>
      <c r="DX17" s="2">
        <f>POWER(10,($B17-H$227)/H$228)/(1+POWER(10,($B17-H$227)/H$228))</f>
        <v>2.9732530582217285E-4</v>
      </c>
      <c r="DY17" s="2">
        <f>POWER(10,($B17-I$227)/I$228)/(1+POWER(10,($B17-I$227)/I$228))</f>
        <v>3.0762274175759005E-4</v>
      </c>
      <c r="DZ17" s="2">
        <f>POWER(10,($B17-J$227)/J$228)/(1+POWER(10,($B17-J$227)/J$228))</f>
        <v>3.2569822370085962E-4</v>
      </c>
      <c r="EA17" s="2">
        <f>POWER(10,($B17-K$227)/K$228)/(1+POWER(10,($B17-K$227)/K$228))</f>
        <v>2.8611327279406284E-4</v>
      </c>
      <c r="EB17" s="2">
        <f>POWER(10,($B17-L$227)/L$228)/(1+POWER(10,($B17-L$227)/L$228))</f>
        <v>2.7166301339019987E-4</v>
      </c>
      <c r="EC17" s="2">
        <f>POWER(10,($B17-M$227)/M$228)/(1+POWER(10,($B17-M$227)/M$228))</f>
        <v>2.7307865113240006E-4</v>
      </c>
      <c r="ED17" s="2">
        <f>POWER(10,($B17-N$227)/N$228)/(1+POWER(10,($B17-N$227)/N$228))</f>
        <v>2.8437564291367647E-4</v>
      </c>
      <c r="EE17" s="2">
        <f>POWER(10,($B17-O$227)/O$228)/(1+POWER(10,($B17-O$227)/O$228))</f>
        <v>2.6801053378052109E-4</v>
      </c>
    </row>
    <row r="18" spans="2:135" x14ac:dyDescent="0.25">
      <c r="B18" s="2">
        <v>12</v>
      </c>
      <c r="C18">
        <v>72.882000000000005</v>
      </c>
      <c r="D18">
        <v>73.956000000000003</v>
      </c>
      <c r="E18">
        <v>77.102999999999994</v>
      </c>
      <c r="F18">
        <v>78.102999999999994</v>
      </c>
      <c r="G18">
        <v>79.206000000000003</v>
      </c>
      <c r="H18">
        <v>75.206000000000003</v>
      </c>
      <c r="I18">
        <v>77.102999999999994</v>
      </c>
      <c r="J18">
        <v>76.75</v>
      </c>
      <c r="K18">
        <v>73.087999999999994</v>
      </c>
      <c r="L18">
        <v>68.5</v>
      </c>
      <c r="M18">
        <v>61.956000000000003</v>
      </c>
      <c r="N18">
        <v>54.647100000000002</v>
      </c>
      <c r="O18">
        <v>48.220599999999997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74.849057393622786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76.766610467052104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79.086668520121279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80.078180725528426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78.556801355798157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76.83387316499163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77.486858317963296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76.249026715545639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73.68878479406817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70.821568504615058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64.411468236863186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56.013457261612785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47.608686769874481</v>
      </c>
      <c r="AE18" s="5"/>
      <c r="AG18" s="5">
        <f t="shared" si="0"/>
        <v>-1.9670573936227811</v>
      </c>
      <c r="AH18" s="5">
        <f t="shared" si="0"/>
        <v>-2.8106104670521006</v>
      </c>
      <c r="AI18" s="5">
        <f t="shared" si="0"/>
        <v>-1.9836685201212845</v>
      </c>
      <c r="AJ18" s="5">
        <f t="shared" si="0"/>
        <v>-1.9751807255284319</v>
      </c>
      <c r="AK18" s="5">
        <f t="shared" si="0"/>
        <v>0.64919864420184581</v>
      </c>
      <c r="AL18" s="5">
        <f t="shared" si="0"/>
        <v>-1.6278731649916267</v>
      </c>
      <c r="AM18" s="5">
        <f t="shared" si="0"/>
        <v>-0.38385831796330194</v>
      </c>
      <c r="AN18" s="5">
        <f t="shared" si="0"/>
        <v>0.50097328445436062</v>
      </c>
      <c r="AO18" s="5">
        <f t="shared" si="0"/>
        <v>-0.60078479406817564</v>
      </c>
      <c r="AP18" s="5">
        <f t="shared" si="0"/>
        <v>-2.3215685046150583</v>
      </c>
      <c r="AQ18" s="5">
        <f t="shared" si="0"/>
        <v>-2.4554682368631831</v>
      </c>
      <c r="AR18" s="5">
        <f t="shared" si="0"/>
        <v>-1.3663572616127837</v>
      </c>
      <c r="AS18" s="5">
        <f t="shared" si="0"/>
        <v>0.61191323012551635</v>
      </c>
      <c r="AV18" s="2">
        <f t="shared" si="1"/>
        <v>74.849057393616505</v>
      </c>
      <c r="AW18" s="2">
        <f t="shared" si="2"/>
        <v>76.766610467050597</v>
      </c>
      <c r="AX18" s="2">
        <f t="shared" si="3"/>
        <v>79.086668520118195</v>
      </c>
      <c r="AY18" s="2">
        <f t="shared" si="4"/>
        <v>80.07818072550198</v>
      </c>
      <c r="AZ18" s="2">
        <f t="shared" si="5"/>
        <v>78.556801355794249</v>
      </c>
      <c r="BA18" s="2">
        <f t="shared" si="6"/>
        <v>76.833873164988006</v>
      </c>
      <c r="BB18" s="2">
        <f t="shared" si="7"/>
        <v>77.486858317958095</v>
      </c>
      <c r="BC18" s="2">
        <f t="shared" si="8"/>
        <v>76.249026715528913</v>
      </c>
      <c r="BD18" s="2">
        <f t="shared" si="9"/>
        <v>73.688784794063309</v>
      </c>
      <c r="BE18" s="2">
        <f t="shared" si="10"/>
        <v>70.821568504612571</v>
      </c>
      <c r="BF18" s="2">
        <f t="shared" si="11"/>
        <v>64.41146823685844</v>
      </c>
      <c r="BG18" s="2">
        <f t="shared" si="12"/>
        <v>56.013457261560518</v>
      </c>
      <c r="BH18" s="2">
        <f t="shared" si="13"/>
        <v>47.6086867697447</v>
      </c>
      <c r="BK18" s="2">
        <f>IF(OR($B18&lt;C$229, AND($B18&gt;C$230, $B18&lt;C$231)), C18, "")</f>
        <v>72.882000000000005</v>
      </c>
      <c r="BL18" s="2">
        <f>IF(OR($B18&lt;D$229, AND($B18&gt;D$230, $B18&lt;D$231)), D18, "")</f>
        <v>73.956000000000003</v>
      </c>
      <c r="BM18" s="2">
        <f>IF(OR($B18&lt;E$229, AND($B18&gt;E$230, $B18&lt;E$231)), E18, "")</f>
        <v>77.102999999999994</v>
      </c>
      <c r="BN18" s="2">
        <f>IF(OR($B18&lt;F$229, AND($B18&gt;F$230, $B18&lt;F$231)), F18, "")</f>
        <v>78.102999999999994</v>
      </c>
      <c r="BO18" s="2">
        <f>IF(OR($B18&lt;G$229, AND($B18&gt;G$230, $B18&lt;G$231)), G18, "")</f>
        <v>79.206000000000003</v>
      </c>
      <c r="BP18" s="2">
        <f>IF(OR($B18&lt;H$229, AND($B18&gt;H$230, $B18&lt;H$231)), H18, "")</f>
        <v>75.206000000000003</v>
      </c>
      <c r="BQ18" s="2">
        <f>IF(OR($B18&lt;I$229, AND($B18&gt;I$230, $B18&lt;I$231)), I18, "")</f>
        <v>77.102999999999994</v>
      </c>
      <c r="BR18" s="2">
        <f>IF(OR($B18&lt;J$229, AND($B18&gt;J$230, $B18&lt;J$231)), J18, "")</f>
        <v>76.75</v>
      </c>
      <c r="BS18" s="2">
        <f>IF(OR($B18&lt;K$229, AND($B18&gt;K$230, $B18&lt;K$231)), K18, "")</f>
        <v>73.087999999999994</v>
      </c>
      <c r="BT18" s="2">
        <f>IF(OR($B18&lt;L$229, AND($B18&gt;L$230, $B18&lt;L$231)), L18, "")</f>
        <v>68.5</v>
      </c>
      <c r="BU18" s="2">
        <f>IF(OR($B18&lt;M$229, AND($B18&gt;M$230, $B18&lt;M$231)), M18, "")</f>
        <v>61.956000000000003</v>
      </c>
      <c r="BV18" s="2">
        <f>IF(OR($B18&lt;N$229, AND($B18&gt;N$230, $B18&lt;N$231)), N18, "")</f>
        <v>54.647100000000002</v>
      </c>
      <c r="BW18" s="2">
        <f>IF(OR($B18&lt;O$229, AND($B18&gt;O$230, $B18&lt;O$231)), O18, "")</f>
        <v>48.220599999999997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74.847924602787131</v>
      </c>
      <c r="CP18" s="2">
        <f>BL$207*$B18+BL$209</f>
        <v>76.764992878483412</v>
      </c>
      <c r="CQ18" s="2">
        <f>BM$207*$B18+BM$209</f>
        <v>79.085333527214345</v>
      </c>
      <c r="CR18" s="2">
        <f>BN$207*$B18+BN$209</f>
        <v>80.0769655215217</v>
      </c>
      <c r="CS18" s="2">
        <f>BO$207*$B18+BO$209</f>
        <v>78.555210994967098</v>
      </c>
      <c r="CT18" s="2">
        <f>BP$207*$B18+BP$209</f>
        <v>76.831896008613455</v>
      </c>
      <c r="CU18" s="2">
        <f>BQ$207*$B18+BQ$209</f>
        <v>77.485356964694446</v>
      </c>
      <c r="CV18" s="2">
        <f>BR$207*$B18+BR$209</f>
        <v>76.246989436319936</v>
      </c>
      <c r="CW18" s="2">
        <f>BS$207*$B18+BS$209</f>
        <v>73.686525745257455</v>
      </c>
      <c r="CX18" s="2">
        <f>BT$207*$B18+BT$209</f>
        <v>70.819482544796386</v>
      </c>
      <c r="CY18" s="2">
        <f>BU$207*$B18+BU$209</f>
        <v>64.410380740848822</v>
      </c>
      <c r="CZ18" s="2">
        <f>BV$207*$B18+BV$209</f>
        <v>56.012551574523116</v>
      </c>
      <c r="DA18" s="2">
        <f>BW$207*$B18+BW$209</f>
        <v>47.607372188998987</v>
      </c>
      <c r="DD18" s="2">
        <f>BZ$207*$B18+BZ$209</f>
        <v>79.866040690801086</v>
      </c>
      <c r="DE18" s="2">
        <f>CA$207*$B18+CA$209</f>
        <v>82.108648451352394</v>
      </c>
      <c r="DF18" s="2">
        <f>CB$207*$B18+CB$209</f>
        <v>83.671840001682071</v>
      </c>
      <c r="DG18" s="2">
        <f>CC$207*$B18+CC$209</f>
        <v>83.994006432329172</v>
      </c>
      <c r="DH18" s="2">
        <f>CD$207*$B18+CD$209</f>
        <v>83.609264741674082</v>
      </c>
      <c r="DI18" s="2">
        <f>CE$207*$B18+CE$209</f>
        <v>82.896767496389032</v>
      </c>
      <c r="DJ18" s="2">
        <f>CF$207*$B18+CF$209</f>
        <v>81.936559369842271</v>
      </c>
      <c r="DK18" s="2">
        <f>CG$207*$B18+CG$209</f>
        <v>81.951899596534147</v>
      </c>
      <c r="DL18" s="2">
        <f>CH$207*$B18+CH$209</f>
        <v>80.887638258178072</v>
      </c>
      <c r="DM18" s="2">
        <f>CI$207*$B18+CI$209</f>
        <v>77.822525765915927</v>
      </c>
      <c r="DN18" s="2">
        <f>CJ$207*$B18+CJ$209</f>
        <v>68.042426947079363</v>
      </c>
      <c r="DO18" s="2">
        <f>CK$207*$B18+CK$209</f>
        <v>58.917227406789671</v>
      </c>
      <c r="DP18" s="2">
        <f>CL$207*$B18+CL$209</f>
        <v>52.080863856878238</v>
      </c>
      <c r="DS18" s="2">
        <f>POWER(10,($B18-C$227)/C$228)/(1+POWER(10,($B18-C$227)/C$228))</f>
        <v>2.2574025979233257E-4</v>
      </c>
      <c r="DT18" s="2">
        <f>POWER(10,($B18-D$227)/D$228)/(1+POWER(10,($B18-D$227)/D$228))</f>
        <v>3.0271198155090907E-4</v>
      </c>
      <c r="DU18" s="2">
        <f>POWER(10,($B18-E$227)/E$228)/(1+POWER(10,($B18-E$227)/E$228))</f>
        <v>2.9106966517640487E-4</v>
      </c>
      <c r="DV18" s="2">
        <f>POWER(10,($B18-F$227)/F$228)/(1+POWER(10,($B18-F$227)/F$228))</f>
        <v>3.1023520253025419E-4</v>
      </c>
      <c r="DW18" s="2">
        <f>POWER(10,($B18-G$227)/G$228)/(1+POWER(10,($B18-G$227)/G$228))</f>
        <v>3.1467034322359589E-4</v>
      </c>
      <c r="DX18" s="2">
        <f>POWER(10,($B18-H$227)/H$228)/(1+POWER(10,($B18-H$227)/H$228))</f>
        <v>3.2600136351311341E-4</v>
      </c>
      <c r="DY18" s="2">
        <f>POWER(10,($B18-I$227)/I$228)/(1+POWER(10,($B18-I$227)/I$228))</f>
        <v>3.3729161853507752E-4</v>
      </c>
      <c r="DZ18" s="2">
        <f>POWER(10,($B18-J$227)/J$228)/(1+POWER(10,($B18-J$227)/J$228))</f>
        <v>3.5710977942955555E-4</v>
      </c>
      <c r="EA18" s="2">
        <f>POWER(10,($B18-K$227)/K$228)/(1+POWER(10,($B18-K$227)/K$228))</f>
        <v>3.1370830573826614E-4</v>
      </c>
      <c r="EB18" s="2">
        <f>POWER(10,($B18-L$227)/L$228)/(1+POWER(10,($B18-L$227)/L$228))</f>
        <v>2.9786476397725278E-4</v>
      </c>
      <c r="EC18" s="2">
        <f>POWER(10,($B18-M$227)/M$228)/(1+POWER(10,($B18-M$227)/M$228))</f>
        <v>2.994168983206441E-4</v>
      </c>
      <c r="ED18" s="2">
        <f>POWER(10,($B18-N$227)/N$228)/(1+POWER(10,($B18-N$227)/N$228))</f>
        <v>3.1180313732287517E-4</v>
      </c>
      <c r="EE18" s="2">
        <f>POWER(10,($B18-O$227)/O$228)/(1+POWER(10,($B18-O$227)/O$228))</f>
        <v>2.9386010823542644E-4</v>
      </c>
    </row>
    <row r="19" spans="2:135" x14ac:dyDescent="0.25">
      <c r="B19" s="2">
        <v>13</v>
      </c>
      <c r="C19">
        <v>73.132000000000005</v>
      </c>
      <c r="D19">
        <v>76.765000000000001</v>
      </c>
      <c r="E19">
        <v>77.087999999999994</v>
      </c>
      <c r="F19">
        <v>79.25</v>
      </c>
      <c r="G19">
        <v>80.852999999999994</v>
      </c>
      <c r="H19">
        <v>75.971000000000004</v>
      </c>
      <c r="I19">
        <v>76.102999999999994</v>
      </c>
      <c r="J19">
        <v>76.691000000000003</v>
      </c>
      <c r="K19">
        <v>72.941000000000003</v>
      </c>
      <c r="L19">
        <v>68.734999999999999</v>
      </c>
      <c r="M19">
        <v>61.646999999999998</v>
      </c>
      <c r="N19">
        <v>56.5441</v>
      </c>
      <c r="O19">
        <v>47.441200000000002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74.851129254368104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76.773393411240804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79.088168568904038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80.070366194533193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78.56458034710316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76.862324961254146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77.517987395593209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76.274513469744875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73.726548730028924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70.850151676708222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64.429167433136115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56.035270640802892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47.63827146147684</v>
      </c>
      <c r="AE19" s="5"/>
      <c r="AG19" s="5">
        <f t="shared" si="0"/>
        <v>-1.7191292543680987</v>
      </c>
      <c r="AH19" s="5">
        <f t="shared" si="0"/>
        <v>-8.3934112408030614E-3</v>
      </c>
      <c r="AI19" s="5">
        <f t="shared" si="0"/>
        <v>-2.0001685689040443</v>
      </c>
      <c r="AJ19" s="5">
        <f t="shared" si="0"/>
        <v>-0.82036619453319304</v>
      </c>
      <c r="AK19" s="5">
        <f t="shared" si="0"/>
        <v>2.2884196528968346</v>
      </c>
      <c r="AL19" s="5">
        <f t="shared" si="0"/>
        <v>-0.89132496125414207</v>
      </c>
      <c r="AM19" s="5">
        <f t="shared" si="0"/>
        <v>-1.4149873955932151</v>
      </c>
      <c r="AN19" s="5">
        <f t="shared" si="0"/>
        <v>0.41648653025512772</v>
      </c>
      <c r="AO19" s="5">
        <f t="shared" si="0"/>
        <v>-0.78554873002892123</v>
      </c>
      <c r="AP19" s="5">
        <f t="shared" si="0"/>
        <v>-2.1151516767082228</v>
      </c>
      <c r="AQ19" s="5">
        <f t="shared" si="0"/>
        <v>-2.7821674331361166</v>
      </c>
      <c r="AR19" s="5">
        <f t="shared" si="0"/>
        <v>0.50882935919710803</v>
      </c>
      <c r="AS19" s="5">
        <f t="shared" si="0"/>
        <v>-0.19707146147683829</v>
      </c>
      <c r="AV19" s="2">
        <f t="shared" si="1"/>
        <v>74.851129254341501</v>
      </c>
      <c r="AW19" s="2">
        <f t="shared" si="2"/>
        <v>76.773393411233869</v>
      </c>
      <c r="AX19" s="2">
        <f t="shared" si="3"/>
        <v>79.088168568890282</v>
      </c>
      <c r="AY19" s="2">
        <f t="shared" si="4"/>
        <v>80.070366194422263</v>
      </c>
      <c r="AZ19" s="2">
        <f t="shared" si="5"/>
        <v>78.564580347085723</v>
      </c>
      <c r="BA19" s="2">
        <f t="shared" si="6"/>
        <v>76.862324961237874</v>
      </c>
      <c r="BB19" s="2">
        <f t="shared" si="7"/>
        <v>77.517987395569961</v>
      </c>
      <c r="BC19" s="2">
        <f t="shared" si="8"/>
        <v>76.274513469672442</v>
      </c>
      <c r="BD19" s="2">
        <f t="shared" si="9"/>
        <v>73.726548730007366</v>
      </c>
      <c r="BE19" s="2">
        <f t="shared" si="10"/>
        <v>70.850151676697024</v>
      </c>
      <c r="BF19" s="2">
        <f t="shared" si="11"/>
        <v>64.429167433115268</v>
      </c>
      <c r="BG19" s="2">
        <f t="shared" si="12"/>
        <v>56.0352706405899</v>
      </c>
      <c r="BH19" s="2">
        <f t="shared" si="13"/>
        <v>47.638271460969264</v>
      </c>
      <c r="BK19" s="2">
        <f>IF(OR($B19&lt;C$229, AND($B19&gt;C$230, $B19&lt;C$231)), C19, "")</f>
        <v>73.132000000000005</v>
      </c>
      <c r="BL19" s="2">
        <f>IF(OR($B19&lt;D$229, AND($B19&gt;D$230, $B19&lt;D$231)), D19, "")</f>
        <v>76.765000000000001</v>
      </c>
      <c r="BM19" s="2">
        <f>IF(OR($B19&lt;E$229, AND($B19&gt;E$230, $B19&lt;E$231)), E19, "")</f>
        <v>77.087999999999994</v>
      </c>
      <c r="BN19" s="2">
        <f>IF(OR($B19&lt;F$229, AND($B19&gt;F$230, $B19&lt;F$231)), F19, "")</f>
        <v>79.25</v>
      </c>
      <c r="BO19" s="2">
        <f>IF(OR($B19&lt;G$229, AND($B19&gt;G$230, $B19&lt;G$231)), G19, "")</f>
        <v>80.852999999999994</v>
      </c>
      <c r="BP19" s="2">
        <f>IF(OR($B19&lt;H$229, AND($B19&gt;H$230, $B19&lt;H$231)), H19, "")</f>
        <v>75.971000000000004</v>
      </c>
      <c r="BQ19" s="2">
        <f>IF(OR($B19&lt;I$229, AND($B19&gt;I$230, $B19&lt;I$231)), I19, "")</f>
        <v>76.102999999999994</v>
      </c>
      <c r="BR19" s="2">
        <f>IF(OR($B19&lt;J$229, AND($B19&gt;J$230, $B19&lt;J$231)), J19, "")</f>
        <v>76.691000000000003</v>
      </c>
      <c r="BS19" s="2">
        <f>IF(OR($B19&lt;K$229, AND($B19&gt;K$230, $B19&lt;K$231)), K19, "")</f>
        <v>72.941000000000003</v>
      </c>
      <c r="BT19" s="2">
        <f>IF(OR($B19&lt;L$229, AND($B19&gt;L$230, $B19&lt;L$231)), L19, "")</f>
        <v>68.734999999999999</v>
      </c>
      <c r="BU19" s="2">
        <f>IF(OR($B19&lt;M$229, AND($B19&gt;M$230, $B19&lt;M$231)), M19, "")</f>
        <v>61.646999999999998</v>
      </c>
      <c r="BV19" s="2">
        <f>IF(OR($B19&lt;N$229, AND($B19&gt;N$230, $B19&lt;N$231)), N19, "")</f>
        <v>56.5441</v>
      </c>
      <c r="BW19" s="2">
        <f>IF(OR($B19&lt;O$229, AND($B19&gt;O$230, $B19&lt;O$231)), O19, "")</f>
        <v>47.441200000000002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74.849901980135883</v>
      </c>
      <c r="CP19" s="2">
        <f>BL$207*$B19+BL$209</f>
        <v>76.771642058135726</v>
      </c>
      <c r="CQ19" s="2">
        <f>BM$207*$B19+BM$209</f>
        <v>79.086724609258638</v>
      </c>
      <c r="CR19" s="2">
        <f>BN$207*$B19+BN$209</f>
        <v>80.069051587783534</v>
      </c>
      <c r="CS19" s="2">
        <f>BO$207*$B19+BO$209</f>
        <v>78.562857993310615</v>
      </c>
      <c r="CT19" s="2">
        <f>BP$207*$B19+BP$209</f>
        <v>76.860183215754972</v>
      </c>
      <c r="CU19" s="2">
        <f>BQ$207*$B19+BQ$209</f>
        <v>77.516361700382063</v>
      </c>
      <c r="CV19" s="2">
        <f>BR$207*$B19+BR$209</f>
        <v>76.272306877198048</v>
      </c>
      <c r="CW19" s="2">
        <f>BS$207*$B19+BS$209</f>
        <v>73.724102314629704</v>
      </c>
      <c r="CX19" s="2">
        <f>BT$207*$B19+BT$209</f>
        <v>70.847891873560698</v>
      </c>
      <c r="CY19" s="2">
        <f>BU$207*$B19+BU$209</f>
        <v>64.427990642887437</v>
      </c>
      <c r="CZ19" s="2">
        <f>BV$207*$B19+BV$209</f>
        <v>56.034290330854617</v>
      </c>
      <c r="DA19" s="2">
        <f>BW$207*$B19+BW$209</f>
        <v>47.636847455215658</v>
      </c>
      <c r="DD19" s="2">
        <f>BZ$207*$B19+BZ$209</f>
        <v>79.808307522834667</v>
      </c>
      <c r="DE19" s="2">
        <f>CA$207*$B19+CA$209</f>
        <v>82.048273821459048</v>
      </c>
      <c r="DF19" s="2">
        <f>CB$207*$B19+CB$209</f>
        <v>83.611221574844762</v>
      </c>
      <c r="DG19" s="2">
        <f>CC$207*$B19+CC$209</f>
        <v>83.933769000575055</v>
      </c>
      <c r="DH19" s="2">
        <f>CD$207*$B19+CD$209</f>
        <v>83.554917250664687</v>
      </c>
      <c r="DI19" s="2">
        <f>CE$207*$B19+CE$209</f>
        <v>82.852049352713053</v>
      </c>
      <c r="DJ19" s="2">
        <f>CF$207*$B19+CF$209</f>
        <v>81.912260675551096</v>
      </c>
      <c r="DK19" s="2">
        <f>CG$207*$B19+CG$209</f>
        <v>81.907844478492592</v>
      </c>
      <c r="DL19" s="2">
        <f>CH$207*$B19+CH$209</f>
        <v>80.836521174464451</v>
      </c>
      <c r="DM19" s="2">
        <f>CI$207*$B19+CI$209</f>
        <v>77.767220479270847</v>
      </c>
      <c r="DN19" s="2">
        <f>CJ$207*$B19+CJ$209</f>
        <v>68.012545998690371</v>
      </c>
      <c r="DO19" s="2">
        <f>CK$207*$B19+CK$209</f>
        <v>58.901740630638564</v>
      </c>
      <c r="DP19" s="2">
        <f>CL$207*$B19+CL$209</f>
        <v>52.05645211066274</v>
      </c>
      <c r="DS19" s="2">
        <f>POWER(10,($B19-C$227)/C$228)/(1+POWER(10,($B19-C$227)/C$228))</f>
        <v>2.4751388224591628E-4</v>
      </c>
      <c r="DT19" s="2">
        <f>POWER(10,($B19-D$227)/D$228)/(1+POWER(10,($B19-D$227)/D$228))</f>
        <v>3.3190739409126607E-4</v>
      </c>
      <c r="DU19" s="2">
        <f>POWER(10,($B19-E$227)/E$228)/(1+POWER(10,($B19-E$227)/E$228))</f>
        <v>3.1914257930220762E-4</v>
      </c>
      <c r="DV19" s="2">
        <f>POWER(10,($B19-F$227)/F$228)/(1+POWER(10,($B19-F$227)/F$228))</f>
        <v>3.4015595406551314E-4</v>
      </c>
      <c r="DW19" s="2">
        <f>POWER(10,($B19-G$227)/G$228)/(1+POWER(10,($B19-G$227)/G$228))</f>
        <v>3.4501869595463018E-4</v>
      </c>
      <c r="DX19" s="2">
        <f>POWER(10,($B19-H$227)/H$228)/(1+POWER(10,($B19-H$227)/H$228))</f>
        <v>3.5744214472634449E-4</v>
      </c>
      <c r="DY19" s="2">
        <f>POWER(10,($B19-I$227)/I$228)/(1+POWER(10,($B19-I$227)/I$228))</f>
        <v>3.6982087101848025E-4</v>
      </c>
      <c r="DZ19" s="2">
        <f>POWER(10,($B19-J$227)/J$228)/(1+POWER(10,($B19-J$227)/J$228))</f>
        <v>3.915495965954178E-4</v>
      </c>
      <c r="EA19" s="2">
        <f>POWER(10,($B19-K$227)/K$228)/(1+POWER(10,($B19-K$227)/K$228))</f>
        <v>3.4396390677548703E-4</v>
      </c>
      <c r="EB19" s="2">
        <f>POWER(10,($B19-L$227)/L$228)/(1+POWER(10,($B19-L$227)/L$228))</f>
        <v>3.2659283365349238E-4</v>
      </c>
      <c r="EC19" s="2">
        <f>POWER(10,($B19-M$227)/M$228)/(1+POWER(10,($B19-M$227)/M$228))</f>
        <v>3.2829461705240909E-4</v>
      </c>
      <c r="ED19" s="2">
        <f>POWER(10,($B19-N$227)/N$228)/(1+POWER(10,($B19-N$227)/N$228))</f>
        <v>3.418750572082761E-4</v>
      </c>
      <c r="EE19" s="2">
        <f>POWER(10,($B19-O$227)/O$228)/(1+POWER(10,($B19-O$227)/O$228))</f>
        <v>3.2220206661561412E-4</v>
      </c>
    </row>
    <row r="20" spans="2:135" x14ac:dyDescent="0.25">
      <c r="B20" s="2">
        <v>14</v>
      </c>
      <c r="C20">
        <v>72.912000000000006</v>
      </c>
      <c r="D20">
        <v>75.852999999999994</v>
      </c>
      <c r="E20">
        <v>77.015000000000001</v>
      </c>
      <c r="F20">
        <v>78.441000000000003</v>
      </c>
      <c r="G20">
        <v>80.837999999999994</v>
      </c>
      <c r="H20">
        <v>75.617999999999995</v>
      </c>
      <c r="I20">
        <v>76.897000000000006</v>
      </c>
      <c r="J20">
        <v>76.412000000000006</v>
      </c>
      <c r="K20">
        <v>73.808999999999997</v>
      </c>
      <c r="L20">
        <v>70.102999999999994</v>
      </c>
      <c r="M20">
        <v>62.5</v>
      </c>
      <c r="N20">
        <v>56.573500000000003</v>
      </c>
      <c r="O20">
        <v>47.132399999999997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74.853208800195446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76.78018710567261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79.08967721436855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80.062559530064618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78.572370000154606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76.890790107389535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77.549126487129087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76.300013925229308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73.764327786594706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70.878748971748507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64.446873734333323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56.057089986972493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47.667865029055505</v>
      </c>
      <c r="AE20" s="5"/>
      <c r="AG20" s="5">
        <f t="shared" si="0"/>
        <v>-1.9412088001954402</v>
      </c>
      <c r="AH20" s="5">
        <f t="shared" si="0"/>
        <v>-0.92718710567261553</v>
      </c>
      <c r="AI20" s="5">
        <f t="shared" si="0"/>
        <v>-2.074677214368549</v>
      </c>
      <c r="AJ20" s="5">
        <f t="shared" si="0"/>
        <v>-1.6215595300646157</v>
      </c>
      <c r="AK20" s="5">
        <f t="shared" si="0"/>
        <v>2.2656299998453875</v>
      </c>
      <c r="AL20" s="5">
        <f t="shared" si="0"/>
        <v>-1.2727901073895396</v>
      </c>
      <c r="AM20" s="5">
        <f t="shared" si="0"/>
        <v>-0.65212648712908106</v>
      </c>
      <c r="AN20" s="5">
        <f t="shared" si="0"/>
        <v>0.111986074770698</v>
      </c>
      <c r="AO20" s="5">
        <f t="shared" si="0"/>
        <v>4.4672213405291927E-2</v>
      </c>
      <c r="AP20" s="5">
        <f t="shared" si="0"/>
        <v>-0.77574897174851287</v>
      </c>
      <c r="AQ20" s="5">
        <f t="shared" si="0"/>
        <v>-1.9468737343333231</v>
      </c>
      <c r="AR20" s="5">
        <f t="shared" si="0"/>
        <v>0.51641001302751022</v>
      </c>
      <c r="AS20" s="5">
        <f t="shared" si="0"/>
        <v>-0.53546502905550852</v>
      </c>
      <c r="AV20" s="2">
        <f t="shared" si="1"/>
        <v>74.853208800086733</v>
      </c>
      <c r="AW20" s="2">
        <f t="shared" si="2"/>
        <v>76.780187105641957</v>
      </c>
      <c r="AX20" s="2">
        <f t="shared" si="3"/>
        <v>79.089677214309361</v>
      </c>
      <c r="AY20" s="2">
        <f t="shared" si="4"/>
        <v>80.062559529615925</v>
      </c>
      <c r="AZ20" s="2">
        <f t="shared" si="5"/>
        <v>78.572370000079573</v>
      </c>
      <c r="BA20" s="2">
        <f t="shared" si="6"/>
        <v>76.890790107319049</v>
      </c>
      <c r="BB20" s="2">
        <f t="shared" si="7"/>
        <v>77.549126487029085</v>
      </c>
      <c r="BC20" s="2">
        <f t="shared" si="8"/>
        <v>76.300013924927143</v>
      </c>
      <c r="BD20" s="2">
        <f t="shared" si="9"/>
        <v>73.764327786502562</v>
      </c>
      <c r="BE20" s="2">
        <f t="shared" si="10"/>
        <v>70.878748971699991</v>
      </c>
      <c r="BF20" s="2">
        <f t="shared" si="11"/>
        <v>64.446873734245045</v>
      </c>
      <c r="BG20" s="2">
        <f t="shared" si="12"/>
        <v>56.057089986135189</v>
      </c>
      <c r="BH20" s="2">
        <f t="shared" si="13"/>
        <v>47.66786502713893</v>
      </c>
      <c r="BK20" s="2">
        <f>IF(OR($B20&lt;C$229, AND($B20&gt;C$230, $B20&lt;C$231)), C20, "")</f>
        <v>72.912000000000006</v>
      </c>
      <c r="BL20" s="2">
        <f>IF(OR($B20&lt;D$229, AND($B20&gt;D$230, $B20&lt;D$231)), D20, "")</f>
        <v>75.852999999999994</v>
      </c>
      <c r="BM20" s="2">
        <f>IF(OR($B20&lt;E$229, AND($B20&gt;E$230, $B20&lt;E$231)), E20, "")</f>
        <v>77.015000000000001</v>
      </c>
      <c r="BN20" s="2">
        <f>IF(OR($B20&lt;F$229, AND($B20&gt;F$230, $B20&lt;F$231)), F20, "")</f>
        <v>78.441000000000003</v>
      </c>
      <c r="BO20" s="2">
        <f>IF(OR($B20&lt;G$229, AND($B20&gt;G$230, $B20&lt;G$231)), G20, "")</f>
        <v>80.837999999999994</v>
      </c>
      <c r="BP20" s="2">
        <f>IF(OR($B20&lt;H$229, AND($B20&gt;H$230, $B20&lt;H$231)), H20, "")</f>
        <v>75.617999999999995</v>
      </c>
      <c r="BQ20" s="2">
        <f>IF(OR($B20&lt;I$229, AND($B20&gt;I$230, $B20&lt;I$231)), I20, "")</f>
        <v>76.897000000000006</v>
      </c>
      <c r="BR20" s="2">
        <f>IF(OR($B20&lt;J$229, AND($B20&gt;J$230, $B20&lt;J$231)), J20, "")</f>
        <v>76.412000000000006</v>
      </c>
      <c r="BS20" s="2">
        <f>IF(OR($B20&lt;K$229, AND($B20&gt;K$230, $B20&lt;K$231)), K20, "")</f>
        <v>73.808999999999997</v>
      </c>
      <c r="BT20" s="2">
        <f>IF(OR($B20&lt;L$229, AND($B20&gt;L$230, $B20&lt;L$231)), L20, "")</f>
        <v>70.102999999999994</v>
      </c>
      <c r="BU20" s="2">
        <f>IF(OR($B20&lt;M$229, AND($B20&gt;M$230, $B20&lt;M$231)), M20, "")</f>
        <v>62.5</v>
      </c>
      <c r="BV20" s="2">
        <f>IF(OR($B20&lt;N$229, AND($B20&gt;N$230, $B20&lt;N$231)), N20, "")</f>
        <v>56.573500000000003</v>
      </c>
      <c r="BW20" s="2">
        <f>IF(OR($B20&lt;O$229, AND($B20&gt;O$230, $B20&lt;O$231)), O20, "")</f>
        <v>47.132399999999997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74.851879357484634</v>
      </c>
      <c r="CP20" s="2">
        <f>BL$207*$B20+BL$209</f>
        <v>76.778291237788025</v>
      </c>
      <c r="CQ20" s="2">
        <f>BM$207*$B20+BM$209</f>
        <v>79.088115691302932</v>
      </c>
      <c r="CR20" s="2">
        <f>BN$207*$B20+BN$209</f>
        <v>80.061137654045368</v>
      </c>
      <c r="CS20" s="2">
        <f>BO$207*$B20+BO$209</f>
        <v>78.570504991654133</v>
      </c>
      <c r="CT20" s="2">
        <f>BP$207*$B20+BP$209</f>
        <v>76.888470422896489</v>
      </c>
      <c r="CU20" s="2">
        <f>BQ$207*$B20+BQ$209</f>
        <v>77.54736643606968</v>
      </c>
      <c r="CV20" s="2">
        <f>BR$207*$B20+BR$209</f>
        <v>76.297624318076146</v>
      </c>
      <c r="CW20" s="2">
        <f>BS$207*$B20+BS$209</f>
        <v>73.761678884001967</v>
      </c>
      <c r="CX20" s="2">
        <f>BT$207*$B20+BT$209</f>
        <v>70.876301202325024</v>
      </c>
      <c r="CY20" s="2">
        <f>BU$207*$B20+BU$209</f>
        <v>64.445600544926052</v>
      </c>
      <c r="CZ20" s="2">
        <f>BV$207*$B20+BV$209</f>
        <v>56.056029087186118</v>
      </c>
      <c r="DA20" s="2">
        <f>BW$207*$B20+BW$209</f>
        <v>47.666322721432323</v>
      </c>
      <c r="DD20" s="2">
        <f>BZ$207*$B20+BZ$209</f>
        <v>79.750574354868235</v>
      </c>
      <c r="DE20" s="2">
        <f>CA$207*$B20+CA$209</f>
        <v>81.987899191565717</v>
      </c>
      <c r="DF20" s="2">
        <f>CB$207*$B20+CB$209</f>
        <v>83.550603148007454</v>
      </c>
      <c r="DG20" s="2">
        <f>CC$207*$B20+CC$209</f>
        <v>83.873531568820937</v>
      </c>
      <c r="DH20" s="2">
        <f>CD$207*$B20+CD$209</f>
        <v>83.500569759655306</v>
      </c>
      <c r="DI20" s="2">
        <f>CE$207*$B20+CE$209</f>
        <v>82.807331209037059</v>
      </c>
      <c r="DJ20" s="2">
        <f>CF$207*$B20+CF$209</f>
        <v>81.887961981259906</v>
      </c>
      <c r="DK20" s="2">
        <f>CG$207*$B20+CG$209</f>
        <v>81.863789360451023</v>
      </c>
      <c r="DL20" s="2">
        <f>CH$207*$B20+CH$209</f>
        <v>80.785404090750831</v>
      </c>
      <c r="DM20" s="2">
        <f>CI$207*$B20+CI$209</f>
        <v>77.711915192625767</v>
      </c>
      <c r="DN20" s="2">
        <f>CJ$207*$B20+CJ$209</f>
        <v>67.982665050301378</v>
      </c>
      <c r="DO20" s="2">
        <f>CK$207*$B20+CK$209</f>
        <v>58.88625385448745</v>
      </c>
      <c r="DP20" s="2">
        <f>CL$207*$B20+CL$209</f>
        <v>52.032040364447234</v>
      </c>
      <c r="DS20" s="2">
        <f>POWER(10,($B20-C$227)/C$228)/(1+POWER(10,($B20-C$227)/C$228))</f>
        <v>2.7138709448493116E-4</v>
      </c>
      <c r="DT20" s="2">
        <f>POWER(10,($B20-D$227)/D$228)/(1+POWER(10,($B20-D$227)/D$228))</f>
        <v>3.639175674545102E-4</v>
      </c>
      <c r="DU20" s="2">
        <f>POWER(10,($B20-E$227)/E$228)/(1+POWER(10,($B20-E$227)/E$228))</f>
        <v>3.4992210545903724E-4</v>
      </c>
      <c r="DV20" s="2">
        <f>POWER(10,($B20-F$227)/F$228)/(1+POWER(10,($B20-F$227)/F$228))</f>
        <v>3.7296134721255569E-4</v>
      </c>
      <c r="DW20" s="2">
        <f>POWER(10,($B20-G$227)/G$228)/(1+POWER(10,($B20-G$227)/G$228))</f>
        <v>3.7829288522342312E-4</v>
      </c>
      <c r="DX20" s="2">
        <f>POWER(10,($B20-H$227)/H$228)/(1+POWER(10,($B20-H$227)/H$228))</f>
        <v>3.9191400277438705E-4</v>
      </c>
      <c r="DY20" s="2">
        <f>POWER(10,($B20-I$227)/I$228)/(1+POWER(10,($B20-I$227)/I$228))</f>
        <v>4.0548605394974434E-4</v>
      </c>
      <c r="DZ20" s="2">
        <f>POWER(10,($B20-J$227)/J$228)/(1+POWER(10,($B20-J$227)/J$228))</f>
        <v>4.2930937778500391E-4</v>
      </c>
      <c r="EA20" s="2">
        <f>POWER(10,($B20-K$227)/K$228)/(1+POWER(10,($B20-K$227)/K$228))</f>
        <v>3.7713640876131248E-4</v>
      </c>
      <c r="EB20" s="2">
        <f>POWER(10,($B20-L$227)/L$228)/(1+POWER(10,($B20-L$227)/L$228))</f>
        <v>3.5809063800843963E-4</v>
      </c>
      <c r="EC20" s="2">
        <f>POWER(10,($B20-M$227)/M$228)/(1+POWER(10,($B20-M$227)/M$228))</f>
        <v>3.5995648850920968E-4</v>
      </c>
      <c r="ED20" s="2">
        <f>POWER(10,($B20-N$227)/N$228)/(1+POWER(10,($B20-N$227)/N$228))</f>
        <v>3.7484618229921367E-4</v>
      </c>
      <c r="EE20" s="2">
        <f>POWER(10,($B20-O$227)/O$228)/(1+POWER(10,($B20-O$227)/O$228))</f>
        <v>3.5327655902694076E-4</v>
      </c>
    </row>
    <row r="21" spans="2:135" x14ac:dyDescent="0.25">
      <c r="B21" s="2">
        <v>15</v>
      </c>
      <c r="C21">
        <v>74.662000000000006</v>
      </c>
      <c r="D21">
        <v>76.043999999999997</v>
      </c>
      <c r="E21">
        <v>78.058999999999997</v>
      </c>
      <c r="F21">
        <v>78.191000000000003</v>
      </c>
      <c r="G21">
        <v>80.852999999999994</v>
      </c>
      <c r="H21">
        <v>76.382000000000005</v>
      </c>
      <c r="I21">
        <v>76.397000000000006</v>
      </c>
      <c r="J21">
        <v>76.765000000000001</v>
      </c>
      <c r="K21">
        <v>73.984999999999999</v>
      </c>
      <c r="L21">
        <v>69.647000000000006</v>
      </c>
      <c r="M21">
        <v>63.279000000000003</v>
      </c>
      <c r="N21">
        <v>55.720599999999997</v>
      </c>
      <c r="O21">
        <v>46.073500000000003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74.855296634318975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76.786992378935935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79.091195100594533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80.054761324911539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78.580171143001891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76.91926964650537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77.580276366869597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76.325529149179474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73.80212313648417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70.907361495867875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64.464587679924705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56.078915757654663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47.69746816861408</v>
      </c>
      <c r="AE21" s="5"/>
      <c r="AG21" s="5">
        <f t="shared" si="0"/>
        <v>-0.19329663431896904</v>
      </c>
      <c r="AH21" s="5">
        <f t="shared" si="0"/>
        <v>-0.74299237893593784</v>
      </c>
      <c r="AI21" s="5">
        <f t="shared" si="0"/>
        <v>-1.0321951005945351</v>
      </c>
      <c r="AJ21" s="5">
        <f t="shared" si="0"/>
        <v>-1.8637613249115361</v>
      </c>
      <c r="AK21" s="5">
        <f t="shared" si="0"/>
        <v>2.2728288569981032</v>
      </c>
      <c r="AL21" s="5">
        <f t="shared" si="0"/>
        <v>-0.53726964650536502</v>
      </c>
      <c r="AM21" s="5">
        <f t="shared" si="0"/>
        <v>-1.1832763668695918</v>
      </c>
      <c r="AN21" s="5">
        <f t="shared" si="0"/>
        <v>0.43947085082052695</v>
      </c>
      <c r="AO21" s="5">
        <f t="shared" si="0"/>
        <v>0.18287686351582977</v>
      </c>
      <c r="AP21" s="5">
        <f t="shared" si="0"/>
        <v>-1.2603614958678691</v>
      </c>
      <c r="AQ21" s="5">
        <f t="shared" si="0"/>
        <v>-1.1855876799247014</v>
      </c>
      <c r="AR21" s="5">
        <f t="shared" si="0"/>
        <v>-0.35831575765466539</v>
      </c>
      <c r="AS21" s="5">
        <f t="shared" si="0"/>
        <v>-1.623968168614077</v>
      </c>
      <c r="AV21" s="2">
        <f t="shared" si="1"/>
        <v>74.855296633889978</v>
      </c>
      <c r="AW21" s="2">
        <f t="shared" si="2"/>
        <v>76.786992378805266</v>
      </c>
      <c r="AX21" s="2">
        <f t="shared" si="3"/>
        <v>79.091195100349054</v>
      </c>
      <c r="AY21" s="2">
        <f t="shared" si="4"/>
        <v>80.054761323161145</v>
      </c>
      <c r="AZ21" s="2">
        <f t="shared" si="5"/>
        <v>78.580171142690645</v>
      </c>
      <c r="BA21" s="2">
        <f t="shared" si="6"/>
        <v>76.919269646211063</v>
      </c>
      <c r="BB21" s="2">
        <f t="shared" si="7"/>
        <v>77.580276366455166</v>
      </c>
      <c r="BC21" s="2">
        <f t="shared" si="8"/>
        <v>76.325529147964929</v>
      </c>
      <c r="BD21" s="2">
        <f t="shared" si="9"/>
        <v>73.802123136104512</v>
      </c>
      <c r="BE21" s="2">
        <f t="shared" si="10"/>
        <v>70.907361495665356</v>
      </c>
      <c r="BF21" s="2">
        <f t="shared" si="11"/>
        <v>64.464587679564275</v>
      </c>
      <c r="BG21" s="2">
        <f t="shared" si="12"/>
        <v>56.078915754479084</v>
      </c>
      <c r="BH21" s="2">
        <f t="shared" si="13"/>
        <v>47.697468161627206</v>
      </c>
      <c r="BK21" s="2">
        <f>IF(OR($B21&lt;C$229, AND($B21&gt;C$230, $B21&lt;C$231)), C21, "")</f>
        <v>74.662000000000006</v>
      </c>
      <c r="BL21" s="2">
        <f>IF(OR($B21&lt;D$229, AND($B21&gt;D$230, $B21&lt;D$231)), D21, "")</f>
        <v>76.043999999999997</v>
      </c>
      <c r="BM21" s="2">
        <f>IF(OR($B21&lt;E$229, AND($B21&gt;E$230, $B21&lt;E$231)), E21, "")</f>
        <v>78.058999999999997</v>
      </c>
      <c r="BN21" s="2">
        <f>IF(OR($B21&lt;F$229, AND($B21&gt;F$230, $B21&lt;F$231)), F21, "")</f>
        <v>78.191000000000003</v>
      </c>
      <c r="BO21" s="2">
        <f>IF(OR($B21&lt;G$229, AND($B21&gt;G$230, $B21&lt;G$231)), G21, "")</f>
        <v>80.852999999999994</v>
      </c>
      <c r="BP21" s="2">
        <f>IF(OR($B21&lt;H$229, AND($B21&gt;H$230, $B21&lt;H$231)), H21, "")</f>
        <v>76.382000000000005</v>
      </c>
      <c r="BQ21" s="2">
        <f>IF(OR($B21&lt;I$229, AND($B21&gt;I$230, $B21&lt;I$231)), I21, "")</f>
        <v>76.397000000000006</v>
      </c>
      <c r="BR21" s="2">
        <f>IF(OR($B21&lt;J$229, AND($B21&gt;J$230, $B21&lt;J$231)), J21, "")</f>
        <v>76.765000000000001</v>
      </c>
      <c r="BS21" s="2">
        <f>IF(OR($B21&lt;K$229, AND($B21&gt;K$230, $B21&lt;K$231)), K21, "")</f>
        <v>73.984999999999999</v>
      </c>
      <c r="BT21" s="2">
        <f>IF(OR($B21&lt;L$229, AND($B21&gt;L$230, $B21&lt;L$231)), L21, "")</f>
        <v>69.647000000000006</v>
      </c>
      <c r="BU21" s="2">
        <f>IF(OR($B21&lt;M$229, AND($B21&gt;M$230, $B21&lt;M$231)), M21, "")</f>
        <v>63.279000000000003</v>
      </c>
      <c r="BV21" s="2">
        <f>IF(OR($B21&lt;N$229, AND($B21&gt;N$230, $B21&lt;N$231)), N21, "")</f>
        <v>55.720599999999997</v>
      </c>
      <c r="BW21" s="2">
        <f>IF(OR($B21&lt;O$229, AND($B21&gt;O$230, $B21&lt;O$231)), O21, "")</f>
        <v>46.073500000000003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74.853856734833386</v>
      </c>
      <c r="CP21" s="2">
        <f>BL$207*$B21+BL$209</f>
        <v>76.784940417440339</v>
      </c>
      <c r="CQ21" s="2">
        <f>BM$207*$B21+BM$209</f>
        <v>79.089506773347239</v>
      </c>
      <c r="CR21" s="2">
        <f>BN$207*$B21+BN$209</f>
        <v>80.053223720307201</v>
      </c>
      <c r="CS21" s="2">
        <f>BO$207*$B21+BO$209</f>
        <v>78.57815198999765</v>
      </c>
      <c r="CT21" s="2">
        <f>BP$207*$B21+BP$209</f>
        <v>76.916757630038006</v>
      </c>
      <c r="CU21" s="2">
        <f>BQ$207*$B21+BQ$209</f>
        <v>77.578371171757283</v>
      </c>
      <c r="CV21" s="2">
        <f>BR$207*$B21+BR$209</f>
        <v>76.322941758954244</v>
      </c>
      <c r="CW21" s="2">
        <f>BS$207*$B21+BS$209</f>
        <v>73.799255453374215</v>
      </c>
      <c r="CX21" s="2">
        <f>BT$207*$B21+BT$209</f>
        <v>70.904710531089336</v>
      </c>
      <c r="CY21" s="2">
        <f>BU$207*$B21+BU$209</f>
        <v>64.463210446964681</v>
      </c>
      <c r="CZ21" s="2">
        <f>BV$207*$B21+BV$209</f>
        <v>56.07776784351762</v>
      </c>
      <c r="DA21" s="2">
        <f>BW$207*$B21+BW$209</f>
        <v>47.695797987648994</v>
      </c>
      <c r="DD21" s="2">
        <f>BZ$207*$B21+BZ$209</f>
        <v>79.692841186901816</v>
      </c>
      <c r="DE21" s="2">
        <f>CA$207*$B21+CA$209</f>
        <v>81.927524561672371</v>
      </c>
      <c r="DF21" s="2">
        <f>CB$207*$B21+CB$209</f>
        <v>83.489984721170146</v>
      </c>
      <c r="DG21" s="2">
        <f>CC$207*$B21+CC$209</f>
        <v>83.813294137066805</v>
      </c>
      <c r="DH21" s="2">
        <f>CD$207*$B21+CD$209</f>
        <v>83.446222268645911</v>
      </c>
      <c r="DI21" s="2">
        <f>CE$207*$B21+CE$209</f>
        <v>82.76261306536108</v>
      </c>
      <c r="DJ21" s="2">
        <f>CF$207*$B21+CF$209</f>
        <v>81.86366328696873</v>
      </c>
      <c r="DK21" s="2">
        <f>CG$207*$B21+CG$209</f>
        <v>81.819734242409467</v>
      </c>
      <c r="DL21" s="2">
        <f>CH$207*$B21+CH$209</f>
        <v>80.73428700703721</v>
      </c>
      <c r="DM21" s="2">
        <f>CI$207*$B21+CI$209</f>
        <v>77.656609905980687</v>
      </c>
      <c r="DN21" s="2">
        <f>CJ$207*$B21+CJ$209</f>
        <v>67.952784101912385</v>
      </c>
      <c r="DO21" s="2">
        <f>CK$207*$B21+CK$209</f>
        <v>58.870767078336343</v>
      </c>
      <c r="DP21" s="2">
        <f>CL$207*$B21+CL$209</f>
        <v>52.007628618231728</v>
      </c>
      <c r="DS21" s="2">
        <f>POWER(10,($B21-C$227)/C$228)/(1+POWER(10,($B21-C$227)/C$228))</f>
        <v>2.9756224076387484E-4</v>
      </c>
      <c r="DT21" s="2">
        <f>POWER(10,($B21-D$227)/D$228)/(1+POWER(10,($B21-D$227)/D$228))</f>
        <v>3.9901366849336405E-4</v>
      </c>
      <c r="DU21" s="2">
        <f>POWER(10,($B21-E$227)/E$228)/(1+POWER(10,($B21-E$227)/E$228))</f>
        <v>3.8366900637489291E-4</v>
      </c>
      <c r="DV21" s="2">
        <f>POWER(10,($B21-F$227)/F$228)/(1+POWER(10,($B21-F$227)/F$228))</f>
        <v>4.0892927086882996E-4</v>
      </c>
      <c r="DW21" s="2">
        <f>POWER(10,($B21-G$227)/G$228)/(1+POWER(10,($B21-G$227)/G$228))</f>
        <v>4.1477476236278176E-4</v>
      </c>
      <c r="DX21" s="2">
        <f>POWER(10,($B21-H$227)/H$228)/(1+POWER(10,($B21-H$227)/H$228))</f>
        <v>4.2970891101463303E-4</v>
      </c>
      <c r="DY21" s="2">
        <f>POWER(10,($B21-I$227)/I$228)/(1+POWER(10,($B21-I$227)/I$228))</f>
        <v>4.4458922441525028E-4</v>
      </c>
      <c r="DZ21" s="2">
        <f>POWER(10,($B21-J$227)/J$228)/(1+POWER(10,($B21-J$227)/J$228))</f>
        <v>4.7070887585278214E-4</v>
      </c>
      <c r="EA21" s="2">
        <f>POWER(10,($B21-K$227)/K$228)/(1+POWER(10,($B21-K$227)/K$228))</f>
        <v>4.1350680355136033E-4</v>
      </c>
      <c r="EB21" s="2">
        <f>POWER(10,($B21-L$227)/L$228)/(1+POWER(10,($B21-L$227)/L$228))</f>
        <v>3.9262501243435115E-4</v>
      </c>
      <c r="EC21" s="2">
        <f>POWER(10,($B21-M$227)/M$228)/(1+POWER(10,($B21-M$227)/M$228))</f>
        <v>3.9467073510399174E-4</v>
      </c>
      <c r="ED21" s="2">
        <f>POWER(10,($B21-N$227)/N$228)/(1+POWER(10,($B21-N$227)/N$228))</f>
        <v>4.1099580234768926E-4</v>
      </c>
      <c r="EE21" s="2">
        <f>POWER(10,($B21-O$227)/O$228)/(1+POWER(10,($B21-O$227)/O$228))</f>
        <v>3.8734684205119093E-4</v>
      </c>
    </row>
    <row r="22" spans="2:135" x14ac:dyDescent="0.25">
      <c r="B22" s="2">
        <v>16</v>
      </c>
      <c r="C22">
        <v>74.765000000000001</v>
      </c>
      <c r="D22">
        <v>77.102999999999994</v>
      </c>
      <c r="E22">
        <v>78.647000000000006</v>
      </c>
      <c r="F22">
        <v>77.721000000000004</v>
      </c>
      <c r="G22">
        <v>78.852999999999994</v>
      </c>
      <c r="H22">
        <v>77</v>
      </c>
      <c r="I22">
        <v>75.971000000000004</v>
      </c>
      <c r="J22">
        <v>74.734999999999999</v>
      </c>
      <c r="K22">
        <v>72.971000000000004</v>
      </c>
      <c r="L22">
        <v>69.971000000000004</v>
      </c>
      <c r="M22">
        <v>63.279000000000003</v>
      </c>
      <c r="N22">
        <v>55.911799999999999</v>
      </c>
      <c r="O22">
        <v>46.911799999999999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74.85739340518252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76.793810119471232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79.092722916110986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80.046972214655142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78.58798466445873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76.947764698894673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77.611437865653073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76.351060288259845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73.839936038200349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70.935990437247227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64.482309847659081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56.100748445958104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47.72708163347837</v>
      </c>
      <c r="AE22" s="5"/>
      <c r="AG22" s="5">
        <f t="shared" si="0"/>
        <v>-9.2393405182519928E-2</v>
      </c>
      <c r="AH22" s="5">
        <f t="shared" si="0"/>
        <v>0.30918988052876273</v>
      </c>
      <c r="AI22" s="5">
        <f t="shared" si="0"/>
        <v>-0.4457229161109808</v>
      </c>
      <c r="AJ22" s="5">
        <f t="shared" si="0"/>
        <v>-2.3259722146551383</v>
      </c>
      <c r="AK22" s="5">
        <f t="shared" si="0"/>
        <v>0.26501533554126411</v>
      </c>
      <c r="AL22" s="5">
        <f t="shared" si="0"/>
        <v>5.2235301105326926E-2</v>
      </c>
      <c r="AM22" s="5">
        <f t="shared" si="0"/>
        <v>-1.6404378656530696</v>
      </c>
      <c r="AN22" s="5">
        <f t="shared" si="0"/>
        <v>-1.6160602882598454</v>
      </c>
      <c r="AO22" s="5">
        <f t="shared" si="0"/>
        <v>-0.86893603820034571</v>
      </c>
      <c r="AP22" s="5">
        <f t="shared" si="0"/>
        <v>-0.96499043724722355</v>
      </c>
      <c r="AQ22" s="5">
        <f t="shared" si="0"/>
        <v>-1.203309847659078</v>
      </c>
      <c r="AR22" s="5">
        <f t="shared" si="0"/>
        <v>-0.18894844595810412</v>
      </c>
      <c r="AS22" s="5">
        <f t="shared" si="0"/>
        <v>-0.81528163347837079</v>
      </c>
      <c r="AV22" s="2">
        <f t="shared" si="1"/>
        <v>74.857393403547761</v>
      </c>
      <c r="AW22" s="2">
        <f t="shared" si="2"/>
        <v>76.793810118934459</v>
      </c>
      <c r="AX22" s="2">
        <f t="shared" si="3"/>
        <v>79.092722915129485</v>
      </c>
      <c r="AY22" s="2">
        <f t="shared" si="4"/>
        <v>80.046972208069363</v>
      </c>
      <c r="AZ22" s="2">
        <f t="shared" si="5"/>
        <v>78.587984663214414</v>
      </c>
      <c r="BA22" s="2">
        <f t="shared" si="6"/>
        <v>76.947764697710824</v>
      </c>
      <c r="BB22" s="2">
        <f t="shared" si="7"/>
        <v>77.611437863998432</v>
      </c>
      <c r="BC22" s="2">
        <f t="shared" si="8"/>
        <v>76.351060283556293</v>
      </c>
      <c r="BD22" s="2">
        <f t="shared" si="9"/>
        <v>73.83993603669272</v>
      </c>
      <c r="BE22" s="2">
        <f t="shared" si="10"/>
        <v>70.935990436432405</v>
      </c>
      <c r="BF22" s="2">
        <f t="shared" si="11"/>
        <v>64.482309846240327</v>
      </c>
      <c r="BG22" s="2">
        <f t="shared" si="12"/>
        <v>56.100748434338719</v>
      </c>
      <c r="BH22" s="2">
        <f t="shared" si="13"/>
        <v>47.727081608887346</v>
      </c>
      <c r="BK22" s="2">
        <f>IF(OR($B22&lt;C$229, AND($B22&gt;C$230, $B22&lt;C$231)), C22, "")</f>
        <v>74.765000000000001</v>
      </c>
      <c r="BL22" s="2">
        <f>IF(OR($B22&lt;D$229, AND($B22&gt;D$230, $B22&lt;D$231)), D22, "")</f>
        <v>77.102999999999994</v>
      </c>
      <c r="BM22" s="2">
        <f>IF(OR($B22&lt;E$229, AND($B22&gt;E$230, $B22&lt;E$231)), E22, "")</f>
        <v>78.647000000000006</v>
      </c>
      <c r="BN22" s="2">
        <f>IF(OR($B22&lt;F$229, AND($B22&gt;F$230, $B22&lt;F$231)), F22, "")</f>
        <v>77.721000000000004</v>
      </c>
      <c r="BO22" s="2">
        <f>IF(OR($B22&lt;G$229, AND($B22&gt;G$230, $B22&lt;G$231)), G22, "")</f>
        <v>78.852999999999994</v>
      </c>
      <c r="BP22" s="2">
        <f>IF(OR($B22&lt;H$229, AND($B22&gt;H$230, $B22&lt;H$231)), H22, "")</f>
        <v>77</v>
      </c>
      <c r="BQ22" s="2">
        <f>IF(OR($B22&lt;I$229, AND($B22&gt;I$230, $B22&lt;I$231)), I22, "")</f>
        <v>75.971000000000004</v>
      </c>
      <c r="BR22" s="2">
        <f>IF(OR($B22&lt;J$229, AND($B22&gt;J$230, $B22&lt;J$231)), J22, "")</f>
        <v>74.734999999999999</v>
      </c>
      <c r="BS22" s="2">
        <f>IF(OR($B22&lt;K$229, AND($B22&gt;K$230, $B22&lt;K$231)), K22, "")</f>
        <v>72.971000000000004</v>
      </c>
      <c r="BT22" s="2">
        <f>IF(OR($B22&lt;L$229, AND($B22&gt;L$230, $B22&lt;L$231)), L22, "")</f>
        <v>69.971000000000004</v>
      </c>
      <c r="BU22" s="2">
        <f>IF(OR($B22&lt;M$229, AND($B22&gt;M$230, $B22&lt;M$231)), M22, "")</f>
        <v>63.279000000000003</v>
      </c>
      <c r="BV22" s="2">
        <f>IF(OR($B22&lt;N$229, AND($B22&gt;N$230, $B22&lt;N$231)), N22, "")</f>
        <v>55.911799999999999</v>
      </c>
      <c r="BW22" s="2">
        <f>IF(OR($B22&lt;O$229, AND($B22&gt;O$230, $B22&lt;O$231)), O22, "")</f>
        <v>46.911799999999999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74.855834112182137</v>
      </c>
      <c r="CP22" s="2">
        <f>BL$207*$B22+BL$209</f>
        <v>76.791589597092639</v>
      </c>
      <c r="CQ22" s="2">
        <f>BM$207*$B22+BM$209</f>
        <v>79.090897855391532</v>
      </c>
      <c r="CR22" s="2">
        <f>BN$207*$B22+BN$209</f>
        <v>80.045309786569021</v>
      </c>
      <c r="CS22" s="2">
        <f>BO$207*$B22+BO$209</f>
        <v>78.585798988341182</v>
      </c>
      <c r="CT22" s="2">
        <f>BP$207*$B22+BP$209</f>
        <v>76.945044837179523</v>
      </c>
      <c r="CU22" s="2">
        <f>BQ$207*$B22+BQ$209</f>
        <v>77.6093759074449</v>
      </c>
      <c r="CV22" s="2">
        <f>BR$207*$B22+BR$209</f>
        <v>76.348259199832341</v>
      </c>
      <c r="CW22" s="2">
        <f>BS$207*$B22+BS$209</f>
        <v>73.836832022746464</v>
      </c>
      <c r="CX22" s="2">
        <f>BT$207*$B22+BT$209</f>
        <v>70.933119859853647</v>
      </c>
      <c r="CY22" s="2">
        <f>BU$207*$B22+BU$209</f>
        <v>64.480820349003295</v>
      </c>
      <c r="CZ22" s="2">
        <f>BV$207*$B22+BV$209</f>
        <v>56.099506599849121</v>
      </c>
      <c r="DA22" s="2">
        <f>BW$207*$B22+BW$209</f>
        <v>47.725273253865659</v>
      </c>
      <c r="DD22" s="2">
        <f>BZ$207*$B22+BZ$209</f>
        <v>79.635108018935384</v>
      </c>
      <c r="DE22" s="2">
        <f>CA$207*$B22+CA$209</f>
        <v>81.867149931779039</v>
      </c>
      <c r="DF22" s="2">
        <f>CB$207*$B22+CB$209</f>
        <v>83.429366294332851</v>
      </c>
      <c r="DG22" s="2">
        <f>CC$207*$B22+CC$209</f>
        <v>83.753056705312687</v>
      </c>
      <c r="DH22" s="2">
        <f>CD$207*$B22+CD$209</f>
        <v>83.391874777636531</v>
      </c>
      <c r="DI22" s="2">
        <f>CE$207*$B22+CE$209</f>
        <v>82.717894921685087</v>
      </c>
      <c r="DJ22" s="2">
        <f>CF$207*$B22+CF$209</f>
        <v>81.839364592677555</v>
      </c>
      <c r="DK22" s="2">
        <f>CG$207*$B22+CG$209</f>
        <v>81.775679124367912</v>
      </c>
      <c r="DL22" s="2">
        <f>CH$207*$B22+CH$209</f>
        <v>80.683169923323575</v>
      </c>
      <c r="DM22" s="2">
        <f>CI$207*$B22+CI$209</f>
        <v>77.601304619335608</v>
      </c>
      <c r="DN22" s="2">
        <f>CJ$207*$B22+CJ$209</f>
        <v>67.922903153523379</v>
      </c>
      <c r="DO22" s="2">
        <f>CK$207*$B22+CK$209</f>
        <v>58.855280302185228</v>
      </c>
      <c r="DP22" s="2">
        <f>CL$207*$B22+CL$209</f>
        <v>51.983216872016222</v>
      </c>
      <c r="DS22" s="2">
        <f>POWER(10,($B22-C$227)/C$228)/(1+POWER(10,($B22-C$227)/C$228))</f>
        <v>3.262611426007036E-4</v>
      </c>
      <c r="DT22" s="2">
        <f>POWER(10,($B22-D$227)/D$228)/(1+POWER(10,($B22-D$227)/D$228))</f>
        <v>4.3749294568559195E-4</v>
      </c>
      <c r="DU22" s="2">
        <f>POWER(10,($B22-E$227)/E$228)/(1+POWER(10,($B22-E$227)/E$228))</f>
        <v>4.2066912866639571E-4</v>
      </c>
      <c r="DV22" s="2">
        <f>POWER(10,($B22-F$227)/F$228)/(1+POWER(10,($B22-F$227)/F$228))</f>
        <v>4.4836434006241695E-4</v>
      </c>
      <c r="DW22" s="2">
        <f>POWER(10,($B22-G$227)/G$228)/(1+POWER(10,($B22-G$227)/G$228))</f>
        <v>4.5477328470566394E-4</v>
      </c>
      <c r="DX22" s="2">
        <f>POWER(10,($B22-H$227)/H$228)/(1+POWER(10,($B22-H$227)/H$228))</f>
        <v>4.7114691902345248E-4</v>
      </c>
      <c r="DY22" s="2">
        <f>POWER(10,($B22-I$227)/I$228)/(1+POWER(10,($B22-I$227)/I$228))</f>
        <v>4.8746148204507043E-4</v>
      </c>
      <c r="DZ22" s="2">
        <f>POWER(10,($B22-J$227)/J$228)/(1+POWER(10,($B22-J$227)/J$228))</f>
        <v>5.1609858144483411E-4</v>
      </c>
      <c r="EA22" s="2">
        <f>POWER(10,($B22-K$227)/K$228)/(1+POWER(10,($B22-K$227)/K$228))</f>
        <v>4.5338310660822877E-4</v>
      </c>
      <c r="EB22" s="2">
        <f>POWER(10,($B22-L$227)/L$228)/(1+POWER(10,($B22-L$227)/L$228))</f>
        <v>4.3048845859824914E-4</v>
      </c>
      <c r="EC22" s="2">
        <f>POWER(10,($B22-M$227)/M$228)/(1+POWER(10,($B22-M$227)/M$228))</f>
        <v>4.3273137853244503E-4</v>
      </c>
      <c r="ED22" s="2">
        <f>POWER(10,($B22-N$227)/N$228)/(1+POWER(10,($B22-N$227)/N$228))</f>
        <v>4.5063006753695805E-4</v>
      </c>
      <c r="EE22" s="2">
        <f>POWER(10,($B22-O$227)/O$228)/(1+POWER(10,($B22-O$227)/O$228))</f>
        <v>4.2470149533636859E-4</v>
      </c>
    </row>
    <row r="23" spans="2:135" x14ac:dyDescent="0.25">
      <c r="B23" s="2">
        <v>17</v>
      </c>
      <c r="C23">
        <v>73.558999999999997</v>
      </c>
      <c r="D23">
        <v>77.352999999999994</v>
      </c>
      <c r="E23">
        <v>77.912000000000006</v>
      </c>
      <c r="F23">
        <v>77.912000000000006</v>
      </c>
      <c r="G23">
        <v>78.823999999999998</v>
      </c>
      <c r="H23">
        <v>76.441000000000003</v>
      </c>
      <c r="I23">
        <v>76.573999999999998</v>
      </c>
      <c r="J23">
        <v>75.676000000000002</v>
      </c>
      <c r="K23">
        <v>73.073999999999998</v>
      </c>
      <c r="L23">
        <v>68.691000000000003</v>
      </c>
      <c r="M23">
        <v>64.971000000000004</v>
      </c>
      <c r="N23">
        <v>54.529400000000003</v>
      </c>
      <c r="O23">
        <v>45.5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74.859499810642518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76.80064127982682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79.094261397208754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80.039192884554737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78.595811519042314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76.976276468104587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77.642611875786656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76.3766085772276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73.877767842757891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70.964637072254234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64.500040856945077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56.122588589881282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47.756706251397944</v>
      </c>
      <c r="AE23" s="5"/>
      <c r="AG23" s="5">
        <f t="shared" si="0"/>
        <v>-1.3004998106425205</v>
      </c>
      <c r="AH23" s="5">
        <f t="shared" si="0"/>
        <v>0.55235872017317433</v>
      </c>
      <c r="AI23" s="5">
        <f t="shared" si="0"/>
        <v>-1.1822613972087481</v>
      </c>
      <c r="AJ23" s="5">
        <f t="shared" si="0"/>
        <v>-2.1271928845547308</v>
      </c>
      <c r="AK23" s="5">
        <f t="shared" si="0"/>
        <v>0.22818848095768374</v>
      </c>
      <c r="AL23" s="5">
        <f t="shared" si="0"/>
        <v>-0.53527646810458407</v>
      </c>
      <c r="AM23" s="5">
        <f t="shared" si="0"/>
        <v>-1.0686118757866581</v>
      </c>
      <c r="AN23" s="5">
        <f t="shared" si="0"/>
        <v>-0.70060857722759806</v>
      </c>
      <c r="AO23" s="5">
        <f t="shared" si="0"/>
        <v>-0.80376784275789248</v>
      </c>
      <c r="AP23" s="5">
        <f t="shared" si="0"/>
        <v>-2.2736370722542318</v>
      </c>
      <c r="AQ23" s="5">
        <f t="shared" si="0"/>
        <v>0.4709591430549267</v>
      </c>
      <c r="AR23" s="5">
        <f t="shared" si="0"/>
        <v>-1.5931885898812794</v>
      </c>
      <c r="AS23" s="5">
        <f t="shared" si="0"/>
        <v>-2.2567062513979437</v>
      </c>
      <c r="AV23" s="2">
        <f t="shared" si="1"/>
        <v>74.859499804626751</v>
      </c>
      <c r="AW23" s="2">
        <f t="shared" si="2"/>
        <v>76.800641277702169</v>
      </c>
      <c r="AX23" s="2">
        <f t="shared" si="3"/>
        <v>79.094261393425541</v>
      </c>
      <c r="AY23" s="2">
        <f t="shared" si="4"/>
        <v>80.039192860656684</v>
      </c>
      <c r="AZ23" s="2">
        <f t="shared" si="5"/>
        <v>78.595811514248311</v>
      </c>
      <c r="BA23" s="2">
        <f t="shared" si="6"/>
        <v>76.976276463516527</v>
      </c>
      <c r="BB23" s="2">
        <f t="shared" si="7"/>
        <v>77.642611869422296</v>
      </c>
      <c r="BC23" s="2">
        <f t="shared" si="8"/>
        <v>76.376608559677479</v>
      </c>
      <c r="BD23" s="2">
        <f t="shared" si="9"/>
        <v>73.877767836987744</v>
      </c>
      <c r="BE23" s="2">
        <f t="shared" si="10"/>
        <v>70.964637069094167</v>
      </c>
      <c r="BF23" s="2">
        <f t="shared" si="11"/>
        <v>64.500040851560883</v>
      </c>
      <c r="BG23" s="2">
        <f t="shared" si="12"/>
        <v>56.122588548864492</v>
      </c>
      <c r="BH23" s="2">
        <f t="shared" si="13"/>
        <v>47.756706167836377</v>
      </c>
      <c r="BK23" s="2">
        <f>IF(OR($B23&lt;C$229, AND($B23&gt;C$230, $B23&lt;C$231)), C23, "")</f>
        <v>73.558999999999997</v>
      </c>
      <c r="BL23" s="2">
        <f>IF(OR($B23&lt;D$229, AND($B23&gt;D$230, $B23&lt;D$231)), D23, "")</f>
        <v>77.352999999999994</v>
      </c>
      <c r="BM23" s="2">
        <f>IF(OR($B23&lt;E$229, AND($B23&gt;E$230, $B23&lt;E$231)), E23, "")</f>
        <v>77.912000000000006</v>
      </c>
      <c r="BN23" s="2">
        <f>IF(OR($B23&lt;F$229, AND($B23&gt;F$230, $B23&lt;F$231)), F23, "")</f>
        <v>77.912000000000006</v>
      </c>
      <c r="BO23" s="2">
        <f>IF(OR($B23&lt;G$229, AND($B23&gt;G$230, $B23&lt;G$231)), G23, "")</f>
        <v>78.823999999999998</v>
      </c>
      <c r="BP23" s="2">
        <f>IF(OR($B23&lt;H$229, AND($B23&gt;H$230, $B23&lt;H$231)), H23, "")</f>
        <v>76.441000000000003</v>
      </c>
      <c r="BQ23" s="2">
        <f>IF(OR($B23&lt;I$229, AND($B23&gt;I$230, $B23&lt;I$231)), I23, "")</f>
        <v>76.573999999999998</v>
      </c>
      <c r="BR23" s="2">
        <f>IF(OR($B23&lt;J$229, AND($B23&gt;J$230, $B23&lt;J$231)), J23, "")</f>
        <v>75.676000000000002</v>
      </c>
      <c r="BS23" s="2">
        <f>IF(OR($B23&lt;K$229, AND($B23&gt;K$230, $B23&lt;K$231)), K23, "")</f>
        <v>73.073999999999998</v>
      </c>
      <c r="BT23" s="2">
        <f>IF(OR($B23&lt;L$229, AND($B23&gt;L$230, $B23&lt;L$231)), L23, "")</f>
        <v>68.691000000000003</v>
      </c>
      <c r="BU23" s="2">
        <f>IF(OR($B23&lt;M$229, AND($B23&gt;M$230, $B23&lt;M$231)), M23, "")</f>
        <v>64.971000000000004</v>
      </c>
      <c r="BV23" s="2">
        <f>IF(OR($B23&lt;N$229, AND($B23&gt;N$230, $B23&lt;N$231)), N23, "")</f>
        <v>54.529400000000003</v>
      </c>
      <c r="BW23" s="2">
        <f>IF(OR($B23&lt;O$229, AND($B23&gt;O$230, $B23&lt;O$231)), O23, "")</f>
        <v>45.5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74.857811489530889</v>
      </c>
      <c r="CP23" s="2">
        <f>BL$207*$B23+BL$209</f>
        <v>76.798238776744938</v>
      </c>
      <c r="CQ23" s="2">
        <f>BM$207*$B23+BM$209</f>
        <v>79.092288937435839</v>
      </c>
      <c r="CR23" s="2">
        <f>BN$207*$B23+BN$209</f>
        <v>80.037395852830855</v>
      </c>
      <c r="CS23" s="2">
        <f>BO$207*$B23+BO$209</f>
        <v>78.593445986684699</v>
      </c>
      <c r="CT23" s="2">
        <f>BP$207*$B23+BP$209</f>
        <v>76.973332044321054</v>
      </c>
      <c r="CU23" s="2">
        <f>BQ$207*$B23+BQ$209</f>
        <v>77.640380643132517</v>
      </c>
      <c r="CV23" s="2">
        <f>BR$207*$B23+BR$209</f>
        <v>76.373576640710453</v>
      </c>
      <c r="CW23" s="2">
        <f>BS$207*$B23+BS$209</f>
        <v>73.874408592118712</v>
      </c>
      <c r="CX23" s="2">
        <f>BT$207*$B23+BT$209</f>
        <v>70.961529188617959</v>
      </c>
      <c r="CY23" s="2">
        <f>BU$207*$B23+BU$209</f>
        <v>64.498430251041924</v>
      </c>
      <c r="CZ23" s="2">
        <f>BV$207*$B23+BV$209</f>
        <v>56.121245356180616</v>
      </c>
      <c r="DA23" s="2">
        <f>BW$207*$B23+BW$209</f>
        <v>47.75474852008233</v>
      </c>
      <c r="DD23" s="2">
        <f>BZ$207*$B23+BZ$209</f>
        <v>79.577374850968965</v>
      </c>
      <c r="DE23" s="2">
        <f>CA$207*$B23+CA$209</f>
        <v>81.806775301885708</v>
      </c>
      <c r="DF23" s="2">
        <f>CB$207*$B23+CB$209</f>
        <v>83.368747867495543</v>
      </c>
      <c r="DG23" s="2">
        <f>CC$207*$B23+CC$209</f>
        <v>83.692819273558555</v>
      </c>
      <c r="DH23" s="2">
        <f>CD$207*$B23+CD$209</f>
        <v>83.337527286627136</v>
      </c>
      <c r="DI23" s="2">
        <f>CE$207*$B23+CE$209</f>
        <v>82.673176778009108</v>
      </c>
      <c r="DJ23" s="2">
        <f>CF$207*$B23+CF$209</f>
        <v>81.815065898386379</v>
      </c>
      <c r="DK23" s="2">
        <f>CG$207*$B23+CG$209</f>
        <v>81.731624006326356</v>
      </c>
      <c r="DL23" s="2">
        <f>CH$207*$B23+CH$209</f>
        <v>80.632052839609955</v>
      </c>
      <c r="DM23" s="2">
        <f>CI$207*$B23+CI$209</f>
        <v>77.545999332690513</v>
      </c>
      <c r="DN23" s="2">
        <f>CJ$207*$B23+CJ$209</f>
        <v>67.893022205134386</v>
      </c>
      <c r="DO23" s="2">
        <f>CK$207*$B23+CK$209</f>
        <v>58.839793526034121</v>
      </c>
      <c r="DP23" s="2">
        <f>CL$207*$B23+CL$209</f>
        <v>51.958805125800723</v>
      </c>
      <c r="DS23" s="2">
        <f>POWER(10,($B23-C$227)/C$228)/(1+POWER(10,($B23-C$227)/C$228))</f>
        <v>3.5772696890768628E-4</v>
      </c>
      <c r="DT23" s="2">
        <f>POWER(10,($B23-D$227)/D$228)/(1+POWER(10,($B23-D$227)/D$228))</f>
        <v>4.7968122927104207E-4</v>
      </c>
      <c r="DU23" s="2">
        <f>POWER(10,($B23-E$227)/E$228)/(1+POWER(10,($B23-E$227)/E$228))</f>
        <v>4.6123580793409202E-4</v>
      </c>
      <c r="DV23" s="2">
        <f>POWER(10,($B23-F$227)/F$228)/(1+POWER(10,($B23-F$227)/F$228))</f>
        <v>4.9160045745742309E-4</v>
      </c>
      <c r="DW23" s="2">
        <f>POWER(10,($B23-G$227)/G$228)/(1+POWER(10,($B23-G$227)/G$228))</f>
        <v>4.9862711325147219E-4</v>
      </c>
      <c r="DX23" s="2">
        <f>POWER(10,($B23-H$227)/H$228)/(1+POWER(10,($B23-H$227)/H$228))</f>
        <v>5.1657884258881921E-4</v>
      </c>
      <c r="DY23" s="2">
        <f>POWER(10,($B23-I$227)/I$228)/(1+POWER(10,($B23-I$227)/I$228))</f>
        <v>5.3446575091608325E-4</v>
      </c>
      <c r="DZ23" s="2">
        <f>POWER(10,($B23-J$227)/J$228)/(1+POWER(10,($B23-J$227)/J$228))</f>
        <v>5.6586266603360054E-4</v>
      </c>
      <c r="EA23" s="2">
        <f>POWER(10,($B23-K$227)/K$228)/(1+POWER(10,($B23-K$227)/K$228))</f>
        <v>4.9710294682513622E-4</v>
      </c>
      <c r="EB23" s="2">
        <f>POWER(10,($B23-L$227)/L$228)/(1+POWER(10,($B23-L$227)/L$228))</f>
        <v>4.7200160501963286E-4</v>
      </c>
      <c r="EC23" s="2">
        <f>POWER(10,($B23-M$227)/M$228)/(1+POWER(10,($B23-M$227)/M$228))</f>
        <v>4.7446071301974081E-4</v>
      </c>
      <c r="ED23" s="2">
        <f>POWER(10,($B23-N$227)/N$228)/(1+POWER(10,($B23-N$227)/N$228))</f>
        <v>4.9408456277219104E-4</v>
      </c>
      <c r="EE23" s="2">
        <f>POWER(10,($B23-O$227)/O$228)/(1+POWER(10,($B23-O$227)/O$228))</f>
        <v>4.6565684947981044E-4</v>
      </c>
    </row>
    <row r="24" spans="2:135" x14ac:dyDescent="0.25">
      <c r="B24" s="2">
        <v>18</v>
      </c>
      <c r="C24">
        <v>73.382000000000005</v>
      </c>
      <c r="D24">
        <v>76.823999999999998</v>
      </c>
      <c r="E24">
        <v>78.117999999999995</v>
      </c>
      <c r="F24">
        <v>79.971000000000004</v>
      </c>
      <c r="G24">
        <v>76.823999999999998</v>
      </c>
      <c r="H24">
        <v>76.426000000000002</v>
      </c>
      <c r="I24">
        <v>77.587999999999994</v>
      </c>
      <c r="J24">
        <v>77.087999999999994</v>
      </c>
      <c r="K24">
        <v>74.808999999999997</v>
      </c>
      <c r="L24">
        <v>70.617999999999995</v>
      </c>
      <c r="M24">
        <v>64.426000000000002</v>
      </c>
      <c r="N24">
        <v>55.014699999999998</v>
      </c>
      <c r="O24">
        <v>47.514699999999998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74.861616605015243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76.807486882298207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79.09581133330353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80.031424086627027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78.603652734603315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77.004806249704004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77.673799359435719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76.402175355962655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73.915620003617235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70.993302773555385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64.517781374986313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56.144436797408744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47.786342969553743</v>
      </c>
      <c r="AE24" s="5"/>
      <c r="AG24" s="5">
        <f t="shared" si="0"/>
        <v>-1.479616605015238</v>
      </c>
      <c r="AH24" s="5">
        <f t="shared" si="0"/>
        <v>1.6513117701791202E-2</v>
      </c>
      <c r="AI24" s="5">
        <f t="shared" si="0"/>
        <v>-0.97781133330353498</v>
      </c>
      <c r="AJ24" s="5">
        <f t="shared" si="0"/>
        <v>-6.0424086627023144E-2</v>
      </c>
      <c r="AK24" s="5">
        <f t="shared" si="0"/>
        <v>-1.7796527346033173</v>
      </c>
      <c r="AL24" s="5">
        <f t="shared" si="0"/>
        <v>-0.57880624970400163</v>
      </c>
      <c r="AM24" s="5">
        <f t="shared" si="0"/>
        <v>-8.5799359435725364E-2</v>
      </c>
      <c r="AN24" s="5">
        <f t="shared" si="0"/>
        <v>0.68582464403733923</v>
      </c>
      <c r="AO24" s="5">
        <f t="shared" si="0"/>
        <v>0.89337999638276244</v>
      </c>
      <c r="AP24" s="5">
        <f t="shared" si="0"/>
        <v>-0.37530277355538999</v>
      </c>
      <c r="AQ24" s="5">
        <f t="shared" si="0"/>
        <v>-9.1781374986311448E-2</v>
      </c>
      <c r="AR24" s="5">
        <f t="shared" si="0"/>
        <v>-1.1297367974087464</v>
      </c>
      <c r="AS24" s="5">
        <f t="shared" si="0"/>
        <v>-0.27164296955374567</v>
      </c>
      <c r="AV24" s="2">
        <f t="shared" si="1"/>
        <v>74.861616583637101</v>
      </c>
      <c r="AW24" s="2">
        <f t="shared" si="2"/>
        <v>76.807486874194851</v>
      </c>
      <c r="AX24" s="2">
        <f t="shared" si="3"/>
        <v>79.095811319245186</v>
      </c>
      <c r="AY24" s="2">
        <f t="shared" si="4"/>
        <v>80.03142400298907</v>
      </c>
      <c r="AZ24" s="2">
        <f t="shared" si="5"/>
        <v>78.603652716803879</v>
      </c>
      <c r="BA24" s="2">
        <f t="shared" si="6"/>
        <v>77.004806232572307</v>
      </c>
      <c r="BB24" s="2">
        <f t="shared" si="7"/>
        <v>77.673799335852138</v>
      </c>
      <c r="BC24" s="2">
        <f t="shared" si="8"/>
        <v>76.402175292870226</v>
      </c>
      <c r="BD24" s="2">
        <f t="shared" si="9"/>
        <v>73.915619982332757</v>
      </c>
      <c r="BE24" s="2">
        <f t="shared" si="10"/>
        <v>70.993302761742584</v>
      </c>
      <c r="BF24" s="2">
        <f t="shared" si="11"/>
        <v>64.517781355286701</v>
      </c>
      <c r="BG24" s="2">
        <f t="shared" si="12"/>
        <v>56.144436657720668</v>
      </c>
      <c r="BH24" s="2">
        <f t="shared" si="13"/>
        <v>47.786342695413545</v>
      </c>
      <c r="BK24" s="2">
        <f>IF(OR($B24&lt;C$229, AND($B24&gt;C$230, $B24&lt;C$231)), C24, "")</f>
        <v>73.382000000000005</v>
      </c>
      <c r="BL24" s="2">
        <f>IF(OR($B24&lt;D$229, AND($B24&gt;D$230, $B24&lt;D$231)), D24, "")</f>
        <v>76.823999999999998</v>
      </c>
      <c r="BM24" s="2">
        <f>IF(OR($B24&lt;E$229, AND($B24&gt;E$230, $B24&lt;E$231)), E24, "")</f>
        <v>78.117999999999995</v>
      </c>
      <c r="BN24" s="2">
        <f>IF(OR($B24&lt;F$229, AND($B24&gt;F$230, $B24&lt;F$231)), F24, "")</f>
        <v>79.971000000000004</v>
      </c>
      <c r="BO24" s="2">
        <f>IF(OR($B24&lt;G$229, AND($B24&gt;G$230, $B24&lt;G$231)), G24, "")</f>
        <v>76.823999999999998</v>
      </c>
      <c r="BP24" s="2">
        <f>IF(OR($B24&lt;H$229, AND($B24&gt;H$230, $B24&lt;H$231)), H24, "")</f>
        <v>76.426000000000002</v>
      </c>
      <c r="BQ24" s="2">
        <f>IF(OR($B24&lt;I$229, AND($B24&gt;I$230, $B24&lt;I$231)), I24, "")</f>
        <v>77.587999999999994</v>
      </c>
      <c r="BR24" s="2">
        <f>IF(OR($B24&lt;J$229, AND($B24&gt;J$230, $B24&lt;J$231)), J24, "")</f>
        <v>77.087999999999994</v>
      </c>
      <c r="BS24" s="2">
        <f>IF(OR($B24&lt;K$229, AND($B24&gt;K$230, $B24&lt;K$231)), K24, "")</f>
        <v>74.808999999999997</v>
      </c>
      <c r="BT24" s="2">
        <f>IF(OR($B24&lt;L$229, AND($B24&gt;L$230, $B24&lt;L$231)), L24, "")</f>
        <v>70.617999999999995</v>
      </c>
      <c r="BU24" s="2">
        <f>IF(OR($B24&lt;M$229, AND($B24&gt;M$230, $B24&lt;M$231)), M24, "")</f>
        <v>64.426000000000002</v>
      </c>
      <c r="BV24" s="2">
        <f>IF(OR($B24&lt;N$229, AND($B24&gt;N$230, $B24&lt;N$231)), N24, "")</f>
        <v>55.014699999999998</v>
      </c>
      <c r="BW24" s="2">
        <f>IF(OR($B24&lt;O$229, AND($B24&gt;O$230, $B24&lt;O$231)), O24, "")</f>
        <v>47.514699999999998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74.85978886687964</v>
      </c>
      <c r="CP24" s="2">
        <f>BL$207*$B24+BL$209</f>
        <v>76.804887956397252</v>
      </c>
      <c r="CQ24" s="2">
        <f>BM$207*$B24+BM$209</f>
        <v>79.093680019480132</v>
      </c>
      <c r="CR24" s="2">
        <f>BN$207*$B24+BN$209</f>
        <v>80.029481919092689</v>
      </c>
      <c r="CS24" s="2">
        <f>BO$207*$B24+BO$209</f>
        <v>78.601092985028217</v>
      </c>
      <c r="CT24" s="2">
        <f>BP$207*$B24+BP$209</f>
        <v>77.001619251462571</v>
      </c>
      <c r="CU24" s="2">
        <f>BQ$207*$B24+BQ$209</f>
        <v>77.671385378820133</v>
      </c>
      <c r="CV24" s="2">
        <f>BR$207*$B24+BR$209</f>
        <v>76.398894081588551</v>
      </c>
      <c r="CW24" s="2">
        <f>BS$207*$B24+BS$209</f>
        <v>73.911985161490961</v>
      </c>
      <c r="CX24" s="2">
        <f>BT$207*$B24+BT$209</f>
        <v>70.989938517382271</v>
      </c>
      <c r="CY24" s="2">
        <f>BU$207*$B24+BU$209</f>
        <v>64.516040153080539</v>
      </c>
      <c r="CZ24" s="2">
        <f>BV$207*$B24+BV$209</f>
        <v>56.142984112512117</v>
      </c>
      <c r="DA24" s="2">
        <f>BW$207*$B24+BW$209</f>
        <v>47.784223786299002</v>
      </c>
      <c r="DD24" s="2">
        <f>BZ$207*$B24+BZ$209</f>
        <v>79.519641683002533</v>
      </c>
      <c r="DE24" s="2">
        <f>CA$207*$B24+CA$209</f>
        <v>81.746400671992362</v>
      </c>
      <c r="DF24" s="2">
        <f>CB$207*$B24+CB$209</f>
        <v>83.308129440658234</v>
      </c>
      <c r="DG24" s="2">
        <f>CC$207*$B24+CC$209</f>
        <v>83.632581841804438</v>
      </c>
      <c r="DH24" s="2">
        <f>CD$207*$B24+CD$209</f>
        <v>83.283179795617755</v>
      </c>
      <c r="DI24" s="2">
        <f>CE$207*$B24+CE$209</f>
        <v>82.628458634333128</v>
      </c>
      <c r="DJ24" s="2">
        <f>CF$207*$B24+CF$209</f>
        <v>81.790767204095189</v>
      </c>
      <c r="DK24" s="2">
        <f>CG$207*$B24+CG$209</f>
        <v>81.687568888284787</v>
      </c>
      <c r="DL24" s="2">
        <f>CH$207*$B24+CH$209</f>
        <v>80.580935755896334</v>
      </c>
      <c r="DM24" s="2">
        <f>CI$207*$B24+CI$209</f>
        <v>77.490694046045434</v>
      </c>
      <c r="DN24" s="2">
        <f>CJ$207*$B24+CJ$209</f>
        <v>67.863141256745394</v>
      </c>
      <c r="DO24" s="2">
        <f>CK$207*$B24+CK$209</f>
        <v>58.824306749883007</v>
      </c>
      <c r="DP24" s="2">
        <f>CL$207*$B24+CL$209</f>
        <v>51.934393379585217</v>
      </c>
      <c r="DS24" s="2">
        <f>POWER(10,($B24-C$227)/C$228)/(1+POWER(10,($B24-C$227)/C$228))</f>
        <v>3.9222628473168996E-4</v>
      </c>
      <c r="DT24" s="2">
        <f>POWER(10,($B24-D$227)/D$228)/(1+POWER(10,($B24-D$227)/D$228))</f>
        <v>5.2593566933386801E-4</v>
      </c>
      <c r="DU24" s="2">
        <f>POWER(10,($B24-E$227)/E$228)/(1+POWER(10,($B24-E$227)/E$228))</f>
        <v>5.0571250287904392E-4</v>
      </c>
      <c r="DV24" s="2">
        <f>POWER(10,($B24-F$227)/F$228)/(1+POWER(10,($B24-F$227)/F$228))</f>
        <v>5.3900361856148743E-4</v>
      </c>
      <c r="DW24" s="2">
        <f>POWER(10,($B24-G$227)/G$228)/(1+POWER(10,($B24-G$227)/G$228))</f>
        <v>5.4670745742479336E-4</v>
      </c>
      <c r="DX24" s="2">
        <f>POWER(10,($B24-H$227)/H$228)/(1+POWER(10,($B24-H$227)/H$228))</f>
        <v>5.6638920944515809E-4</v>
      </c>
      <c r="DY24" s="2">
        <f>POWER(10,($B24-I$227)/I$228)/(1+POWER(10,($B24-I$227)/I$228))</f>
        <v>5.8599982579891506E-4</v>
      </c>
      <c r="DZ24" s="2">
        <f>POWER(10,($B24-J$227)/J$228)/(1+POWER(10,($B24-J$227)/J$228))</f>
        <v>6.2042220435396466E-4</v>
      </c>
      <c r="EA24" s="2">
        <f>POWER(10,($B24-K$227)/K$228)/(1+POWER(10,($B24-K$227)/K$228))</f>
        <v>5.4503640270682193E-4</v>
      </c>
      <c r="EB24" s="2">
        <f>POWER(10,($B24-L$227)/L$228)/(1+POWER(10,($B24-L$227)/L$228))</f>
        <v>5.1751590188015332E-4</v>
      </c>
      <c r="EC24" s="2">
        <f>POWER(10,($B24-M$227)/M$228)/(1+POWER(10,($B24-M$227)/M$228))</f>
        <v>5.2021201398858941E-4</v>
      </c>
      <c r="ED24" s="2">
        <f>POWER(10,($B24-N$227)/N$228)/(1+POWER(10,($B24-N$227)/N$228))</f>
        <v>5.4172712687211967E-4</v>
      </c>
      <c r="EE24" s="2">
        <f>POWER(10,($B24-O$227)/O$228)/(1+POWER(10,($B24-O$227)/O$228))</f>
        <v>5.1055964507311748E-4</v>
      </c>
    </row>
    <row r="25" spans="2:135" x14ac:dyDescent="0.25">
      <c r="B25" s="2">
        <v>19</v>
      </c>
      <c r="C25">
        <v>74.706000000000003</v>
      </c>
      <c r="D25">
        <v>76.778999999999996</v>
      </c>
      <c r="E25">
        <v>77.956000000000003</v>
      </c>
      <c r="F25">
        <v>78.852999999999994</v>
      </c>
      <c r="G25">
        <v>76.382000000000005</v>
      </c>
      <c r="H25">
        <v>75.5</v>
      </c>
      <c r="I25">
        <v>77.132000000000005</v>
      </c>
      <c r="J25">
        <v>76.323999999999998</v>
      </c>
      <c r="K25">
        <v>74.397000000000006</v>
      </c>
      <c r="L25">
        <v>70.382000000000005</v>
      </c>
      <c r="M25">
        <v>64.778999999999996</v>
      </c>
      <c r="N25">
        <v>54.602899999999998</v>
      </c>
      <c r="O25">
        <v>46.367600000000003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74.863744614736433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76.814348028812333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79.09737357883094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80.023666687705543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78.61150942829714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77.033355448308271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77.705001367879476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76.427762112387754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73.953494096408946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71.021989024067182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64.535532131571813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56.166293818205631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47.815992978625154</v>
      </c>
      <c r="AE25" s="5"/>
      <c r="AG25" s="5">
        <f t="shared" si="0"/>
        <v>-0.15774461473642987</v>
      </c>
      <c r="AH25" s="5">
        <f t="shared" si="0"/>
        <v>-3.5348028812336452E-2</v>
      </c>
      <c r="AI25" s="5">
        <f t="shared" si="0"/>
        <v>-1.1413735788309367</v>
      </c>
      <c r="AJ25" s="5">
        <f t="shared" si="0"/>
        <v>-1.1706666877055483</v>
      </c>
      <c r="AK25" s="5">
        <f t="shared" si="0"/>
        <v>-2.2295094282971348</v>
      </c>
      <c r="AL25" s="5">
        <f t="shared" si="0"/>
        <v>-1.5333554483082708</v>
      </c>
      <c r="AM25" s="5">
        <f t="shared" si="0"/>
        <v>-0.57300136787947054</v>
      </c>
      <c r="AN25" s="5">
        <f t="shared" si="0"/>
        <v>-0.10376211238775568</v>
      </c>
      <c r="AO25" s="5">
        <f t="shared" ref="AO25:AS75" si="14">K25-Z25</f>
        <v>0.44350590359105979</v>
      </c>
      <c r="AP25" s="5">
        <f t="shared" si="14"/>
        <v>-0.63998902406717662</v>
      </c>
      <c r="AQ25" s="5">
        <f t="shared" si="14"/>
        <v>0.24346786842818346</v>
      </c>
      <c r="AR25" s="5">
        <f t="shared" si="14"/>
        <v>-1.5633938182056326</v>
      </c>
      <c r="AS25" s="5">
        <f t="shared" si="14"/>
        <v>-1.4483929786251508</v>
      </c>
      <c r="AV25" s="2">
        <f t="shared" si="1"/>
        <v>74.86374454137129</v>
      </c>
      <c r="AW25" s="2">
        <f t="shared" si="2"/>
        <v>76.814347999032265</v>
      </c>
      <c r="AX25" s="2">
        <f t="shared" si="3"/>
        <v>79.097373528468154</v>
      </c>
      <c r="AY25" s="2">
        <f t="shared" si="4"/>
        <v>80.023666405393357</v>
      </c>
      <c r="AZ25" s="2">
        <f t="shared" si="5"/>
        <v>78.611509364609091</v>
      </c>
      <c r="BA25" s="2">
        <f t="shared" si="6"/>
        <v>77.033355386675893</v>
      </c>
      <c r="BB25" s="2">
        <f t="shared" si="7"/>
        <v>77.705001283687722</v>
      </c>
      <c r="BC25" s="2">
        <f t="shared" si="8"/>
        <v>76.427761893854495</v>
      </c>
      <c r="BD25" s="2">
        <f t="shared" si="9"/>
        <v>73.953494020738987</v>
      </c>
      <c r="BE25" s="2">
        <f t="shared" si="10"/>
        <v>71.021988981504151</v>
      </c>
      <c r="BF25" s="2">
        <f t="shared" si="11"/>
        <v>64.53553206208224</v>
      </c>
      <c r="BG25" s="2">
        <f t="shared" si="12"/>
        <v>56.166293359244406</v>
      </c>
      <c r="BH25" s="2">
        <f t="shared" si="13"/>
        <v>47.815992110314632</v>
      </c>
      <c r="BK25" s="2">
        <f>IF(OR($B25&lt;C$229, AND($B25&gt;C$230, $B25&lt;C$231)), C25, "")</f>
        <v>74.706000000000003</v>
      </c>
      <c r="BL25" s="2">
        <f>IF(OR($B25&lt;D$229, AND($B25&gt;D$230, $B25&lt;D$231)), D25, "")</f>
        <v>76.778999999999996</v>
      </c>
      <c r="BM25" s="2">
        <f>IF(OR($B25&lt;E$229, AND($B25&gt;E$230, $B25&lt;E$231)), E25, "")</f>
        <v>77.956000000000003</v>
      </c>
      <c r="BN25" s="2">
        <f>IF(OR($B25&lt;F$229, AND($B25&gt;F$230, $B25&lt;F$231)), F25, "")</f>
        <v>78.852999999999994</v>
      </c>
      <c r="BO25" s="2">
        <f>IF(OR($B25&lt;G$229, AND($B25&gt;G$230, $B25&lt;G$231)), G25, "")</f>
        <v>76.382000000000005</v>
      </c>
      <c r="BP25" s="2">
        <f>IF(OR($B25&lt;H$229, AND($B25&gt;H$230, $B25&lt;H$231)), H25, "")</f>
        <v>75.5</v>
      </c>
      <c r="BQ25" s="2">
        <f>IF(OR($B25&lt;I$229, AND($B25&gt;I$230, $B25&lt;I$231)), I25, "")</f>
        <v>77.132000000000005</v>
      </c>
      <c r="BR25" s="2">
        <f>IF(OR($B25&lt;J$229, AND($B25&gt;J$230, $B25&lt;J$231)), J25, "")</f>
        <v>76.323999999999998</v>
      </c>
      <c r="BS25" s="2">
        <f>IF(OR($B25&lt;K$229, AND($B25&gt;K$230, $B25&lt;K$231)), K25, "")</f>
        <v>74.397000000000006</v>
      </c>
      <c r="BT25" s="2">
        <f>IF(OR($B25&lt;L$229, AND($B25&gt;L$230, $B25&lt;L$231)), L25, "")</f>
        <v>70.382000000000005</v>
      </c>
      <c r="BU25" s="2">
        <f>IF(OR($B25&lt;M$229, AND($B25&gt;M$230, $B25&lt;M$231)), M25, "")</f>
        <v>64.778999999999996</v>
      </c>
      <c r="BV25" s="2">
        <f>IF(OR($B25&lt;N$229, AND($B25&gt;N$230, $B25&lt;N$231)), N25, "")</f>
        <v>54.602899999999998</v>
      </c>
      <c r="BW25" s="2">
        <f>IF(OR($B25&lt;O$229, AND($B25&gt;O$230, $B25&lt;O$231)), O25, "")</f>
        <v>46.367600000000003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74.861766244228392</v>
      </c>
      <c r="CP25" s="2">
        <f>BL$207*$B25+BL$209</f>
        <v>76.811537136049552</v>
      </c>
      <c r="CQ25" s="2">
        <f>BM$207*$B25+BM$209</f>
        <v>79.095071101524425</v>
      </c>
      <c r="CR25" s="2">
        <f>BN$207*$B25+BN$209</f>
        <v>80.021567985354523</v>
      </c>
      <c r="CS25" s="2">
        <f>BO$207*$B25+BO$209</f>
        <v>78.608739983371734</v>
      </c>
      <c r="CT25" s="2">
        <f>BP$207*$B25+BP$209</f>
        <v>77.029906458604088</v>
      </c>
      <c r="CU25" s="2">
        <f>BQ$207*$B25+BQ$209</f>
        <v>77.70239011450775</v>
      </c>
      <c r="CV25" s="2">
        <f>BR$207*$B25+BR$209</f>
        <v>76.424211522466649</v>
      </c>
      <c r="CW25" s="2">
        <f>BS$207*$B25+BS$209</f>
        <v>73.949561730863209</v>
      </c>
      <c r="CX25" s="2">
        <f>BT$207*$B25+BT$209</f>
        <v>71.018347846146597</v>
      </c>
      <c r="CY25" s="2">
        <f>BU$207*$B25+BU$209</f>
        <v>64.533650055119153</v>
      </c>
      <c r="CZ25" s="2">
        <f>BV$207*$B25+BV$209</f>
        <v>56.164722868843619</v>
      </c>
      <c r="DA25" s="2">
        <f>BW$207*$B25+BW$209</f>
        <v>47.813699052515666</v>
      </c>
      <c r="DD25" s="2">
        <f>BZ$207*$B25+BZ$209</f>
        <v>79.4619085150361</v>
      </c>
      <c r="DE25" s="2">
        <f>CA$207*$B25+CA$209</f>
        <v>81.68602604209903</v>
      </c>
      <c r="DF25" s="2">
        <f>CB$207*$B25+CB$209</f>
        <v>83.247511013820926</v>
      </c>
      <c r="DG25" s="2">
        <f>CC$207*$B25+CC$209</f>
        <v>83.57234441005032</v>
      </c>
      <c r="DH25" s="2">
        <f>CD$207*$B25+CD$209</f>
        <v>83.22883230460836</v>
      </c>
      <c r="DI25" s="2">
        <f>CE$207*$B25+CE$209</f>
        <v>82.583740490657135</v>
      </c>
      <c r="DJ25" s="2">
        <f>CF$207*$B25+CF$209</f>
        <v>81.766468509804014</v>
      </c>
      <c r="DK25" s="2">
        <f>CG$207*$B25+CG$209</f>
        <v>81.643513770243231</v>
      </c>
      <c r="DL25" s="2">
        <f>CH$207*$B25+CH$209</f>
        <v>80.529818672182714</v>
      </c>
      <c r="DM25" s="2">
        <f>CI$207*$B25+CI$209</f>
        <v>77.435388759400354</v>
      </c>
      <c r="DN25" s="2">
        <f>CJ$207*$B25+CJ$209</f>
        <v>67.833260308356401</v>
      </c>
      <c r="DO25" s="2">
        <f>CK$207*$B25+CK$209</f>
        <v>58.8088199737319</v>
      </c>
      <c r="DP25" s="2">
        <f>CL$207*$B25+CL$209</f>
        <v>51.909981633369711</v>
      </c>
      <c r="DS25" s="2">
        <f>POWER(10,($B25-C$227)/C$228)/(1+POWER(10,($B25-C$227)/C$228))</f>
        <v>4.3005129546915514E-4</v>
      </c>
      <c r="DT25" s="2">
        <f>POWER(10,($B25-D$227)/D$228)/(1+POWER(10,($B25-D$227)/D$228))</f>
        <v>5.7664773412866347E-4</v>
      </c>
      <c r="DU25" s="2">
        <f>POWER(10,($B25-E$227)/E$228)/(1+POWER(10,($B25-E$227)/E$228))</f>
        <v>5.5447567992789114E-4</v>
      </c>
      <c r="DV25" s="2">
        <f>POWER(10,($B25-F$227)/F$228)/(1+POWER(10,($B25-F$227)/F$228))</f>
        <v>5.9097498345663359E-4</v>
      </c>
      <c r="DW25" s="2">
        <f>POWER(10,($B25-G$227)/G$228)/(1+POWER(10,($B25-G$227)/G$228))</f>
        <v>5.9942119005511134E-4</v>
      </c>
      <c r="DX25" s="2">
        <f>POWER(10,($B25-H$227)/H$228)/(1+POWER(10,($B25-H$227)/H$228))</f>
        <v>6.2099948466161261E-4</v>
      </c>
      <c r="DY25" s="2">
        <f>POWER(10,($B25-I$227)/I$228)/(1+POWER(10,($B25-I$227)/I$228))</f>
        <v>6.4249970743631454E-4</v>
      </c>
      <c r="DZ25" s="2">
        <f>POWER(10,($B25-J$227)/J$228)/(1+POWER(10,($B25-J$227)/J$228))</f>
        <v>6.8023870228287628E-4</v>
      </c>
      <c r="EA25" s="2">
        <f>POWER(10,($B25-K$227)/K$228)/(1+POWER(10,($B25-K$227)/K$228))</f>
        <v>5.9758910796962504E-4</v>
      </c>
      <c r="EB25" s="2">
        <f>POWER(10,($B25-L$227)/L$228)/(1+POWER(10,($B25-L$227)/L$228))</f>
        <v>5.6741657202654826E-4</v>
      </c>
      <c r="EC25" s="2">
        <f>POWER(10,($B25-M$227)/M$228)/(1+POWER(10,($B25-M$227)/M$228))</f>
        <v>5.7037250421803276E-4</v>
      </c>
      <c r="ED25" s="2">
        <f>POWER(10,($B25-N$227)/N$228)/(1+POWER(10,($B25-N$227)/N$228))</f>
        <v>5.9396093959159305E-4</v>
      </c>
      <c r="EE25" s="2">
        <f>POWER(10,($B25-O$227)/O$228)/(1+POWER(10,($B25-O$227)/O$228))</f>
        <v>5.5978994459095481E-4</v>
      </c>
    </row>
    <row r="26" spans="2:135" x14ac:dyDescent="0.25">
      <c r="B26" s="2">
        <v>20</v>
      </c>
      <c r="C26">
        <v>74.543999999999997</v>
      </c>
      <c r="D26">
        <v>76.337999999999994</v>
      </c>
      <c r="E26">
        <v>79.971000000000004</v>
      </c>
      <c r="F26">
        <v>78.573999999999998</v>
      </c>
      <c r="G26">
        <v>78.221000000000004</v>
      </c>
      <c r="H26">
        <v>75.971000000000004</v>
      </c>
      <c r="I26">
        <v>77.176000000000002</v>
      </c>
      <c r="J26">
        <v>76.456000000000003</v>
      </c>
      <c r="K26">
        <v>74.543999999999997</v>
      </c>
      <c r="L26">
        <v>72.515000000000001</v>
      </c>
      <c r="M26">
        <v>66.837999999999994</v>
      </c>
      <c r="N26">
        <v>55.191200000000002</v>
      </c>
      <c r="O26">
        <v>47.176499999999997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74.865884779546874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76.821225924104738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79.098949085467382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80.015921808077664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78.619382848208915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77.061925619974929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77.736219094232368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76.453370602683009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73.991391868469549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71.050697448688084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64.553293960339957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56.188160747506629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47.84565805220263</v>
      </c>
      <c r="AE26" s="5"/>
      <c r="AG26" s="5">
        <f t="shared" ref="AG26:AN57" si="15">C26-R26</f>
        <v>-0.32188477954687755</v>
      </c>
      <c r="AH26" s="5">
        <f t="shared" si="15"/>
        <v>-0.48322592410474385</v>
      </c>
      <c r="AI26" s="5">
        <f t="shared" si="15"/>
        <v>0.87205091453262185</v>
      </c>
      <c r="AJ26" s="5">
        <f t="shared" si="15"/>
        <v>-1.4419218080776659</v>
      </c>
      <c r="AK26" s="5">
        <f t="shared" si="15"/>
        <v>-0.3983828482089109</v>
      </c>
      <c r="AL26" s="5">
        <f t="shared" si="15"/>
        <v>-1.0909256199749251</v>
      </c>
      <c r="AM26" s="5">
        <f t="shared" si="15"/>
        <v>-0.56021909423236593</v>
      </c>
      <c r="AN26" s="5">
        <f t="shared" si="15"/>
        <v>2.6293973169941864E-3</v>
      </c>
      <c r="AO26" s="5">
        <f t="shared" si="14"/>
        <v>0.55260813153044808</v>
      </c>
      <c r="AP26" s="5">
        <f t="shared" si="14"/>
        <v>1.464302551311917</v>
      </c>
      <c r="AQ26" s="5">
        <f t="shared" si="14"/>
        <v>2.2847060396600369</v>
      </c>
      <c r="AR26" s="5">
        <f t="shared" si="14"/>
        <v>-0.99696074750662689</v>
      </c>
      <c r="AS26" s="5">
        <f t="shared" si="14"/>
        <v>-0.6691580522026328</v>
      </c>
      <c r="AV26" s="2">
        <f t="shared" si="1"/>
        <v>74.865884536409922</v>
      </c>
      <c r="AW26" s="2">
        <f t="shared" si="2"/>
        <v>76.821225818649197</v>
      </c>
      <c r="AX26" s="2">
        <f t="shared" si="3"/>
        <v>79.098948911531991</v>
      </c>
      <c r="AY26" s="2">
        <f t="shared" si="4"/>
        <v>80.01592088902342</v>
      </c>
      <c r="AZ26" s="2">
        <f t="shared" si="5"/>
        <v>78.619382628598785</v>
      </c>
      <c r="BA26" s="2">
        <f t="shared" si="6"/>
        <v>77.061925406348706</v>
      </c>
      <c r="BB26" s="2">
        <f t="shared" si="7"/>
        <v>77.736218804675516</v>
      </c>
      <c r="BC26" s="2">
        <f t="shared" si="8"/>
        <v>76.453369873391892</v>
      </c>
      <c r="BD26" s="2">
        <f t="shared" si="9"/>
        <v>73.991391609190316</v>
      </c>
      <c r="BE26" s="2">
        <f t="shared" si="10"/>
        <v>71.050697300867355</v>
      </c>
      <c r="BF26" s="2">
        <f t="shared" si="11"/>
        <v>64.553293724016598</v>
      </c>
      <c r="BG26" s="2">
        <f t="shared" si="12"/>
        <v>56.188159292678641</v>
      </c>
      <c r="BH26" s="2">
        <f t="shared" si="13"/>
        <v>47.845655396902686</v>
      </c>
      <c r="BK26" s="2">
        <f>IF(OR($B26&lt;C$229, AND($B26&gt;C$230, $B26&lt;C$231)), C26, "")</f>
        <v>74.543999999999997</v>
      </c>
      <c r="BL26" s="2">
        <f>IF(OR($B26&lt;D$229, AND($B26&gt;D$230, $B26&lt;D$231)), D26, "")</f>
        <v>76.337999999999994</v>
      </c>
      <c r="BM26" s="2">
        <f>IF(OR($B26&lt;E$229, AND($B26&gt;E$230, $B26&lt;E$231)), E26, "")</f>
        <v>79.971000000000004</v>
      </c>
      <c r="BN26" s="2">
        <f>IF(OR($B26&lt;F$229, AND($B26&gt;F$230, $B26&lt;F$231)), F26, "")</f>
        <v>78.573999999999998</v>
      </c>
      <c r="BO26" s="2">
        <f>IF(OR($B26&lt;G$229, AND($B26&gt;G$230, $B26&lt;G$231)), G26, "")</f>
        <v>78.221000000000004</v>
      </c>
      <c r="BP26" s="2">
        <f>IF(OR($B26&lt;H$229, AND($B26&gt;H$230, $B26&lt;H$231)), H26, "")</f>
        <v>75.971000000000004</v>
      </c>
      <c r="BQ26" s="2">
        <f>IF(OR($B26&lt;I$229, AND($B26&gt;I$230, $B26&lt;I$231)), I26, "")</f>
        <v>77.176000000000002</v>
      </c>
      <c r="BR26" s="2">
        <f>IF(OR($B26&lt;J$229, AND($B26&gt;J$230, $B26&lt;J$231)), J26, "")</f>
        <v>76.456000000000003</v>
      </c>
      <c r="BS26" s="2">
        <f>IF(OR($B26&lt;K$229, AND($B26&gt;K$230, $B26&lt;K$231)), K26, "")</f>
        <v>74.543999999999997</v>
      </c>
      <c r="BT26" s="2">
        <f>IF(OR($B26&lt;L$229, AND($B26&gt;L$230, $B26&lt;L$231)), L26, "")</f>
        <v>72.515000000000001</v>
      </c>
      <c r="BU26" s="2">
        <f>IF(OR($B26&lt;M$229, AND($B26&gt;M$230, $B26&lt;M$231)), M26, "")</f>
        <v>66.837999999999994</v>
      </c>
      <c r="BV26" s="2">
        <f>IF(OR($B26&lt;N$229, AND($B26&gt;N$230, $B26&lt;N$231)), N26, "")</f>
        <v>55.191200000000002</v>
      </c>
      <c r="BW26" s="2">
        <f>IF(OR($B26&lt;O$229, AND($B26&gt;O$230, $B26&lt;O$231)), O26, "")</f>
        <v>47.176499999999997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74.863743621577143</v>
      </c>
      <c r="CP26" s="2">
        <f>BL$207*$B26+BL$209</f>
        <v>76.818186315701865</v>
      </c>
      <c r="CQ26" s="2">
        <f>BM$207*$B26+BM$209</f>
        <v>79.096462183568732</v>
      </c>
      <c r="CR26" s="2">
        <f>BN$207*$B26+BN$209</f>
        <v>80.013654051616356</v>
      </c>
      <c r="CS26" s="2">
        <f>BO$207*$B26+BO$209</f>
        <v>78.616386981715252</v>
      </c>
      <c r="CT26" s="2">
        <f>BP$207*$B26+BP$209</f>
        <v>77.058193665745605</v>
      </c>
      <c r="CU26" s="2">
        <f>BQ$207*$B26+BQ$209</f>
        <v>77.733394850195367</v>
      </c>
      <c r="CV26" s="2">
        <f>BR$207*$B26+BR$209</f>
        <v>76.449528963344761</v>
      </c>
      <c r="CW26" s="2">
        <f>BS$207*$B26+BS$209</f>
        <v>73.987138300235472</v>
      </c>
      <c r="CX26" s="2">
        <f>BT$207*$B26+BT$209</f>
        <v>71.046757174910908</v>
      </c>
      <c r="CY26" s="2">
        <f>BU$207*$B26+BU$209</f>
        <v>64.551259957157782</v>
      </c>
      <c r="CZ26" s="2">
        <f>BV$207*$B26+BV$209</f>
        <v>56.18646162517512</v>
      </c>
      <c r="DA26" s="2">
        <f>BW$207*$B26+BW$209</f>
        <v>47.843174318732338</v>
      </c>
      <c r="DD26" s="2">
        <f>BZ$207*$B26+BZ$209</f>
        <v>79.404175347069682</v>
      </c>
      <c r="DE26" s="2">
        <f>CA$207*$B26+CA$209</f>
        <v>81.625651412205698</v>
      </c>
      <c r="DF26" s="2">
        <f>CB$207*$B26+CB$209</f>
        <v>83.186892586983618</v>
      </c>
      <c r="DG26" s="2">
        <f>CC$207*$B26+CC$209</f>
        <v>83.512106978296188</v>
      </c>
      <c r="DH26" s="2">
        <f>CD$207*$B26+CD$209</f>
        <v>83.17448481359898</v>
      </c>
      <c r="DI26" s="2">
        <f>CE$207*$B26+CE$209</f>
        <v>82.539022346981156</v>
      </c>
      <c r="DJ26" s="2">
        <f>CF$207*$B26+CF$209</f>
        <v>81.742169815512838</v>
      </c>
      <c r="DK26" s="2">
        <f>CG$207*$B26+CG$209</f>
        <v>81.599458652201676</v>
      </c>
      <c r="DL26" s="2">
        <f>CH$207*$B26+CH$209</f>
        <v>80.478701588469093</v>
      </c>
      <c r="DM26" s="2">
        <f>CI$207*$B26+CI$209</f>
        <v>77.380083472755274</v>
      </c>
      <c r="DN26" s="2">
        <f>CJ$207*$B26+CJ$209</f>
        <v>67.803379359967394</v>
      </c>
      <c r="DO26" s="2">
        <f>CK$207*$B26+CK$209</f>
        <v>58.793333197580786</v>
      </c>
      <c r="DP26" s="2">
        <f>CL$207*$B26+CL$209</f>
        <v>51.885569887154212</v>
      </c>
      <c r="DS26" s="2">
        <f>POWER(10,($B26-C$227)/C$228)/(1+POWER(10,($B26-C$227)/C$228))</f>
        <v>4.715223049743324E-4</v>
      </c>
      <c r="DT26" s="2">
        <f>POWER(10,($B26-D$227)/D$228)/(1+POWER(10,($B26-D$227)/D$228))</f>
        <v>6.322464929682972E-4</v>
      </c>
      <c r="DU26" s="2">
        <f>POWER(10,($B26-E$227)/E$228)/(1+POWER(10,($B26-E$227)/E$228))</f>
        <v>6.0793797180423703E-4</v>
      </c>
      <c r="DV26" s="2">
        <f>POWER(10,($B26-F$227)/F$228)/(1+POWER(10,($B26-F$227)/F$228))</f>
        <v>6.4795423993750331E-4</v>
      </c>
      <c r="DW26" s="2">
        <f>POWER(10,($B26-G$227)/G$228)/(1+POWER(10,($B26-G$227)/G$228))</f>
        <v>6.5721425779449965E-4</v>
      </c>
      <c r="DX26" s="2">
        <f>POWER(10,($B26-H$227)/H$228)/(1+POWER(10,($B26-H$227)/H$228))</f>
        <v>6.8087160174855668E-4</v>
      </c>
      <c r="DY26" s="2">
        <f>POWER(10,($B26-I$227)/I$228)/(1+POWER(10,($B26-I$227)/I$228))</f>
        <v>7.0444325375842141E-4</v>
      </c>
      <c r="DZ26" s="2">
        <f>POWER(10,($B26-J$227)/J$228)/(1+POWER(10,($B26-J$227)/J$228))</f>
        <v>7.458179585335678E-4</v>
      </c>
      <c r="EA26" s="2">
        <f>POWER(10,($B26-K$227)/K$228)/(1+POWER(10,($B26-K$227)/K$228))</f>
        <v>6.5520565170558323E-4</v>
      </c>
      <c r="EB26" s="2">
        <f>POWER(10,($B26-L$227)/L$228)/(1+POWER(10,($B26-L$227)/L$228))</f>
        <v>6.2212584211880336E-4</v>
      </c>
      <c r="EC26" s="2">
        <f>POWER(10,($B26-M$227)/M$228)/(1+POWER(10,($B26-M$227)/M$228))</f>
        <v>6.2536660156216177E-4</v>
      </c>
      <c r="ED26" s="2">
        <f>POWER(10,($B26-N$227)/N$228)/(1+POWER(10,($B26-N$227)/N$228))</f>
        <v>6.5122790147687046E-4</v>
      </c>
      <c r="EE26" s="2">
        <f>POWER(10,($B26-O$227)/O$228)/(1+POWER(10,($B26-O$227)/O$228))</f>
        <v>6.1376432077285385E-4</v>
      </c>
    </row>
    <row r="27" spans="2:135" x14ac:dyDescent="0.25">
      <c r="B27" s="2">
        <v>21</v>
      </c>
      <c r="C27">
        <v>73.515000000000001</v>
      </c>
      <c r="D27">
        <v>76.147000000000006</v>
      </c>
      <c r="E27">
        <v>79.647000000000006</v>
      </c>
      <c r="F27">
        <v>80.043999999999997</v>
      </c>
      <c r="G27">
        <v>76.912000000000006</v>
      </c>
      <c r="H27">
        <v>75.837999999999994</v>
      </c>
      <c r="I27">
        <v>76.721000000000004</v>
      </c>
      <c r="J27">
        <v>74.5</v>
      </c>
      <c r="K27">
        <v>74.456000000000003</v>
      </c>
      <c r="L27">
        <v>70.441000000000003</v>
      </c>
      <c r="M27">
        <v>65.573999999999998</v>
      </c>
      <c r="N27">
        <v>55</v>
      </c>
      <c r="O27">
        <v>46.75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74.868038266927783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76.828121939560788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79.10053899526946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80.008191214080171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78.627274491364545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77.09051859037352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77.767454025540914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76.479003193311399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74.029315376441133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71.079429899137352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64.571067917977416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56.210039589512476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47.875341448791978</v>
      </c>
      <c r="AE27" s="5"/>
      <c r="AG27" s="5">
        <f t="shared" si="15"/>
        <v>-1.3530382669277827</v>
      </c>
      <c r="AH27" s="5">
        <f t="shared" si="15"/>
        <v>-0.68112193956078215</v>
      </c>
      <c r="AI27" s="5">
        <f t="shared" si="15"/>
        <v>0.5464610047305456</v>
      </c>
      <c r="AJ27" s="5">
        <f t="shared" si="15"/>
        <v>3.5808785919826391E-2</v>
      </c>
      <c r="AK27" s="5">
        <f t="shared" si="15"/>
        <v>-1.7152744913645392</v>
      </c>
      <c r="AL27" s="5">
        <f t="shared" si="15"/>
        <v>-1.2525185903735263</v>
      </c>
      <c r="AM27" s="5">
        <f t="shared" si="15"/>
        <v>-1.0464540255409105</v>
      </c>
      <c r="AN27" s="5">
        <f t="shared" si="15"/>
        <v>-1.9790031933113994</v>
      </c>
      <c r="AO27" s="5">
        <f t="shared" si="14"/>
        <v>0.42668462355887016</v>
      </c>
      <c r="AP27" s="5">
        <f t="shared" si="14"/>
        <v>-0.63842989913734982</v>
      </c>
      <c r="AQ27" s="5">
        <f t="shared" si="14"/>
        <v>1.002932082022582</v>
      </c>
      <c r="AR27" s="5">
        <f t="shared" si="14"/>
        <v>-1.2100395895124763</v>
      </c>
      <c r="AS27" s="5">
        <f t="shared" si="14"/>
        <v>-1.1253414487919784</v>
      </c>
      <c r="AV27" s="2">
        <f t="shared" si="1"/>
        <v>74.86803748879548</v>
      </c>
      <c r="AW27" s="2">
        <f t="shared" si="2"/>
        <v>76.828121579731501</v>
      </c>
      <c r="AX27" s="2">
        <f t="shared" si="3"/>
        <v>79.100538416149163</v>
      </c>
      <c r="AY27" s="2">
        <f t="shared" si="4"/>
        <v>80.008188328468037</v>
      </c>
      <c r="AZ27" s="2">
        <f t="shared" si="5"/>
        <v>78.627273761588242</v>
      </c>
      <c r="BA27" s="2">
        <f t="shared" si="6"/>
        <v>77.090517876966345</v>
      </c>
      <c r="BB27" s="2">
        <f t="shared" si="7"/>
        <v>77.767453066134351</v>
      </c>
      <c r="BC27" s="2">
        <f t="shared" si="8"/>
        <v>76.47900084839452</v>
      </c>
      <c r="BD27" s="2">
        <f t="shared" si="9"/>
        <v>74.029314520200259</v>
      </c>
      <c r="BE27" s="2">
        <f t="shared" si="10"/>
        <v>71.079429404301493</v>
      </c>
      <c r="BF27" s="2">
        <f t="shared" si="11"/>
        <v>64.571067143125475</v>
      </c>
      <c r="BG27" s="2">
        <f t="shared" si="12"/>
        <v>56.210035140472627</v>
      </c>
      <c r="BH27" s="2">
        <f t="shared" si="13"/>
        <v>47.875333609293293</v>
      </c>
      <c r="BK27" s="2">
        <f>IF(OR($B27&lt;C$229, AND($B27&gt;C$230, $B27&lt;C$231)), C27, "")</f>
        <v>73.515000000000001</v>
      </c>
      <c r="BL27" s="2">
        <f>IF(OR($B27&lt;D$229, AND($B27&gt;D$230, $B27&lt;D$231)), D27, "")</f>
        <v>76.147000000000006</v>
      </c>
      <c r="BM27" s="2">
        <f>IF(OR($B27&lt;E$229, AND($B27&gt;E$230, $B27&lt;E$231)), E27, "")</f>
        <v>79.647000000000006</v>
      </c>
      <c r="BN27" s="2">
        <f>IF(OR($B27&lt;F$229, AND($B27&gt;F$230, $B27&lt;F$231)), F27, "")</f>
        <v>80.043999999999997</v>
      </c>
      <c r="BO27" s="2">
        <f>IF(OR($B27&lt;G$229, AND($B27&gt;G$230, $B27&lt;G$231)), G27, "")</f>
        <v>76.912000000000006</v>
      </c>
      <c r="BP27" s="2">
        <f>IF(OR($B27&lt;H$229, AND($B27&gt;H$230, $B27&lt;H$231)), H27, "")</f>
        <v>75.837999999999994</v>
      </c>
      <c r="BQ27" s="2">
        <f>IF(OR($B27&lt;I$229, AND($B27&gt;I$230, $B27&lt;I$231)), I27, "")</f>
        <v>76.721000000000004</v>
      </c>
      <c r="BR27" s="2">
        <f>IF(OR($B27&lt;J$229, AND($B27&gt;J$230, $B27&lt;J$231)), J27, "")</f>
        <v>74.5</v>
      </c>
      <c r="BS27" s="2">
        <f>IF(OR($B27&lt;K$229, AND($B27&gt;K$230, $B27&lt;K$231)), K27, "")</f>
        <v>74.456000000000003</v>
      </c>
      <c r="BT27" s="2">
        <f>IF(OR($B27&lt;L$229, AND($B27&gt;L$230, $B27&lt;L$231)), L27, "")</f>
        <v>70.441000000000003</v>
      </c>
      <c r="BU27" s="2">
        <f>IF(OR($B27&lt;M$229, AND($B27&gt;M$230, $B27&lt;M$231)), M27, "")</f>
        <v>65.573999999999998</v>
      </c>
      <c r="BV27" s="2">
        <f>IF(OR($B27&lt;N$229, AND($B27&gt;N$230, $B27&lt;N$231)), N27, "")</f>
        <v>55</v>
      </c>
      <c r="BW27" s="2">
        <f>IF(OR($B27&lt;O$229, AND($B27&gt;O$230, $B27&lt;O$231)), O27, "")</f>
        <v>46.75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74.865720998925894</v>
      </c>
      <c r="CP27" s="2">
        <f>BL$207*$B27+BL$209</f>
        <v>76.824835495354165</v>
      </c>
      <c r="CQ27" s="2">
        <f>BM$207*$B27+BM$209</f>
        <v>79.097853265613026</v>
      </c>
      <c r="CR27" s="2">
        <f>BN$207*$B27+BN$209</f>
        <v>80.00574011787819</v>
      </c>
      <c r="CS27" s="2">
        <f>BO$207*$B27+BO$209</f>
        <v>78.624033980058769</v>
      </c>
      <c r="CT27" s="2">
        <f>BP$207*$B27+BP$209</f>
        <v>77.086480872887122</v>
      </c>
      <c r="CU27" s="2">
        <f>BQ$207*$B27+BQ$209</f>
        <v>77.764399585882984</v>
      </c>
      <c r="CV27" s="2">
        <f>BR$207*$B27+BR$209</f>
        <v>76.474846404222859</v>
      </c>
      <c r="CW27" s="2">
        <f>BS$207*$B27+BS$209</f>
        <v>74.02471486960772</v>
      </c>
      <c r="CX27" s="2">
        <f>BT$207*$B27+BT$209</f>
        <v>71.07516650367522</v>
      </c>
      <c r="CY27" s="2">
        <f>BU$207*$B27+BU$209</f>
        <v>64.568869859196397</v>
      </c>
      <c r="CZ27" s="2">
        <f>BV$207*$B27+BV$209</f>
        <v>56.208200381506622</v>
      </c>
      <c r="DA27" s="2">
        <f>BW$207*$B27+BW$209</f>
        <v>47.872649584949009</v>
      </c>
      <c r="DD27" s="2">
        <f>BZ$207*$B27+BZ$209</f>
        <v>79.346442179103249</v>
      </c>
      <c r="DE27" s="2">
        <f>CA$207*$B27+CA$209</f>
        <v>81.565276782312353</v>
      </c>
      <c r="DF27" s="2">
        <f>CB$207*$B27+CB$209</f>
        <v>83.126274160146309</v>
      </c>
      <c r="DG27" s="2">
        <f>CC$207*$B27+CC$209</f>
        <v>83.451869546542071</v>
      </c>
      <c r="DH27" s="2">
        <f>CD$207*$B27+CD$209</f>
        <v>83.120137322589585</v>
      </c>
      <c r="DI27" s="2">
        <f>CE$207*$B27+CE$209</f>
        <v>82.494304203305163</v>
      </c>
      <c r="DJ27" s="2">
        <f>CF$207*$B27+CF$209</f>
        <v>81.717871121221663</v>
      </c>
      <c r="DK27" s="2">
        <f>CG$207*$B27+CG$209</f>
        <v>81.555403534160121</v>
      </c>
      <c r="DL27" s="2">
        <f>CH$207*$B27+CH$209</f>
        <v>80.427584504755472</v>
      </c>
      <c r="DM27" s="2">
        <f>CI$207*$B27+CI$209</f>
        <v>77.324778186110194</v>
      </c>
      <c r="DN27" s="2">
        <f>CJ$207*$B27+CJ$209</f>
        <v>67.773498411578402</v>
      </c>
      <c r="DO27" s="2">
        <f>CK$207*$B27+CK$209</f>
        <v>58.777846421429679</v>
      </c>
      <c r="DP27" s="2">
        <f>CL$207*$B27+CL$209</f>
        <v>51.861158140938706</v>
      </c>
      <c r="DS27" s="2">
        <f>POWER(10,($B27-C$227)/C$228)/(1+POWER(10,($B27-C$227)/C$228))</f>
        <v>5.1699040766762649E-4</v>
      </c>
      <c r="DT27" s="2">
        <f>POWER(10,($B27-D$227)/D$228)/(1+POWER(10,($B27-D$227)/D$228))</f>
        <v>6.9320221017851291E-4</v>
      </c>
      <c r="DU27" s="2">
        <f>POWER(10,($B27-E$227)/E$228)/(1+POWER(10,($B27-E$227)/E$228))</f>
        <v>6.6655163559848848E-4</v>
      </c>
      <c r="DV27" s="2">
        <f>POWER(10,($B27-F$227)/F$228)/(1+POWER(10,($B27-F$227)/F$228))</f>
        <v>7.1042328517504391E-4</v>
      </c>
      <c r="DW27" s="2">
        <f>POWER(10,($B27-G$227)/G$228)/(1+POWER(10,($B27-G$227)/G$228))</f>
        <v>7.205754144517084E-4</v>
      </c>
      <c r="DX27" s="2">
        <f>POWER(10,($B27-H$227)/H$228)/(1+POWER(10,($B27-H$227)/H$228))</f>
        <v>7.4651182787788175E-4</v>
      </c>
      <c r="DY27" s="2">
        <f>POWER(10,($B27-I$227)/I$228)/(1+POWER(10,($B27-I$227)/I$228))</f>
        <v>7.7235417633931256E-4</v>
      </c>
      <c r="DZ27" s="2">
        <f>POWER(10,($B27-J$227)/J$228)/(1+POWER(10,($B27-J$227)/J$228))</f>
        <v>8.1771429105220023E-4</v>
      </c>
      <c r="EA27" s="2">
        <f>POWER(10,($B27-K$227)/K$228)/(1+POWER(10,($B27-K$227)/K$228))</f>
        <v>7.183733005108558E-4</v>
      </c>
      <c r="EB27" s="2">
        <f>POWER(10,($B27-L$227)/L$228)/(1+POWER(10,($B27-L$227)/L$228))</f>
        <v>6.8210648003249274E-4</v>
      </c>
      <c r="EC27" s="2">
        <f>POWER(10,($B27-M$227)/M$228)/(1+POWER(10,($B27-M$227)/M$228))</f>
        <v>6.8565947446465293E-4</v>
      </c>
      <c r="ED27" s="2">
        <f>POWER(10,($B27-N$227)/N$228)/(1+POWER(10,($B27-N$227)/N$228))</f>
        <v>7.1401233379919345E-4</v>
      </c>
      <c r="EE27" s="2">
        <f>POWER(10,($B27-O$227)/O$228)/(1+POWER(10,($B27-O$227)/O$228))</f>
        <v>6.7293934727905426E-4</v>
      </c>
    </row>
    <row r="28" spans="2:135" x14ac:dyDescent="0.25">
      <c r="B28" s="2">
        <v>22</v>
      </c>
      <c r="C28">
        <v>74.765000000000001</v>
      </c>
      <c r="D28">
        <v>76.75</v>
      </c>
      <c r="E28">
        <v>79.867999999999995</v>
      </c>
      <c r="F28">
        <v>79.058999999999997</v>
      </c>
      <c r="G28">
        <v>77.765000000000001</v>
      </c>
      <c r="H28">
        <v>77.323999999999998</v>
      </c>
      <c r="I28">
        <v>75.941000000000003</v>
      </c>
      <c r="J28">
        <v>76.632000000000005</v>
      </c>
      <c r="K28">
        <v>76.058999999999997</v>
      </c>
      <c r="L28">
        <v>70.882000000000005</v>
      </c>
      <c r="M28">
        <v>65.587999999999994</v>
      </c>
      <c r="N28">
        <v>55.161799999999999</v>
      </c>
      <c r="O28">
        <v>48.176499999999997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74.870206788774126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76.835037796856398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79.102144908919783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80.000478392545958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78.635186440183986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77.119136790539272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77.798708377824667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76.504663812626603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74.067267373870479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71.108188691813339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64.58885562340005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56.231934756869656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47.905050221579565</v>
      </c>
      <c r="AE28" s="5"/>
      <c r="AG28" s="5">
        <f t="shared" si="15"/>
        <v>-0.10520678877412593</v>
      </c>
      <c r="AH28" s="5">
        <f t="shared" si="15"/>
        <v>-8.5037796856397563E-2</v>
      </c>
      <c r="AI28" s="5">
        <f t="shared" si="15"/>
        <v>0.76585509108021199</v>
      </c>
      <c r="AJ28" s="5">
        <f t="shared" si="15"/>
        <v>-0.94147839254596022</v>
      </c>
      <c r="AK28" s="5">
        <f t="shared" si="15"/>
        <v>-0.87018644018398561</v>
      </c>
      <c r="AL28" s="5">
        <f t="shared" si="15"/>
        <v>0.20486320946072567</v>
      </c>
      <c r="AM28" s="5">
        <f t="shared" si="15"/>
        <v>-1.8577083778246646</v>
      </c>
      <c r="AN28" s="5">
        <f t="shared" si="15"/>
        <v>0.1273361873734018</v>
      </c>
      <c r="AO28" s="5">
        <f t="shared" si="14"/>
        <v>1.9917326261295187</v>
      </c>
      <c r="AP28" s="5">
        <f t="shared" si="14"/>
        <v>-0.22618869181333423</v>
      </c>
      <c r="AQ28" s="5">
        <f t="shared" si="14"/>
        <v>0.99914437659994348</v>
      </c>
      <c r="AR28" s="5">
        <f t="shared" si="14"/>
        <v>-1.0701347568696562</v>
      </c>
      <c r="AS28" s="5">
        <f t="shared" si="14"/>
        <v>0.27144977842043261</v>
      </c>
      <c r="AV28" s="2">
        <f t="shared" si="1"/>
        <v>74.870204383873059</v>
      </c>
      <c r="AW28" s="2">
        <f t="shared" si="2"/>
        <v>76.83503661379568</v>
      </c>
      <c r="AX28" s="2">
        <f t="shared" si="3"/>
        <v>79.102143050036247</v>
      </c>
      <c r="AY28" s="2">
        <f t="shared" si="4"/>
        <v>80.000469654384375</v>
      </c>
      <c r="AZ28" s="2">
        <f t="shared" si="5"/>
        <v>78.635184103122668</v>
      </c>
      <c r="BA28" s="2">
        <f t="shared" si="6"/>
        <v>77.119134495143186</v>
      </c>
      <c r="BB28" s="2">
        <f t="shared" si="7"/>
        <v>77.798705315325023</v>
      </c>
      <c r="BC28" s="2">
        <f t="shared" si="8"/>
        <v>76.504656548270745</v>
      </c>
      <c r="BD28" s="2">
        <f t="shared" si="9"/>
        <v>74.067264648609267</v>
      </c>
      <c r="BE28" s="2">
        <f t="shared" si="10"/>
        <v>71.108187095161966</v>
      </c>
      <c r="BF28" s="2">
        <f t="shared" si="11"/>
        <v>64.588853174022134</v>
      </c>
      <c r="BG28" s="2">
        <f t="shared" si="12"/>
        <v>56.231921630641779</v>
      </c>
      <c r="BH28" s="2">
        <f t="shared" si="13"/>
        <v>47.905027875611225</v>
      </c>
      <c r="BK28" s="2">
        <f>IF(OR($B28&lt;C$229, AND($B28&gt;C$230, $B28&lt;C$231)), C28, "")</f>
        <v>74.765000000000001</v>
      </c>
      <c r="BL28" s="2">
        <f>IF(OR($B28&lt;D$229, AND($B28&gt;D$230, $B28&lt;D$231)), D28, "")</f>
        <v>76.75</v>
      </c>
      <c r="BM28" s="2">
        <f>IF(OR($B28&lt;E$229, AND($B28&gt;E$230, $B28&lt;E$231)), E28, "")</f>
        <v>79.867999999999995</v>
      </c>
      <c r="BN28" s="2">
        <f>IF(OR($B28&lt;F$229, AND($B28&gt;F$230, $B28&lt;F$231)), F28, "")</f>
        <v>79.058999999999997</v>
      </c>
      <c r="BO28" s="2">
        <f>IF(OR($B28&lt;G$229, AND($B28&gt;G$230, $B28&lt;G$231)), G28, "")</f>
        <v>77.765000000000001</v>
      </c>
      <c r="BP28" s="2">
        <f>IF(OR($B28&lt;H$229, AND($B28&gt;H$230, $B28&lt;H$231)), H28, "")</f>
        <v>77.323999999999998</v>
      </c>
      <c r="BQ28" s="2">
        <f>IF(OR($B28&lt;I$229, AND($B28&gt;I$230, $B28&lt;I$231)), I28, "")</f>
        <v>75.941000000000003</v>
      </c>
      <c r="BR28" s="2">
        <f>IF(OR($B28&lt;J$229, AND($B28&gt;J$230, $B28&lt;J$231)), J28, "")</f>
        <v>76.632000000000005</v>
      </c>
      <c r="BS28" s="2">
        <f>IF(OR($B28&lt;K$229, AND($B28&gt;K$230, $B28&lt;K$231)), K28, "")</f>
        <v>76.058999999999997</v>
      </c>
      <c r="BT28" s="2">
        <f>IF(OR($B28&lt;L$229, AND($B28&gt;L$230, $B28&lt;L$231)), L28, "")</f>
        <v>70.882000000000005</v>
      </c>
      <c r="BU28" s="2">
        <f>IF(OR($B28&lt;M$229, AND($B28&gt;M$230, $B28&lt;M$231)), M28, "")</f>
        <v>65.587999999999994</v>
      </c>
      <c r="BV28" s="2">
        <f>IF(OR($B28&lt;N$229, AND($B28&gt;N$230, $B28&lt;N$231)), N28, "")</f>
        <v>55.161799999999999</v>
      </c>
      <c r="BW28" s="2">
        <f>IF(OR($B28&lt;O$229, AND($B28&gt;O$230, $B28&lt;O$231)), O28, "")</f>
        <v>48.176499999999997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74.867698376274646</v>
      </c>
      <c r="CP28" s="2">
        <f>BL$207*$B28+BL$209</f>
        <v>76.831484675006479</v>
      </c>
      <c r="CQ28" s="2">
        <f>BM$207*$B28+BM$209</f>
        <v>79.099244347657333</v>
      </c>
      <c r="CR28" s="2">
        <f>BN$207*$B28+BN$209</f>
        <v>79.997826184140024</v>
      </c>
      <c r="CS28" s="2">
        <f>BO$207*$B28+BO$209</f>
        <v>78.631680978402301</v>
      </c>
      <c r="CT28" s="2">
        <f>BP$207*$B28+BP$209</f>
        <v>77.114768080028639</v>
      </c>
      <c r="CU28" s="2">
        <f>BQ$207*$B28+BQ$209</f>
        <v>77.795404321570601</v>
      </c>
      <c r="CV28" s="2">
        <f>BR$207*$B28+BR$209</f>
        <v>76.500163845100957</v>
      </c>
      <c r="CW28" s="2">
        <f>BS$207*$B28+BS$209</f>
        <v>74.062291438979969</v>
      </c>
      <c r="CX28" s="2">
        <f>BT$207*$B28+BT$209</f>
        <v>71.103575832439532</v>
      </c>
      <c r="CY28" s="2">
        <f>BU$207*$B28+BU$209</f>
        <v>64.586479761235026</v>
      </c>
      <c r="CZ28" s="2">
        <f>BV$207*$B28+BV$209</f>
        <v>56.229939137838123</v>
      </c>
      <c r="DA28" s="2">
        <f>BW$207*$B28+BW$209</f>
        <v>47.902124851165674</v>
      </c>
      <c r="DD28" s="2">
        <f>BZ$207*$B28+BZ$209</f>
        <v>79.288709011136831</v>
      </c>
      <c r="DE28" s="2">
        <f>CA$207*$B28+CA$209</f>
        <v>81.504902152419021</v>
      </c>
      <c r="DF28" s="2">
        <f>CB$207*$B28+CB$209</f>
        <v>83.065655733309001</v>
      </c>
      <c r="DG28" s="2">
        <f>CC$207*$B28+CC$209</f>
        <v>83.391632114787953</v>
      </c>
      <c r="DH28" s="2">
        <f>CD$207*$B28+CD$209</f>
        <v>83.065789831580204</v>
      </c>
      <c r="DI28" s="2">
        <f>CE$207*$B28+CE$209</f>
        <v>82.449586059629183</v>
      </c>
      <c r="DJ28" s="2">
        <f>CF$207*$B28+CF$209</f>
        <v>81.693572426930473</v>
      </c>
      <c r="DK28" s="2">
        <f>CG$207*$B28+CG$209</f>
        <v>81.511348416118551</v>
      </c>
      <c r="DL28" s="2">
        <f>CH$207*$B28+CH$209</f>
        <v>80.376467421041838</v>
      </c>
      <c r="DM28" s="2">
        <f>CI$207*$B28+CI$209</f>
        <v>77.2694728994651</v>
      </c>
      <c r="DN28" s="2">
        <f>CJ$207*$B28+CJ$209</f>
        <v>67.743617463189409</v>
      </c>
      <c r="DO28" s="2">
        <f>CK$207*$B28+CK$209</f>
        <v>58.762359645278565</v>
      </c>
      <c r="DP28" s="2">
        <f>CL$207*$B28+CL$209</f>
        <v>51.8367463947232</v>
      </c>
      <c r="DS28" s="2">
        <f>POWER(10,($B28-C$227)/C$228)/(1+POWER(10,($B28-C$227)/C$228))</f>
        <v>5.6684043658427284E-4</v>
      </c>
      <c r="DT28" s="2">
        <f>POWER(10,($B28-D$227)/D$228)/(1+POWER(10,($B28-D$227)/D$228))</f>
        <v>7.6003027899089047E-4</v>
      </c>
      <c r="DU28" s="2">
        <f>POWER(10,($B28-E$227)/E$228)/(1+POWER(10,($B28-E$227)/E$228))</f>
        <v>7.3081233817713035E-4</v>
      </c>
      <c r="DV28" s="2">
        <f>POWER(10,($B28-F$227)/F$228)/(1+POWER(10,($B28-F$227)/F$228))</f>
        <v>7.7891025543982821E-4</v>
      </c>
      <c r="DW28" s="2">
        <f>POWER(10,($B28-G$227)/G$228)/(1+POWER(10,($B28-G$227)/G$228))</f>
        <v>7.9004030716621466E-4</v>
      </c>
      <c r="DX28" s="2">
        <f>POWER(10,($B28-H$227)/H$228)/(1+POWER(10,($B28-H$227)/H$228))</f>
        <v>8.1847499413130497E-4</v>
      </c>
      <c r="DY28" s="2">
        <f>POWER(10,($B28-I$227)/I$228)/(1+POWER(10,($B28-I$227)/I$228))</f>
        <v>8.4680641399026608E-4</v>
      </c>
      <c r="DZ28" s="2">
        <f>POWER(10,($B28-J$227)/J$228)/(1+POWER(10,($B28-J$227)/J$228))</f>
        <v>8.9653516172026918E-4</v>
      </c>
      <c r="EA28" s="2">
        <f>POWER(10,($B28-K$227)/K$228)/(1+POWER(10,($B28-K$227)/K$228))</f>
        <v>7.8762607241767313E-4</v>
      </c>
      <c r="EB28" s="2">
        <f>POWER(10,($B28-L$227)/L$228)/(1+POWER(10,($B28-L$227)/L$228))</f>
        <v>7.4786566695857562E-4</v>
      </c>
      <c r="EC28" s="2">
        <f>POWER(10,($B28-M$227)/M$228)/(1+POWER(10,($B28-M$227)/M$228))</f>
        <v>7.517609338496702E-4</v>
      </c>
      <c r="ED28" s="2">
        <f>POWER(10,($B28-N$227)/N$228)/(1+POWER(10,($B28-N$227)/N$228))</f>
        <v>7.8284502823858899E-4</v>
      </c>
      <c r="EE28" s="2">
        <f>POWER(10,($B28-O$227)/O$228)/(1+POWER(10,($B28-O$227)/O$228))</f>
        <v>7.3781541970893314E-4</v>
      </c>
    </row>
    <row r="29" spans="2:135" x14ac:dyDescent="0.25">
      <c r="B29" s="2">
        <v>23</v>
      </c>
      <c r="C29">
        <v>76.734999999999999</v>
      </c>
      <c r="D29">
        <v>76.706000000000003</v>
      </c>
      <c r="E29">
        <v>81.456000000000003</v>
      </c>
      <c r="F29">
        <v>78.984999999999999</v>
      </c>
      <c r="G29">
        <v>78.015000000000001</v>
      </c>
      <c r="H29">
        <v>77.323999999999998</v>
      </c>
      <c r="I29">
        <v>76.234999999999999</v>
      </c>
      <c r="J29">
        <v>77.971000000000004</v>
      </c>
      <c r="K29">
        <v>75.662000000000006</v>
      </c>
      <c r="L29">
        <v>69.147000000000006</v>
      </c>
      <c r="M29">
        <v>65.662000000000006</v>
      </c>
      <c r="N29">
        <v>55.441200000000002</v>
      </c>
      <c r="O29">
        <v>48.647100000000002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74.872393453945634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76.841976089908684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79.10376963588601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79.992791376537454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78.643122297117642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77.14778419101944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77.829986301848336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76.530360504022113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74.105252378567954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71.136977268593753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64.606660191336857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56.253856901388218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47.93480089832466</v>
      </c>
      <c r="AE29" s="5"/>
      <c r="AG29" s="5">
        <f t="shared" si="15"/>
        <v>1.8626065460543657</v>
      </c>
      <c r="AH29" s="5">
        <f t="shared" si="15"/>
        <v>-0.13597608990868082</v>
      </c>
      <c r="AI29" s="5">
        <f t="shared" si="15"/>
        <v>2.3522303641139928</v>
      </c>
      <c r="AJ29" s="5">
        <f t="shared" si="15"/>
        <v>-1.0077913765374547</v>
      </c>
      <c r="AK29" s="5">
        <f t="shared" si="15"/>
        <v>-0.62812229711764189</v>
      </c>
      <c r="AL29" s="5">
        <f t="shared" si="15"/>
        <v>0.17621580898055811</v>
      </c>
      <c r="AM29" s="5">
        <f t="shared" si="15"/>
        <v>-1.594986301848337</v>
      </c>
      <c r="AN29" s="5">
        <f t="shared" si="15"/>
        <v>1.4406394959778908</v>
      </c>
      <c r="AO29" s="5">
        <f t="shared" si="14"/>
        <v>1.5567476214320521</v>
      </c>
      <c r="AP29" s="5">
        <f t="shared" si="14"/>
        <v>-1.9899772685937478</v>
      </c>
      <c r="AQ29" s="5">
        <f t="shared" si="14"/>
        <v>1.0553398086631489</v>
      </c>
      <c r="AR29" s="5">
        <f t="shared" si="14"/>
        <v>-0.81265690138821611</v>
      </c>
      <c r="AS29" s="5">
        <f t="shared" si="14"/>
        <v>0.71229910167534172</v>
      </c>
      <c r="AV29" s="2">
        <f t="shared" si="1"/>
        <v>74.872386276295529</v>
      </c>
      <c r="AW29" s="2">
        <f t="shared" si="2"/>
        <v>76.841972341896906</v>
      </c>
      <c r="AX29" s="2">
        <f t="shared" si="3"/>
        <v>79.10376388363099</v>
      </c>
      <c r="AY29" s="2">
        <f t="shared" si="4"/>
        <v>79.992765856136671</v>
      </c>
      <c r="AZ29" s="2">
        <f t="shared" si="5"/>
        <v>78.643115084491896</v>
      </c>
      <c r="BA29" s="2">
        <f t="shared" si="6"/>
        <v>77.147777075361645</v>
      </c>
      <c r="BB29" s="2">
        <f t="shared" si="7"/>
        <v>77.829976883951488</v>
      </c>
      <c r="BC29" s="2">
        <f t="shared" si="8"/>
        <v>76.530338821494823</v>
      </c>
      <c r="BD29" s="2">
        <f t="shared" si="9"/>
        <v>74.105244018606527</v>
      </c>
      <c r="BE29" s="2">
        <f t="shared" si="10"/>
        <v>71.136972302875009</v>
      </c>
      <c r="BF29" s="2">
        <f t="shared" si="11"/>
        <v>64.606652726541867</v>
      </c>
      <c r="BG29" s="2">
        <f t="shared" si="12"/>
        <v>56.253819539176263</v>
      </c>
      <c r="BH29" s="2">
        <f t="shared" si="13"/>
        <v>47.93473940241239</v>
      </c>
      <c r="BK29" s="2">
        <f>IF(OR($B29&lt;C$229, AND($B29&gt;C$230, $B29&lt;C$231)), C29, "")</f>
        <v>76.734999999999999</v>
      </c>
      <c r="BL29" s="2">
        <f>IF(OR($B29&lt;D$229, AND($B29&gt;D$230, $B29&lt;D$231)), D29, "")</f>
        <v>76.706000000000003</v>
      </c>
      <c r="BM29" s="2">
        <f>IF(OR($B29&lt;E$229, AND($B29&gt;E$230, $B29&lt;E$231)), E29, "")</f>
        <v>81.456000000000003</v>
      </c>
      <c r="BN29" s="2">
        <f>IF(OR($B29&lt;F$229, AND($B29&gt;F$230, $B29&lt;F$231)), F29, "")</f>
        <v>78.984999999999999</v>
      </c>
      <c r="BO29" s="2">
        <f>IF(OR($B29&lt;G$229, AND($B29&gt;G$230, $B29&lt;G$231)), G29, "")</f>
        <v>78.015000000000001</v>
      </c>
      <c r="BP29" s="2">
        <f>IF(OR($B29&lt;H$229, AND($B29&gt;H$230, $B29&lt;H$231)), H29, "")</f>
        <v>77.323999999999998</v>
      </c>
      <c r="BQ29" s="2">
        <f>IF(OR($B29&lt;I$229, AND($B29&gt;I$230, $B29&lt;I$231)), I29, "")</f>
        <v>76.234999999999999</v>
      </c>
      <c r="BR29" s="2">
        <f>IF(OR($B29&lt;J$229, AND($B29&gt;J$230, $B29&lt;J$231)), J29, "")</f>
        <v>77.971000000000004</v>
      </c>
      <c r="BS29" s="2">
        <f>IF(OR($B29&lt;K$229, AND($B29&gt;K$230, $B29&lt;K$231)), K29, "")</f>
        <v>75.662000000000006</v>
      </c>
      <c r="BT29" s="2">
        <f>IF(OR($B29&lt;L$229, AND($B29&gt;L$230, $B29&lt;L$231)), L29, "")</f>
        <v>69.147000000000006</v>
      </c>
      <c r="BU29" s="2">
        <f>IF(OR($B29&lt;M$229, AND($B29&gt;M$230, $B29&lt;M$231)), M29, "")</f>
        <v>65.662000000000006</v>
      </c>
      <c r="BV29" s="2">
        <f>IF(OR($B29&lt;N$229, AND($B29&gt;N$230, $B29&lt;N$231)), N29, "")</f>
        <v>55.441200000000002</v>
      </c>
      <c r="BW29" s="2">
        <f>IF(OR($B29&lt;O$229, AND($B29&gt;O$230, $B29&lt;O$231)), O29, "")</f>
        <v>48.647100000000002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74.869675753623397</v>
      </c>
      <c r="CP29" s="2">
        <f>BL$207*$B29+BL$209</f>
        <v>76.838133854658778</v>
      </c>
      <c r="CQ29" s="2">
        <f>BM$207*$B29+BM$209</f>
        <v>79.100635429701626</v>
      </c>
      <c r="CR29" s="2">
        <f>BN$207*$B29+BN$209</f>
        <v>79.989912250401858</v>
      </c>
      <c r="CS29" s="2">
        <f>BO$207*$B29+BO$209</f>
        <v>78.639327976745818</v>
      </c>
      <c r="CT29" s="2">
        <f>BP$207*$B29+BP$209</f>
        <v>77.143055287170156</v>
      </c>
      <c r="CU29" s="2">
        <f>BQ$207*$B29+BQ$209</f>
        <v>77.826409057258218</v>
      </c>
      <c r="CV29" s="2">
        <f>BR$207*$B29+BR$209</f>
        <v>76.525481285979055</v>
      </c>
      <c r="CW29" s="2">
        <f>BS$207*$B29+BS$209</f>
        <v>74.099868008352217</v>
      </c>
      <c r="CX29" s="2">
        <f>BT$207*$B29+BT$209</f>
        <v>71.131985161203843</v>
      </c>
      <c r="CY29" s="2">
        <f>BU$207*$B29+BU$209</f>
        <v>64.604089663273641</v>
      </c>
      <c r="CZ29" s="2">
        <f>BV$207*$B29+BV$209</f>
        <v>56.251677894169624</v>
      </c>
      <c r="DA29" s="2">
        <f>BW$207*$B29+BW$209</f>
        <v>47.931600117382345</v>
      </c>
      <c r="DD29" s="2">
        <f>BZ$207*$B29+BZ$209</f>
        <v>79.230975843170398</v>
      </c>
      <c r="DE29" s="2">
        <f>CA$207*$B29+CA$209</f>
        <v>81.444527522525675</v>
      </c>
      <c r="DF29" s="2">
        <f>CB$207*$B29+CB$209</f>
        <v>83.005037306471692</v>
      </c>
      <c r="DG29" s="2">
        <f>CC$207*$B29+CC$209</f>
        <v>83.331394683033821</v>
      </c>
      <c r="DH29" s="2">
        <f>CD$207*$B29+CD$209</f>
        <v>83.01144234057081</v>
      </c>
      <c r="DI29" s="2">
        <f>CE$207*$B29+CE$209</f>
        <v>82.40486791595319</v>
      </c>
      <c r="DJ29" s="2">
        <f>CF$207*$B29+CF$209</f>
        <v>81.669273732639297</v>
      </c>
      <c r="DK29" s="2">
        <f>CG$207*$B29+CG$209</f>
        <v>81.467293298076996</v>
      </c>
      <c r="DL29" s="2">
        <f>CH$207*$B29+CH$209</f>
        <v>80.325350337328217</v>
      </c>
      <c r="DM29" s="2">
        <f>CI$207*$B29+CI$209</f>
        <v>77.21416761282002</v>
      </c>
      <c r="DN29" s="2">
        <f>CJ$207*$B29+CJ$209</f>
        <v>67.713736514800416</v>
      </c>
      <c r="DO29" s="2">
        <f>CK$207*$B29+CK$209</f>
        <v>58.746872869127458</v>
      </c>
      <c r="DP29" s="2">
        <f>CL$207*$B29+CL$209</f>
        <v>51.812334648507694</v>
      </c>
      <c r="DS29" s="2">
        <f>POWER(10,($B29-C$227)/C$228)/(1+POWER(10,($B29-C$227)/C$228))</f>
        <v>6.2149419129243968E-4</v>
      </c>
      <c r="DT29" s="2">
        <f>POWER(10,($B29-D$227)/D$228)/(1+POWER(10,($B29-D$227)/D$228))</f>
        <v>8.3329552680240537E-4</v>
      </c>
      <c r="DU29" s="2">
        <f>POWER(10,($B29-E$227)/E$228)/(1+POWER(10,($B29-E$227)/E$228))</f>
        <v>8.0126329924674075E-4</v>
      </c>
      <c r="DV29" s="2">
        <f>POWER(10,($B29-F$227)/F$228)/(1+POWER(10,($B29-F$227)/F$228))</f>
        <v>8.5399393602841769E-4</v>
      </c>
      <c r="DW29" s="2">
        <f>POWER(10,($B29-G$227)/G$228)/(1+POWER(10,($B29-G$227)/G$228))</f>
        <v>8.6619594798575993E-4</v>
      </c>
      <c r="DX29" s="2">
        <f>POWER(10,($B29-H$227)/H$228)/(1+POWER(10,($B29-H$227)/H$228))</f>
        <v>8.9736912440854506E-4</v>
      </c>
      <c r="DY29" s="2">
        <f>POWER(10,($B29-I$227)/I$228)/(1+POWER(10,($B29-I$227)/I$228))</f>
        <v>9.2842891817889362E-4</v>
      </c>
      <c r="DZ29" s="2">
        <f>POWER(10,($B29-J$227)/J$228)/(1+POWER(10,($B29-J$227)/J$228))</f>
        <v>9.8294623589080163E-4</v>
      </c>
      <c r="EA29" s="2">
        <f>POWER(10,($B29-K$227)/K$228)/(1+POWER(10,($B29-K$227)/K$228))</f>
        <v>8.6354919510227409E-4</v>
      </c>
      <c r="EB29" s="2">
        <f>POWER(10,($B29-L$227)/L$228)/(1+POWER(10,($B29-L$227)/L$228))</f>
        <v>8.1995923516643818E-4</v>
      </c>
      <c r="EC29" s="2">
        <f>POWER(10,($B29-M$227)/M$228)/(1+POWER(10,($B29-M$227)/M$228))</f>
        <v>8.2422969250314662E-4</v>
      </c>
      <c r="ED29" s="2">
        <f>POWER(10,($B29-N$227)/N$228)/(1+POWER(10,($B29-N$227)/N$228))</f>
        <v>8.5830767860995414E-4</v>
      </c>
      <c r="EE29" s="2">
        <f>POWER(10,($B29-O$227)/O$228)/(1+POWER(10,($B29-O$227)/O$228))</f>
        <v>8.0894093756479464E-4</v>
      </c>
    </row>
    <row r="30" spans="2:135" x14ac:dyDescent="0.25">
      <c r="B30" s="2">
        <v>24</v>
      </c>
      <c r="C30">
        <v>74.912000000000006</v>
      </c>
      <c r="D30">
        <v>76.912000000000006</v>
      </c>
      <c r="E30">
        <v>81.352999999999994</v>
      </c>
      <c r="F30">
        <v>80.147000000000006</v>
      </c>
      <c r="G30">
        <v>78.323999999999998</v>
      </c>
      <c r="H30">
        <v>76.558999999999997</v>
      </c>
      <c r="I30">
        <v>78.397000000000006</v>
      </c>
      <c r="J30">
        <v>76.897000000000006</v>
      </c>
      <c r="K30">
        <v>75.132000000000005</v>
      </c>
      <c r="L30">
        <v>69.426000000000002</v>
      </c>
      <c r="M30">
        <v>66.221000000000004</v>
      </c>
      <c r="N30">
        <v>55.5441</v>
      </c>
      <c r="O30">
        <v>48.970599999999997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74.874604981718591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76.848941720822722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79.105419213138745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79.985149869736375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78.651089685492806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77.17646880931737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77.861297094840538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76.556111996598773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74.14327950730592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71.165801976362317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64.624488701752909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56.275832291742205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47.964632870777294</v>
      </c>
      <c r="AE30" s="5"/>
      <c r="AG30" s="5">
        <f t="shared" si="15"/>
        <v>3.739501828141556E-2</v>
      </c>
      <c r="AH30" s="5">
        <f t="shared" si="15"/>
        <v>6.3058279177283794E-2</v>
      </c>
      <c r="AI30" s="5">
        <f t="shared" si="15"/>
        <v>2.2475807868612492</v>
      </c>
      <c r="AJ30" s="5">
        <f t="shared" si="15"/>
        <v>0.16185013026363038</v>
      </c>
      <c r="AK30" s="5">
        <f t="shared" si="15"/>
        <v>-0.32708968549280826</v>
      </c>
      <c r="AL30" s="5">
        <f t="shared" si="15"/>
        <v>-0.6174688093173728</v>
      </c>
      <c r="AM30" s="5">
        <f t="shared" si="15"/>
        <v>0.53570290515946795</v>
      </c>
      <c r="AN30" s="5">
        <f t="shared" si="15"/>
        <v>0.34088800340123271</v>
      </c>
      <c r="AO30" s="5">
        <f t="shared" si="14"/>
        <v>0.98872049269408535</v>
      </c>
      <c r="AP30" s="5">
        <f t="shared" si="14"/>
        <v>-1.7398019763623154</v>
      </c>
      <c r="AQ30" s="5">
        <f t="shared" si="14"/>
        <v>1.5965112982470941</v>
      </c>
      <c r="AR30" s="5">
        <f t="shared" si="14"/>
        <v>-0.73173229174220467</v>
      </c>
      <c r="AS30" s="5">
        <f t="shared" si="14"/>
        <v>1.0059671292227037</v>
      </c>
      <c r="AV30" s="2">
        <f t="shared" si="1"/>
        <v>74.874584294188381</v>
      </c>
      <c r="AW30" s="2">
        <f t="shared" si="2"/>
        <v>76.848930279446961</v>
      </c>
      <c r="AX30" s="2">
        <f t="shared" si="3"/>
        <v>79.105402052768923</v>
      </c>
      <c r="AY30" s="2">
        <f t="shared" si="4"/>
        <v>79.985077984416037</v>
      </c>
      <c r="AZ30" s="2">
        <f t="shared" si="5"/>
        <v>78.651068233895373</v>
      </c>
      <c r="BA30" s="2">
        <f t="shared" si="6"/>
        <v>77.176447556832258</v>
      </c>
      <c r="BB30" s="2">
        <f t="shared" si="7"/>
        <v>77.861269192776376</v>
      </c>
      <c r="BC30" s="2">
        <f t="shared" si="8"/>
        <v>76.556049642382561</v>
      </c>
      <c r="BD30" s="2">
        <f t="shared" si="9"/>
        <v>74.143254790954032</v>
      </c>
      <c r="BE30" s="2">
        <f t="shared" si="10"/>
        <v>71.165787090389273</v>
      </c>
      <c r="BF30" s="2">
        <f t="shared" si="11"/>
        <v>64.624466768402002</v>
      </c>
      <c r="BG30" s="2">
        <f t="shared" si="12"/>
        <v>56.275729692485058</v>
      </c>
      <c r="BH30" s="2">
        <f t="shared" si="13"/>
        <v>47.964469479262199</v>
      </c>
      <c r="BK30" s="2">
        <f>IF(OR($B30&lt;C$229, AND($B30&gt;C$230, $B30&lt;C$231)), C30, "")</f>
        <v>74.912000000000006</v>
      </c>
      <c r="BL30" s="2">
        <f>IF(OR($B30&lt;D$229, AND($B30&gt;D$230, $B30&lt;D$231)), D30, "")</f>
        <v>76.912000000000006</v>
      </c>
      <c r="BM30" s="2">
        <f>IF(OR($B30&lt;E$229, AND($B30&gt;E$230, $B30&lt;E$231)), E30, "")</f>
        <v>81.352999999999994</v>
      </c>
      <c r="BN30" s="2">
        <f>IF(OR($B30&lt;F$229, AND($B30&gt;F$230, $B30&lt;F$231)), F30, "")</f>
        <v>80.147000000000006</v>
      </c>
      <c r="BO30" s="2">
        <f>IF(OR($B30&lt;G$229, AND($B30&gt;G$230, $B30&lt;G$231)), G30, "")</f>
        <v>78.323999999999998</v>
      </c>
      <c r="BP30" s="2">
        <f>IF(OR($B30&lt;H$229, AND($B30&gt;H$230, $B30&lt;H$231)), H30, "")</f>
        <v>76.558999999999997</v>
      </c>
      <c r="BQ30" s="2">
        <f>IF(OR($B30&lt;I$229, AND($B30&gt;I$230, $B30&lt;I$231)), I30, "")</f>
        <v>78.397000000000006</v>
      </c>
      <c r="BR30" s="2">
        <f>IF(OR($B30&lt;J$229, AND($B30&gt;J$230, $B30&lt;J$231)), J30, "")</f>
        <v>76.897000000000006</v>
      </c>
      <c r="BS30" s="2">
        <f>IF(OR($B30&lt;K$229, AND($B30&gt;K$230, $B30&lt;K$231)), K30, "")</f>
        <v>75.132000000000005</v>
      </c>
      <c r="BT30" s="2">
        <f>IF(OR($B30&lt;L$229, AND($B30&gt;L$230, $B30&lt;L$231)), L30, "")</f>
        <v>69.426000000000002</v>
      </c>
      <c r="BU30" s="2">
        <f>IF(OR($B30&lt;M$229, AND($B30&gt;M$230, $B30&lt;M$231)), M30, "")</f>
        <v>66.221000000000004</v>
      </c>
      <c r="BV30" s="2">
        <f>IF(OR($B30&lt;N$229, AND($B30&gt;N$230, $B30&lt;N$231)), N30, "")</f>
        <v>55.5441</v>
      </c>
      <c r="BW30" s="2">
        <f>IF(OR($B30&lt;O$229, AND($B30&gt;O$230, $B30&lt;O$231)), O30, "")</f>
        <v>48.970599999999997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74.871653130972149</v>
      </c>
      <c r="CP30" s="2">
        <f>BL$207*$B30+BL$209</f>
        <v>76.844783034311092</v>
      </c>
      <c r="CQ30" s="2">
        <f>BM$207*$B30+BM$209</f>
        <v>79.102026511745919</v>
      </c>
      <c r="CR30" s="2">
        <f>BN$207*$B30+BN$209</f>
        <v>79.981998316663692</v>
      </c>
      <c r="CS30" s="2">
        <f>BO$207*$B30+BO$209</f>
        <v>78.646974975089336</v>
      </c>
      <c r="CT30" s="2">
        <f>BP$207*$B30+BP$209</f>
        <v>77.171342494311673</v>
      </c>
      <c r="CU30" s="2">
        <f>BQ$207*$B30+BQ$209</f>
        <v>77.857413792945835</v>
      </c>
      <c r="CV30" s="2">
        <f>BR$207*$B30+BR$209</f>
        <v>76.550798726857167</v>
      </c>
      <c r="CW30" s="2">
        <f>BS$207*$B30+BS$209</f>
        <v>74.137444577724466</v>
      </c>
      <c r="CX30" s="2">
        <f>BT$207*$B30+BT$209</f>
        <v>71.160394489968155</v>
      </c>
      <c r="CY30" s="2">
        <f>BU$207*$B30+BU$209</f>
        <v>64.621699565312255</v>
      </c>
      <c r="CZ30" s="2">
        <f>BV$207*$B30+BV$209</f>
        <v>56.273416650501126</v>
      </c>
      <c r="DA30" s="2">
        <f>BW$207*$B30+BW$209</f>
        <v>47.961075383599017</v>
      </c>
      <c r="DD30" s="2">
        <f>BZ$207*$B30+BZ$209</f>
        <v>79.17324267520398</v>
      </c>
      <c r="DE30" s="2">
        <f>CA$207*$B30+CA$209</f>
        <v>81.384152892632343</v>
      </c>
      <c r="DF30" s="2">
        <f>CB$207*$B30+CB$209</f>
        <v>82.944418879634384</v>
      </c>
      <c r="DG30" s="2">
        <f>CC$207*$B30+CC$209</f>
        <v>83.271157251279703</v>
      </c>
      <c r="DH30" s="2">
        <f>CD$207*$B30+CD$209</f>
        <v>82.957094849561429</v>
      </c>
      <c r="DI30" s="2">
        <f>CE$207*$B30+CE$209</f>
        <v>82.360149772277211</v>
      </c>
      <c r="DJ30" s="2">
        <f>CF$207*$B30+CF$209</f>
        <v>81.644975038348122</v>
      </c>
      <c r="DK30" s="2">
        <f>CG$207*$B30+CG$209</f>
        <v>81.42323818003544</v>
      </c>
      <c r="DL30" s="2">
        <f>CH$207*$B30+CH$209</f>
        <v>80.274233253614597</v>
      </c>
      <c r="DM30" s="2">
        <f>CI$207*$B30+CI$209</f>
        <v>77.15886232617494</v>
      </c>
      <c r="DN30" s="2">
        <f>CJ$207*$B30+CJ$209</f>
        <v>67.68385556641141</v>
      </c>
      <c r="DO30" s="2">
        <f>CK$207*$B30+CK$209</f>
        <v>58.731386092976344</v>
      </c>
      <c r="DP30" s="2">
        <f>CL$207*$B30+CL$209</f>
        <v>51.787922902292195</v>
      </c>
      <c r="DS30" s="2">
        <f>POWER(10,($B30-C$227)/C$228)/(1+POWER(10,($B30-C$227)/C$228))</f>
        <v>6.8141397176497943E-4</v>
      </c>
      <c r="DT30" s="2">
        <f>POWER(10,($B30-D$227)/D$228)/(1+POWER(10,($B30-D$227)/D$228))</f>
        <v>9.1361692598742228E-4</v>
      </c>
      <c r="DU30" s="2">
        <f>POWER(10,($B30-E$227)/E$228)/(1+POWER(10,($B30-E$227)/E$228))</f>
        <v>8.7849982505876667E-4</v>
      </c>
      <c r="DV30" s="2">
        <f>POWER(10,($B30-F$227)/F$228)/(1+POWER(10,($B30-F$227)/F$228))</f>
        <v>9.3630858634905585E-4</v>
      </c>
      <c r="DW30" s="2">
        <f>POWER(10,($B30-G$227)/G$228)/(1+POWER(10,($B30-G$227)/G$228))</f>
        <v>9.4968560625610004E-4</v>
      </c>
      <c r="DX30" s="2">
        <f>POWER(10,($B30-H$227)/H$228)/(1+POWER(10,($B30-H$227)/H$228))</f>
        <v>9.8386049955401147E-4</v>
      </c>
      <c r="DY30" s="2">
        <f>POWER(10,($B30-I$227)/I$228)/(1+POWER(10,($B30-I$227)/I$228))</f>
        <v>1.0179108879700834E-3</v>
      </c>
      <c r="DZ30" s="2">
        <f>POWER(10,($B30-J$227)/J$228)/(1+POWER(10,($B30-J$227)/J$228))</f>
        <v>1.0776769164298605E-3</v>
      </c>
      <c r="EA30" s="2">
        <f>POWER(10,($B30-K$227)/K$228)/(1+POWER(10,($B30-K$227)/K$228))</f>
        <v>9.4678398367956627E-4</v>
      </c>
      <c r="EB30" s="2">
        <f>POWER(10,($B30-L$227)/L$228)/(1+POWER(10,($B30-L$227)/L$228))</f>
        <v>8.9899630511759763E-4</v>
      </c>
      <c r="EC30" s="2">
        <f>POWER(10,($B30-M$227)/M$228)/(1+POWER(10,($B30-M$227)/M$228))</f>
        <v>9.0367802579163119E-4</v>
      </c>
      <c r="ED30" s="2">
        <f>POWER(10,($B30-N$227)/N$228)/(1+POWER(10,($B30-N$227)/N$228))</f>
        <v>9.4103772974781213E-4</v>
      </c>
      <c r="EE30" s="2">
        <f>POWER(10,($B30-O$227)/O$228)/(1+POWER(10,($B30-O$227)/O$228))</f>
        <v>8.8691688043541486E-4</v>
      </c>
    </row>
    <row r="31" spans="2:135" x14ac:dyDescent="0.25">
      <c r="B31" s="2">
        <v>25</v>
      </c>
      <c r="C31">
        <v>77.323999999999998</v>
      </c>
      <c r="D31">
        <v>76.073999999999998</v>
      </c>
      <c r="E31">
        <v>80.221000000000004</v>
      </c>
      <c r="F31">
        <v>81.573999999999998</v>
      </c>
      <c r="G31">
        <v>78.882000000000005</v>
      </c>
      <c r="H31">
        <v>78.25</v>
      </c>
      <c r="I31">
        <v>77.662000000000006</v>
      </c>
      <c r="J31">
        <v>76.587999999999994</v>
      </c>
      <c r="K31">
        <v>73.308999999999997</v>
      </c>
      <c r="L31">
        <v>69.75</v>
      </c>
      <c r="M31">
        <v>65.397000000000006</v>
      </c>
      <c r="N31">
        <v>57</v>
      </c>
      <c r="O31">
        <v>48.823500000000003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74.876857224082002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76.855945695291837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79.107108114757935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79.977602443017332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78.659106666688785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77.205209166926124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77.892663394864371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76.581963886675382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74.181369698882065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71.194676674450591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64.642358460107488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56.297924785754176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47.994638613637782</v>
      </c>
      <c r="AE31" s="5"/>
      <c r="AG31" s="5">
        <f t="shared" si="15"/>
        <v>2.447142775917996</v>
      </c>
      <c r="AH31" s="5">
        <f t="shared" si="15"/>
        <v>-0.78194569529183866</v>
      </c>
      <c r="AI31" s="5">
        <f t="shared" si="15"/>
        <v>1.1138918852420687</v>
      </c>
      <c r="AJ31" s="5">
        <f t="shared" si="15"/>
        <v>1.5963975569826658</v>
      </c>
      <c r="AK31" s="5">
        <f t="shared" si="15"/>
        <v>0.22289333331121952</v>
      </c>
      <c r="AL31" s="5">
        <f t="shared" si="15"/>
        <v>1.0447908330738755</v>
      </c>
      <c r="AM31" s="5">
        <f t="shared" si="15"/>
        <v>-0.23066339486436505</v>
      </c>
      <c r="AN31" s="5">
        <f t="shared" si="15"/>
        <v>6.036113324611847E-3</v>
      </c>
      <c r="AO31" s="5">
        <f t="shared" si="14"/>
        <v>-0.87236969888206772</v>
      </c>
      <c r="AP31" s="5">
        <f t="shared" si="14"/>
        <v>-1.4446766744505908</v>
      </c>
      <c r="AQ31" s="5">
        <f t="shared" si="14"/>
        <v>0.7546415398925177</v>
      </c>
      <c r="AR31" s="5">
        <f t="shared" si="14"/>
        <v>0.70207521424582353</v>
      </c>
      <c r="AS31" s="5">
        <f t="shared" si="14"/>
        <v>0.82886138636222029</v>
      </c>
      <c r="AV31" s="2">
        <f t="shared" si="1"/>
        <v>74.876799643466782</v>
      </c>
      <c r="AW31" s="2">
        <f t="shared" si="2"/>
        <v>76.855912041117463</v>
      </c>
      <c r="AX31" s="2">
        <f t="shared" si="3"/>
        <v>79.107058761285543</v>
      </c>
      <c r="AY31" s="2">
        <f t="shared" si="4"/>
        <v>79.977407153812237</v>
      </c>
      <c r="AZ31" s="2">
        <f t="shared" si="5"/>
        <v>78.659045181738534</v>
      </c>
      <c r="BA31" s="2">
        <f t="shared" si="6"/>
        <v>77.20514801056494</v>
      </c>
      <c r="BB31" s="2">
        <f t="shared" si="7"/>
        <v>77.892583756330268</v>
      </c>
      <c r="BC31" s="2">
        <f t="shared" si="8"/>
        <v>76.581791118049253</v>
      </c>
      <c r="BD31" s="2">
        <f t="shared" si="9"/>
        <v>74.181299270384713</v>
      </c>
      <c r="BE31" s="2">
        <f t="shared" si="10"/>
        <v>71.194633661876765</v>
      </c>
      <c r="BF31" s="2">
        <f t="shared" si="11"/>
        <v>64.642296327854496</v>
      </c>
      <c r="BG31" s="2">
        <f t="shared" si="12"/>
        <v>56.29765296985935</v>
      </c>
      <c r="BH31" s="2">
        <f t="shared" si="13"/>
        <v>47.994219483458281</v>
      </c>
      <c r="BK31" s="2">
        <f>IF(OR($B31&lt;C$229, AND($B31&gt;C$230, $B31&lt;C$231)), C31, "")</f>
        <v>77.323999999999998</v>
      </c>
      <c r="BL31" s="2">
        <f>IF(OR($B31&lt;D$229, AND($B31&gt;D$230, $B31&lt;D$231)), D31, "")</f>
        <v>76.073999999999998</v>
      </c>
      <c r="BM31" s="2">
        <f>IF(OR($B31&lt;E$229, AND($B31&gt;E$230, $B31&lt;E$231)), E31, "")</f>
        <v>80.221000000000004</v>
      </c>
      <c r="BN31" s="2">
        <f>IF(OR($B31&lt;F$229, AND($B31&gt;F$230, $B31&lt;F$231)), F31, "")</f>
        <v>81.573999999999998</v>
      </c>
      <c r="BO31" s="2">
        <f>IF(OR($B31&lt;G$229, AND($B31&gt;G$230, $B31&lt;G$231)), G31, "")</f>
        <v>78.882000000000005</v>
      </c>
      <c r="BP31" s="2">
        <f>IF(OR($B31&lt;H$229, AND($B31&gt;H$230, $B31&lt;H$231)), H31, "")</f>
        <v>78.25</v>
      </c>
      <c r="BQ31" s="2">
        <f>IF(OR($B31&lt;I$229, AND($B31&gt;I$230, $B31&lt;I$231)), I31, "")</f>
        <v>77.662000000000006</v>
      </c>
      <c r="BR31" s="2">
        <f>IF(OR($B31&lt;J$229, AND($B31&gt;J$230, $B31&lt;J$231)), J31, "")</f>
        <v>76.587999999999994</v>
      </c>
      <c r="BS31" s="2">
        <f>IF(OR($B31&lt;K$229, AND($B31&gt;K$230, $B31&lt;K$231)), K31, "")</f>
        <v>73.308999999999997</v>
      </c>
      <c r="BT31" s="2">
        <f>IF(OR($B31&lt;L$229, AND($B31&gt;L$230, $B31&lt;L$231)), L31, "")</f>
        <v>69.75</v>
      </c>
      <c r="BU31" s="2">
        <f>IF(OR($B31&lt;M$229, AND($B31&gt;M$230, $B31&lt;M$231)), M31, "")</f>
        <v>65.397000000000006</v>
      </c>
      <c r="BV31" s="2">
        <f>IF(OR($B31&lt;N$229, AND($B31&gt;N$230, $B31&lt;N$231)), N31, "")</f>
        <v>57</v>
      </c>
      <c r="BW31" s="2">
        <f>IF(OR($B31&lt;O$229, AND($B31&gt;O$230, $B31&lt;O$231)), O31, "")</f>
        <v>48.823500000000003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74.8736305083209</v>
      </c>
      <c r="CP31" s="2">
        <f>BL$207*$B31+BL$209</f>
        <v>76.851432213963392</v>
      </c>
      <c r="CQ31" s="2">
        <f>BM$207*$B31+BM$209</f>
        <v>79.103417593790226</v>
      </c>
      <c r="CR31" s="2">
        <f>BN$207*$B31+BN$209</f>
        <v>79.974084382925525</v>
      </c>
      <c r="CS31" s="2">
        <f>BO$207*$B31+BO$209</f>
        <v>78.654621973432853</v>
      </c>
      <c r="CT31" s="2">
        <f>BP$207*$B31+BP$209</f>
        <v>77.19962970145319</v>
      </c>
      <c r="CU31" s="2">
        <f>BQ$207*$B31+BQ$209</f>
        <v>77.888418528633437</v>
      </c>
      <c r="CV31" s="2">
        <f>BR$207*$B31+BR$209</f>
        <v>76.576116167735265</v>
      </c>
      <c r="CW31" s="2">
        <f>BS$207*$B31+BS$209</f>
        <v>74.175021147096729</v>
      </c>
      <c r="CX31" s="2">
        <f>BT$207*$B31+BT$209</f>
        <v>71.188803818732481</v>
      </c>
      <c r="CY31" s="2">
        <f>BU$207*$B31+BU$209</f>
        <v>64.639309467350884</v>
      </c>
      <c r="CZ31" s="2">
        <f>BV$207*$B31+BV$209</f>
        <v>56.295155406832627</v>
      </c>
      <c r="DA31" s="2">
        <f>BW$207*$B31+BW$209</f>
        <v>47.990550649815681</v>
      </c>
      <c r="DD31" s="2">
        <f>BZ$207*$B31+BZ$209</f>
        <v>79.115509507237547</v>
      </c>
      <c r="DE31" s="2">
        <f>CA$207*$B31+CA$209</f>
        <v>81.323778262739012</v>
      </c>
      <c r="DF31" s="2">
        <f>CB$207*$B31+CB$209</f>
        <v>82.883800452797075</v>
      </c>
      <c r="DG31" s="2">
        <f>CC$207*$B31+CC$209</f>
        <v>83.210919819525571</v>
      </c>
      <c r="DH31" s="2">
        <f>CD$207*$B31+CD$209</f>
        <v>82.902747358552034</v>
      </c>
      <c r="DI31" s="2">
        <f>CE$207*$B31+CE$209</f>
        <v>82.315431628601232</v>
      </c>
      <c r="DJ31" s="2">
        <f>CF$207*$B31+CF$209</f>
        <v>81.620676344056946</v>
      </c>
      <c r="DK31" s="2">
        <f>CG$207*$B31+CG$209</f>
        <v>81.379183061993885</v>
      </c>
      <c r="DL31" s="2">
        <f>CH$207*$B31+CH$209</f>
        <v>80.223116169900976</v>
      </c>
      <c r="DM31" s="2">
        <f>CI$207*$B31+CI$209</f>
        <v>77.103557039529861</v>
      </c>
      <c r="DN31" s="2">
        <f>CJ$207*$B31+CJ$209</f>
        <v>67.653974618022417</v>
      </c>
      <c r="DO31" s="2">
        <f>CK$207*$B31+CK$209</f>
        <v>58.715899316825237</v>
      </c>
      <c r="DP31" s="2">
        <f>CL$207*$B31+CL$209</f>
        <v>51.763511156076689</v>
      </c>
      <c r="DS31" s="2">
        <f>POWER(10,($B31-C$227)/C$228)/(1+POWER(10,($B31-C$227)/C$228))</f>
        <v>7.4710644662131294E-4</v>
      </c>
      <c r="DT31" s="2">
        <f>POWER(10,($B31-D$227)/D$228)/(1+POWER(10,($B31-D$227)/D$228))</f>
        <v>1.001672747416748E-3</v>
      </c>
      <c r="DU31" s="2">
        <f>POWER(10,($B31-E$227)/E$228)/(1+POWER(10,($B31-E$227)/E$228))</f>
        <v>9.6317426861868417E-4</v>
      </c>
      <c r="DV31" s="2">
        <f>POWER(10,($B31-F$227)/F$228)/(1+POWER(10,($B31-F$227)/F$228))</f>
        <v>1.0265492181497715E-3</v>
      </c>
      <c r="DW31" s="2">
        <f>POWER(10,($B31-G$227)/G$228)/(1+POWER(10,($B31-G$227)/G$228))</f>
        <v>1.0412141602923065E-3</v>
      </c>
      <c r="DX31" s="2">
        <f>POWER(10,($B31-H$227)/H$228)/(1+POWER(10,($B31-H$227)/H$228))</f>
        <v>1.0786791964064739E-3</v>
      </c>
      <c r="DY31" s="2">
        <f>POWER(10,($B31-I$227)/I$228)/(1+POWER(10,($B31-I$227)/I$228))</f>
        <v>1.1160074954136108E-3</v>
      </c>
      <c r="DZ31" s="2">
        <f>POWER(10,($B31-J$227)/J$228)/(1+POWER(10,($B31-J$227)/J$228))</f>
        <v>1.1815263953058868E-3</v>
      </c>
      <c r="EA31" s="2">
        <f>POWER(10,($B31-K$227)/K$228)/(1+POWER(10,($B31-K$227)/K$228))</f>
        <v>1.0380331764484629E-3</v>
      </c>
      <c r="EB31" s="2">
        <f>POWER(10,($B31-L$227)/L$228)/(1+POWER(10,($B31-L$227)/L$228))</f>
        <v>9.856443585485031E-4</v>
      </c>
      <c r="EC31" s="2">
        <f>POWER(10,($B31-M$227)/M$228)/(1+POWER(10,($B31-M$227)/M$228))</f>
        <v>9.9077687050904794E-4</v>
      </c>
      <c r="ED31" s="2">
        <f>POWER(10,($B31-N$227)/N$228)/(1+POWER(10,($B31-N$227)/N$228))</f>
        <v>1.0317336817049028E-3</v>
      </c>
      <c r="EE31" s="2">
        <f>POWER(10,($B31-O$227)/O$228)/(1+POWER(10,($B31-O$227)/O$228))</f>
        <v>9.7240181457342696E-4</v>
      </c>
    </row>
    <row r="32" spans="2:135" x14ac:dyDescent="0.25">
      <c r="B32" s="2">
        <v>26</v>
      </c>
      <c r="C32">
        <v>76.971000000000004</v>
      </c>
      <c r="D32">
        <v>76.823999999999998</v>
      </c>
      <c r="E32">
        <v>80.308999999999997</v>
      </c>
      <c r="F32">
        <v>81.265000000000001</v>
      </c>
      <c r="G32">
        <v>78.75</v>
      </c>
      <c r="H32">
        <v>78.323999999999998</v>
      </c>
      <c r="I32">
        <v>75.632000000000005</v>
      </c>
      <c r="J32">
        <v>76.028999999999996</v>
      </c>
      <c r="K32">
        <v>75.456000000000003</v>
      </c>
      <c r="L32">
        <v>72.015000000000001</v>
      </c>
      <c r="M32">
        <v>66.162000000000006</v>
      </c>
      <c r="N32">
        <v>57.691200000000002</v>
      </c>
      <c r="O32">
        <v>49.323500000000003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74.879188381748506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76.863014731443812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79.108872122961657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79.970266228983547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78.66721749859812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77.234050201704918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77.924141172856523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76.608026714389396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74.21957333093529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71.223634165117389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64.660312185515295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56.320285049412526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48.025028902078837</v>
      </c>
      <c r="AE32" s="5"/>
      <c r="AG32" s="5">
        <f t="shared" si="15"/>
        <v>2.0918116182514979</v>
      </c>
      <c r="AH32" s="5">
        <f t="shared" si="15"/>
        <v>-3.9014731443813844E-2</v>
      </c>
      <c r="AI32" s="5">
        <f t="shared" si="15"/>
        <v>1.2001278770383408</v>
      </c>
      <c r="AJ32" s="5">
        <f t="shared" si="15"/>
        <v>1.2947337710164533</v>
      </c>
      <c r="AK32" s="5">
        <f t="shared" si="15"/>
        <v>8.2782501401879927E-2</v>
      </c>
      <c r="AL32" s="5">
        <f t="shared" si="15"/>
        <v>1.0899497982950805</v>
      </c>
      <c r="AM32" s="5">
        <f t="shared" si="15"/>
        <v>-2.2921411728565175</v>
      </c>
      <c r="AN32" s="5">
        <f t="shared" si="15"/>
        <v>-0.5790267143893999</v>
      </c>
      <c r="AO32" s="5">
        <f t="shared" si="14"/>
        <v>1.2364266690647128</v>
      </c>
      <c r="AP32" s="5">
        <f t="shared" si="14"/>
        <v>0.79136583488261181</v>
      </c>
      <c r="AQ32" s="5">
        <f t="shared" si="14"/>
        <v>1.5016878144847112</v>
      </c>
      <c r="AR32" s="5">
        <f t="shared" si="14"/>
        <v>1.3709149505874763</v>
      </c>
      <c r="AS32" s="5">
        <f t="shared" si="14"/>
        <v>1.2984710979211656</v>
      </c>
      <c r="AV32" s="2">
        <f t="shared" si="1"/>
        <v>74.879033612294592</v>
      </c>
      <c r="AW32" s="2">
        <f t="shared" si="2"/>
        <v>76.862919345798716</v>
      </c>
      <c r="AX32" s="2">
        <f t="shared" si="3"/>
        <v>79.108735283503819</v>
      </c>
      <c r="AY32" s="2">
        <f t="shared" si="4"/>
        <v>79.969754545302749</v>
      </c>
      <c r="AZ32" s="2">
        <f t="shared" si="5"/>
        <v>78.667047666036012</v>
      </c>
      <c r="BA32" s="2">
        <f t="shared" si="6"/>
        <v>77.233880646626233</v>
      </c>
      <c r="BB32" s="2">
        <f t="shared" si="7"/>
        <v>77.923922187687509</v>
      </c>
      <c r="BC32" s="2">
        <f t="shared" si="8"/>
        <v>76.607565495519665</v>
      </c>
      <c r="BD32" s="2">
        <f t="shared" si="9"/>
        <v>74.219379913138312</v>
      </c>
      <c r="BE32" s="2">
        <f t="shared" si="10"/>
        <v>71.223514370659814</v>
      </c>
      <c r="BF32" s="2">
        <f t="shared" si="11"/>
        <v>64.660142496304275</v>
      </c>
      <c r="BG32" s="2">
        <f t="shared" si="12"/>
        <v>56.319590305934994</v>
      </c>
      <c r="BH32" s="2">
        <f t="shared" si="13"/>
        <v>48.0239908848813</v>
      </c>
      <c r="BK32" s="2">
        <f>IF(OR($B32&lt;C$229, AND($B32&gt;C$230, $B32&lt;C$231)), C32, "")</f>
        <v>76.971000000000004</v>
      </c>
      <c r="BL32" s="2">
        <f>IF(OR($B32&lt;D$229, AND($B32&gt;D$230, $B32&lt;D$231)), D32, "")</f>
        <v>76.823999999999998</v>
      </c>
      <c r="BM32" s="2">
        <f>IF(OR($B32&lt;E$229, AND($B32&gt;E$230, $B32&lt;E$231)), E32, "")</f>
        <v>80.308999999999997</v>
      </c>
      <c r="BN32" s="2">
        <f>IF(OR($B32&lt;F$229, AND($B32&gt;F$230, $B32&lt;F$231)), F32, "")</f>
        <v>81.265000000000001</v>
      </c>
      <c r="BO32" s="2">
        <f>IF(OR($B32&lt;G$229, AND($B32&gt;G$230, $B32&lt;G$231)), G32, "")</f>
        <v>78.75</v>
      </c>
      <c r="BP32" s="2">
        <f>IF(OR($B32&lt;H$229, AND($B32&gt;H$230, $B32&lt;H$231)), H32, "")</f>
        <v>78.323999999999998</v>
      </c>
      <c r="BQ32" s="2">
        <f>IF(OR($B32&lt;I$229, AND($B32&gt;I$230, $B32&lt;I$231)), I32, "")</f>
        <v>75.632000000000005</v>
      </c>
      <c r="BR32" s="2">
        <f>IF(OR($B32&lt;J$229, AND($B32&gt;J$230, $B32&lt;J$231)), J32, "")</f>
        <v>76.028999999999996</v>
      </c>
      <c r="BS32" s="2">
        <f>IF(OR($B32&lt;K$229, AND($B32&gt;K$230, $B32&lt;K$231)), K32, "")</f>
        <v>75.456000000000003</v>
      </c>
      <c r="BT32" s="2">
        <f>IF(OR($B32&lt;L$229, AND($B32&gt;L$230, $B32&lt;L$231)), L32, "")</f>
        <v>72.015000000000001</v>
      </c>
      <c r="BU32" s="2">
        <f>IF(OR($B32&lt;M$229, AND($B32&gt;M$230, $B32&lt;M$231)), M32, "")</f>
        <v>66.162000000000006</v>
      </c>
      <c r="BV32" s="2">
        <f>IF(OR($B32&lt;N$229, AND($B32&gt;N$230, $B32&lt;N$231)), N32, "")</f>
        <v>57.691200000000002</v>
      </c>
      <c r="BW32" s="2">
        <f>IF(OR($B32&lt;O$229, AND($B32&gt;O$230, $B32&lt;O$231)), O32, "")</f>
        <v>49.323500000000003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74.875607885669652</v>
      </c>
      <c r="CP32" s="2">
        <f>BL$207*$B32+BL$209</f>
        <v>76.858081393615691</v>
      </c>
      <c r="CQ32" s="2">
        <f>BM$207*$B32+BM$209</f>
        <v>79.104808675834519</v>
      </c>
      <c r="CR32" s="2">
        <f>BN$207*$B32+BN$209</f>
        <v>79.966170449187359</v>
      </c>
      <c r="CS32" s="2">
        <f>BO$207*$B32+BO$209</f>
        <v>78.662268971776371</v>
      </c>
      <c r="CT32" s="2">
        <f>BP$207*$B32+BP$209</f>
        <v>77.227916908594707</v>
      </c>
      <c r="CU32" s="2">
        <f>BQ$207*$B32+BQ$209</f>
        <v>77.919423264321054</v>
      </c>
      <c r="CV32" s="2">
        <f>BR$207*$B32+BR$209</f>
        <v>76.601433608613362</v>
      </c>
      <c r="CW32" s="2">
        <f>BS$207*$B32+BS$209</f>
        <v>74.212597716468977</v>
      </c>
      <c r="CX32" s="2">
        <f>BT$207*$B32+BT$209</f>
        <v>71.217213147496793</v>
      </c>
      <c r="CY32" s="2">
        <f>BU$207*$B32+BU$209</f>
        <v>64.656919369389499</v>
      </c>
      <c r="CZ32" s="2">
        <f>BV$207*$B32+BV$209</f>
        <v>56.316894163164129</v>
      </c>
      <c r="DA32" s="2">
        <f>BW$207*$B32+BW$209</f>
        <v>48.020025916032353</v>
      </c>
      <c r="DD32" s="2">
        <f>BZ$207*$B32+BZ$209</f>
        <v>79.057776339271129</v>
      </c>
      <c r="DE32" s="2">
        <f>CA$207*$B32+CA$209</f>
        <v>81.263403632845666</v>
      </c>
      <c r="DF32" s="2">
        <f>CB$207*$B32+CB$209</f>
        <v>82.823182025959781</v>
      </c>
      <c r="DG32" s="2">
        <f>CC$207*$B32+CC$209</f>
        <v>83.150682387771454</v>
      </c>
      <c r="DH32" s="2">
        <f>CD$207*$B32+CD$209</f>
        <v>82.848399867542653</v>
      </c>
      <c r="DI32" s="2">
        <f>CE$207*$B32+CE$209</f>
        <v>82.270713484925238</v>
      </c>
      <c r="DJ32" s="2">
        <f>CF$207*$B32+CF$209</f>
        <v>81.596377649765756</v>
      </c>
      <c r="DK32" s="2">
        <f>CG$207*$B32+CG$209</f>
        <v>81.335127943952315</v>
      </c>
      <c r="DL32" s="2">
        <f>CH$207*$B32+CH$209</f>
        <v>80.171999086187355</v>
      </c>
      <c r="DM32" s="2">
        <f>CI$207*$B32+CI$209</f>
        <v>77.048251752884767</v>
      </c>
      <c r="DN32" s="2">
        <f>CJ$207*$B32+CJ$209</f>
        <v>67.624093669633424</v>
      </c>
      <c r="DO32" s="2">
        <f>CK$207*$B32+CK$209</f>
        <v>58.700412540674122</v>
      </c>
      <c r="DP32" s="2">
        <f>CL$207*$B32+CL$209</f>
        <v>51.739099409861183</v>
      </c>
      <c r="DS32" s="2">
        <f>POWER(10,($B32-C$227)/C$228)/(1+POWER(10,($B32-C$227)/C$228))</f>
        <v>8.1912688667635516E-4</v>
      </c>
      <c r="DT32" s="2">
        <f>POWER(10,($B32-D$227)/D$228)/(1+POWER(10,($B32-D$227)/D$228))</f>
        <v>1.0982061970278936E-3</v>
      </c>
      <c r="DU32" s="2">
        <f>POWER(10,($B32-E$227)/E$228)/(1+POWER(10,($B32-E$227)/E$228))</f>
        <v>1.0560014553576021E-3</v>
      </c>
      <c r="DV32" s="2">
        <f>POWER(10,($B32-F$227)/F$228)/(1+POWER(10,($B32-F$227)/F$228))</f>
        <v>1.1254773681217813E-3</v>
      </c>
      <c r="DW32" s="2">
        <f>POWER(10,($B32-G$227)/G$228)/(1+POWER(10,($B32-G$227)/G$228))</f>
        <v>1.1415539500858837E-3</v>
      </c>
      <c r="DX32" s="2">
        <f>POWER(10,($B32-H$227)/H$228)/(1+POWER(10,($B32-H$227)/H$228))</f>
        <v>1.1826251448494496E-3</v>
      </c>
      <c r="DY32" s="2">
        <f>POWER(10,($B32-I$227)/I$228)/(1+POWER(10,($B32-I$227)/I$228))</f>
        <v>1.2235461457626448E-3</v>
      </c>
      <c r="DZ32" s="2">
        <f>POWER(10,($B32-J$227)/J$228)/(1+POWER(10,($B32-J$227)/J$228))</f>
        <v>1.2953702693747509E-3</v>
      </c>
      <c r="EA32" s="2">
        <f>POWER(10,($B32-K$227)/K$228)/(1+POWER(10,($B32-K$227)/K$228))</f>
        <v>1.138066770229275E-3</v>
      </c>
      <c r="EB32" s="2">
        <f>POWER(10,($B32-L$227)/L$228)/(1+POWER(10,($B32-L$227)/L$228))</f>
        <v>1.0806347872910891E-3</v>
      </c>
      <c r="EC32" s="2">
        <f>POWER(10,($B32-M$227)/M$228)/(1+POWER(10,($B32-M$227)/M$228))</f>
        <v>1.0862614018045198E-3</v>
      </c>
      <c r="ED32" s="2">
        <f>POWER(10,($B32-N$227)/N$228)/(1+POWER(10,($B32-N$227)/N$228))</f>
        <v>1.1311608906820296E-3</v>
      </c>
      <c r="EE32" s="2">
        <f>POWER(10,($B32-O$227)/O$228)/(1+POWER(10,($B32-O$227)/O$228))</f>
        <v>1.0661173691579617E-3</v>
      </c>
    </row>
    <row r="33" spans="2:135" x14ac:dyDescent="0.25">
      <c r="B33" s="2">
        <v>27</v>
      </c>
      <c r="C33">
        <v>77.278999999999996</v>
      </c>
      <c r="D33">
        <v>76.691000000000003</v>
      </c>
      <c r="E33">
        <v>81.441000000000003</v>
      </c>
      <c r="F33">
        <v>81.293999999999997</v>
      </c>
      <c r="G33">
        <v>77.515000000000001</v>
      </c>
      <c r="H33">
        <v>78.484999999999999</v>
      </c>
      <c r="I33">
        <v>79.028999999999996</v>
      </c>
      <c r="J33">
        <v>75.837999999999994</v>
      </c>
      <c r="K33">
        <v>74.337999999999994</v>
      </c>
      <c r="L33">
        <v>70.823999999999998</v>
      </c>
      <c r="M33">
        <v>65.808999999999997</v>
      </c>
      <c r="N33">
        <v>57.779400000000003</v>
      </c>
      <c r="O33">
        <v>48.897100000000002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74.881689306808084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76.870214523234921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79.110798736098943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79.96341444337196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78.675529618671746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77.263100737085651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77.95586631369973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76.634561463096176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74.258011285594293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71.252753316278444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64.678453234161083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56.34325583410849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48.056267219915455</v>
      </c>
      <c r="AE33" s="5"/>
      <c r="AG33" s="5">
        <f t="shared" si="15"/>
        <v>2.3973106931919119</v>
      </c>
      <c r="AH33" s="5">
        <f t="shared" si="15"/>
        <v>-0.17921452323491849</v>
      </c>
      <c r="AI33" s="5">
        <f t="shared" si="15"/>
        <v>2.3302012639010599</v>
      </c>
      <c r="AJ33" s="5">
        <f t="shared" si="15"/>
        <v>1.3305855566280371</v>
      </c>
      <c r="AK33" s="5">
        <f t="shared" si="15"/>
        <v>-1.1605296186717453</v>
      </c>
      <c r="AL33" s="5">
        <f t="shared" si="15"/>
        <v>1.2218992629143486</v>
      </c>
      <c r="AM33" s="5">
        <f t="shared" si="15"/>
        <v>1.0731336863002667</v>
      </c>
      <c r="AN33" s="5">
        <f t="shared" si="15"/>
        <v>-0.79656146309618237</v>
      </c>
      <c r="AO33" s="5">
        <f t="shared" si="14"/>
        <v>7.9988714405700989E-2</v>
      </c>
      <c r="AP33" s="5">
        <f t="shared" si="14"/>
        <v>-0.4287533162784456</v>
      </c>
      <c r="AQ33" s="5">
        <f t="shared" si="14"/>
        <v>1.1305467658389148</v>
      </c>
      <c r="AR33" s="5">
        <f t="shared" si="14"/>
        <v>1.4361441658915126</v>
      </c>
      <c r="AS33" s="5">
        <f t="shared" si="14"/>
        <v>0.84083278008454698</v>
      </c>
      <c r="AV33" s="2">
        <f t="shared" si="1"/>
        <v>74.881287575671521</v>
      </c>
      <c r="AW33" s="2">
        <f t="shared" si="2"/>
        <v>76.869954021577371</v>
      </c>
      <c r="AX33" s="2">
        <f t="shared" si="3"/>
        <v>79.110432966559429</v>
      </c>
      <c r="AY33" s="2">
        <f t="shared" si="4"/>
        <v>79.962121408618017</v>
      </c>
      <c r="AZ33" s="2">
        <f t="shared" si="5"/>
        <v>78.67507753789063</v>
      </c>
      <c r="BA33" s="2">
        <f t="shared" si="6"/>
        <v>77.262647821549763</v>
      </c>
      <c r="BB33" s="2">
        <f t="shared" si="7"/>
        <v>77.955286203275932</v>
      </c>
      <c r="BC33" s="2">
        <f t="shared" si="8"/>
        <v>76.633375168951233</v>
      </c>
      <c r="BD33" s="2">
        <f t="shared" si="9"/>
        <v>74.25749933458998</v>
      </c>
      <c r="BE33" s="2">
        <f t="shared" si="10"/>
        <v>71.252431727333118</v>
      </c>
      <c r="BF33" s="2">
        <f t="shared" si="11"/>
        <v>64.678006430860847</v>
      </c>
      <c r="BG33" s="2">
        <f t="shared" si="12"/>
        <v>56.341542693130322</v>
      </c>
      <c r="BH33" s="2">
        <f t="shared" si="13"/>
        <v>48.053785250952764</v>
      </c>
      <c r="BK33" s="2">
        <f>IF(OR($B33&lt;C$229, AND($B33&gt;C$230, $B33&lt;C$231)), C33, "")</f>
        <v>77.278999999999996</v>
      </c>
      <c r="BL33" s="2">
        <f>IF(OR($B33&lt;D$229, AND($B33&gt;D$230, $B33&lt;D$231)), D33, "")</f>
        <v>76.691000000000003</v>
      </c>
      <c r="BM33" s="2">
        <f>IF(OR($B33&lt;E$229, AND($B33&gt;E$230, $B33&lt;E$231)), E33, "")</f>
        <v>81.441000000000003</v>
      </c>
      <c r="BN33" s="2">
        <f>IF(OR($B33&lt;F$229, AND($B33&gt;F$230, $B33&lt;F$231)), F33, "")</f>
        <v>81.293999999999997</v>
      </c>
      <c r="BO33" s="2">
        <f>IF(OR($B33&lt;G$229, AND($B33&gt;G$230, $B33&lt;G$231)), G33, "")</f>
        <v>77.515000000000001</v>
      </c>
      <c r="BP33" s="2">
        <f>IF(OR($B33&lt;H$229, AND($B33&gt;H$230, $B33&lt;H$231)), H33, "")</f>
        <v>78.484999999999999</v>
      </c>
      <c r="BQ33" s="2">
        <f>IF(OR($B33&lt;I$229, AND($B33&gt;I$230, $B33&lt;I$231)), I33, "")</f>
        <v>79.028999999999996</v>
      </c>
      <c r="BR33" s="2">
        <f>IF(OR($B33&lt;J$229, AND($B33&gt;J$230, $B33&lt;J$231)), J33, "")</f>
        <v>75.837999999999994</v>
      </c>
      <c r="BS33" s="2">
        <f>IF(OR($B33&lt;K$229, AND($B33&gt;K$230, $B33&lt;K$231)), K33, "")</f>
        <v>74.337999999999994</v>
      </c>
      <c r="BT33" s="2">
        <f>IF(OR($B33&lt;L$229, AND($B33&gt;L$230, $B33&lt;L$231)), L33, "")</f>
        <v>70.823999999999998</v>
      </c>
      <c r="BU33" s="2">
        <f>IF(OR($B33&lt;M$229, AND($B33&gt;M$230, $B33&lt;M$231)), M33, "")</f>
        <v>65.808999999999997</v>
      </c>
      <c r="BV33" s="2">
        <f>IF(OR($B33&lt;N$229, AND($B33&gt;N$230, $B33&lt;N$231)), N33, "")</f>
        <v>57.779400000000003</v>
      </c>
      <c r="BW33" s="2">
        <f>IF(OR($B33&lt;O$229, AND($B33&gt;O$230, $B33&lt;O$231)), O33, "")</f>
        <v>48.897100000000002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74.877585263018403</v>
      </c>
      <c r="CP33" s="2">
        <f>BL$207*$B33+BL$209</f>
        <v>76.864730573268005</v>
      </c>
      <c r="CQ33" s="2">
        <f>BM$207*$B33+BM$209</f>
        <v>79.106199757878827</v>
      </c>
      <c r="CR33" s="2">
        <f>BN$207*$B33+BN$209</f>
        <v>79.958256515449179</v>
      </c>
      <c r="CS33" s="2">
        <f>BO$207*$B33+BO$209</f>
        <v>78.669915970119888</v>
      </c>
      <c r="CT33" s="2">
        <f>BP$207*$B33+BP$209</f>
        <v>77.256204115736224</v>
      </c>
      <c r="CU33" s="2">
        <f>BQ$207*$B33+BQ$209</f>
        <v>77.950428000008671</v>
      </c>
      <c r="CV33" s="2">
        <f>BR$207*$B33+BR$209</f>
        <v>76.626751049491475</v>
      </c>
      <c r="CW33" s="2">
        <f>BS$207*$B33+BS$209</f>
        <v>74.250174285841226</v>
      </c>
      <c r="CX33" s="2">
        <f>BT$207*$B33+BT$209</f>
        <v>71.245622476261104</v>
      </c>
      <c r="CY33" s="2">
        <f>BU$207*$B33+BU$209</f>
        <v>64.674529271428128</v>
      </c>
      <c r="CZ33" s="2">
        <f>BV$207*$B33+BV$209</f>
        <v>56.33863291949563</v>
      </c>
      <c r="DA33" s="2">
        <f>BW$207*$B33+BW$209</f>
        <v>48.049501182249024</v>
      </c>
      <c r="DD33" s="2">
        <f>BZ$207*$B33+BZ$209</f>
        <v>79.000043171304696</v>
      </c>
      <c r="DE33" s="2">
        <f>CA$207*$B33+CA$209</f>
        <v>81.203029002952334</v>
      </c>
      <c r="DF33" s="2">
        <f>CB$207*$B33+CB$209</f>
        <v>82.762563599122473</v>
      </c>
      <c r="DG33" s="2">
        <f>CC$207*$B33+CC$209</f>
        <v>83.090444956017336</v>
      </c>
      <c r="DH33" s="2">
        <f>CD$207*$B33+CD$209</f>
        <v>82.794052376533259</v>
      </c>
      <c r="DI33" s="2">
        <f>CE$207*$B33+CE$209</f>
        <v>82.225995341249259</v>
      </c>
      <c r="DJ33" s="2">
        <f>CF$207*$B33+CF$209</f>
        <v>81.572078955474581</v>
      </c>
      <c r="DK33" s="2">
        <f>CG$207*$B33+CG$209</f>
        <v>81.29107282591076</v>
      </c>
      <c r="DL33" s="2">
        <f>CH$207*$B33+CH$209</f>
        <v>80.120882002473735</v>
      </c>
      <c r="DM33" s="2">
        <f>CI$207*$B33+CI$209</f>
        <v>76.992946466239687</v>
      </c>
      <c r="DN33" s="2">
        <f>CJ$207*$B33+CJ$209</f>
        <v>67.594212721244432</v>
      </c>
      <c r="DO33" s="2">
        <f>CK$207*$B33+CK$209</f>
        <v>58.684925764523015</v>
      </c>
      <c r="DP33" s="2">
        <f>CL$207*$B33+CL$209</f>
        <v>51.714687663645684</v>
      </c>
      <c r="DS33" s="2">
        <f>POWER(10,($B33-C$227)/C$228)/(1+POWER(10,($B33-C$227)/C$228))</f>
        <v>8.9808379745271133E-4</v>
      </c>
      <c r="DT33" s="2">
        <f>POWER(10,($B33-D$227)/D$228)/(1+POWER(10,($B33-D$227)/D$228))</f>
        <v>1.2040315792092304E-3</v>
      </c>
      <c r="DU33" s="2">
        <f>POWER(10,($B33-E$227)/E$228)/(1+POWER(10,($B33-E$227)/E$228))</f>
        <v>1.157764616544419E-3</v>
      </c>
      <c r="DV33" s="2">
        <f>POWER(10,($B33-F$227)/F$228)/(1+POWER(10,($B33-F$227)/F$228))</f>
        <v>1.2339274095918835E-3</v>
      </c>
      <c r="DW33" s="2">
        <f>POWER(10,($B33-G$227)/G$228)/(1+POWER(10,($B33-G$227)/G$228))</f>
        <v>1.2515511763190109E-3</v>
      </c>
      <c r="DX33" s="2">
        <f>POWER(10,($B33-H$227)/H$228)/(1+POWER(10,($B33-H$227)/H$228))</f>
        <v>1.2965747495478545E-3</v>
      </c>
      <c r="DY33" s="2">
        <f>POWER(10,($B33-I$227)/I$228)/(1+POWER(10,($B33-I$227)/I$228))</f>
        <v>1.3414333206031323E-3</v>
      </c>
      <c r="DZ33" s="2">
        <f>POWER(10,($B33-J$227)/J$228)/(1+POWER(10,($B33-J$227)/J$228))</f>
        <v>1.4201677708529431E-3</v>
      </c>
      <c r="EA33" s="2">
        <f>POWER(10,($B33-K$227)/K$228)/(1+POWER(10,($B33-K$227)/K$228))</f>
        <v>1.2477284004436598E-3</v>
      </c>
      <c r="EB33" s="2">
        <f>POWER(10,($B33-L$227)/L$228)/(1+POWER(10,($B33-L$227)/L$228))</f>
        <v>1.1847689609775665E-3</v>
      </c>
      <c r="EC33" s="2">
        <f>POWER(10,($B33-M$227)/M$228)/(1+POWER(10,($B33-M$227)/M$228))</f>
        <v>1.1909371315353991E-3</v>
      </c>
      <c r="ED33" s="2">
        <f>POWER(10,($B33-N$227)/N$228)/(1+POWER(10,($B33-N$227)/N$228))</f>
        <v>1.2401579116002568E-3</v>
      </c>
      <c r="EE33" s="2">
        <f>POWER(10,($B33-O$227)/O$228)/(1+POWER(10,($B33-O$227)/O$228))</f>
        <v>1.1688542248779604E-3</v>
      </c>
    </row>
    <row r="34" spans="2:135" x14ac:dyDescent="0.25">
      <c r="B34" s="2">
        <v>28</v>
      </c>
      <c r="C34">
        <v>76.837999999999994</v>
      </c>
      <c r="D34">
        <v>77.543999999999997</v>
      </c>
      <c r="E34">
        <v>81.75</v>
      </c>
      <c r="F34">
        <v>82.543999999999997</v>
      </c>
      <c r="G34">
        <v>77.647000000000006</v>
      </c>
      <c r="H34">
        <v>80.147000000000006</v>
      </c>
      <c r="I34">
        <v>80.015000000000001</v>
      </c>
      <c r="J34">
        <v>74.721000000000004</v>
      </c>
      <c r="K34">
        <v>73.75</v>
      </c>
      <c r="L34">
        <v>70.471000000000004</v>
      </c>
      <c r="M34">
        <v>66.176000000000002</v>
      </c>
      <c r="N34">
        <v>58.911799999999999</v>
      </c>
      <c r="O34">
        <v>48.897100000000002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74.884569994471974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76.877703532614234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79.113095786606692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79.957660468804704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78.684296489490919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77.292617676305639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77.98815813703763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76.662162507591702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74.296966320363126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71.282220533078004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64.697023593046211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56.367586682412515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48.089333851965527</v>
      </c>
      <c r="AE34" s="5"/>
      <c r="AG34" s="5">
        <f t="shared" si="15"/>
        <v>1.9534300055280198</v>
      </c>
      <c r="AH34" s="5">
        <f t="shared" si="15"/>
        <v>0.66629646738576298</v>
      </c>
      <c r="AI34" s="5">
        <f t="shared" si="15"/>
        <v>2.6369042133933078</v>
      </c>
      <c r="AJ34" s="5">
        <f t="shared" si="15"/>
        <v>2.5863395311952928</v>
      </c>
      <c r="AK34" s="5">
        <f t="shared" si="15"/>
        <v>-1.0372964894909131</v>
      </c>
      <c r="AL34" s="5">
        <f t="shared" si="15"/>
        <v>2.8543823236943666</v>
      </c>
      <c r="AM34" s="5">
        <f t="shared" si="15"/>
        <v>2.026841862962371</v>
      </c>
      <c r="AN34" s="5">
        <f t="shared" si="15"/>
        <v>-1.9411625075916987</v>
      </c>
      <c r="AO34" s="5">
        <f t="shared" si="14"/>
        <v>-0.54696632036312565</v>
      </c>
      <c r="AP34" s="5">
        <f t="shared" si="14"/>
        <v>-0.81122053307800002</v>
      </c>
      <c r="AQ34" s="5">
        <f t="shared" si="14"/>
        <v>1.478976406953791</v>
      </c>
      <c r="AR34" s="5">
        <f t="shared" si="14"/>
        <v>2.5442133175874844</v>
      </c>
      <c r="AS34" s="5">
        <f t="shared" si="14"/>
        <v>0.80776614803447444</v>
      </c>
      <c r="AV34" s="2">
        <f t="shared" si="1"/>
        <v>74.883563000129783</v>
      </c>
      <c r="AW34" s="2">
        <f t="shared" si="2"/>
        <v>76.877018010688147</v>
      </c>
      <c r="AX34" s="2">
        <f t="shared" si="3"/>
        <v>79.112153232508248</v>
      </c>
      <c r="AY34" s="2">
        <f t="shared" si="4"/>
        <v>79.954509064434831</v>
      </c>
      <c r="AZ34" s="2">
        <f t="shared" si="5"/>
        <v>78.683136767010794</v>
      </c>
      <c r="BA34" s="2">
        <f t="shared" si="6"/>
        <v>77.29145204585862</v>
      </c>
      <c r="BB34" s="2">
        <f t="shared" si="7"/>
        <v>77.986677627680223</v>
      </c>
      <c r="BC34" s="2">
        <f t="shared" si="8"/>
        <v>76.659222686922888</v>
      </c>
      <c r="BD34" s="2">
        <f t="shared" si="9"/>
        <v>74.295660316915971</v>
      </c>
      <c r="BE34" s="2">
        <f t="shared" si="10"/>
        <v>71.281388408041579</v>
      </c>
      <c r="BF34" s="2">
        <f t="shared" si="11"/>
        <v>64.695889356784619</v>
      </c>
      <c r="BG34" s="2">
        <f t="shared" si="12"/>
        <v>56.363511184030273</v>
      </c>
      <c r="BH34" s="2">
        <f t="shared" si="13"/>
        <v>48.083604251673826</v>
      </c>
      <c r="BK34" s="2">
        <f>IF(OR($B34&lt;C$229, AND($B34&gt;C$230, $B34&lt;C$231)), C34, "")</f>
        <v>76.837999999999994</v>
      </c>
      <c r="BL34" s="2">
        <f>IF(OR($B34&lt;D$229, AND($B34&gt;D$230, $B34&lt;D$231)), D34, "")</f>
        <v>77.543999999999997</v>
      </c>
      <c r="BM34" s="2">
        <f>IF(OR($B34&lt;E$229, AND($B34&gt;E$230, $B34&lt;E$231)), E34, "")</f>
        <v>81.75</v>
      </c>
      <c r="BN34" s="2">
        <f>IF(OR($B34&lt;F$229, AND($B34&gt;F$230, $B34&lt;F$231)), F34, "")</f>
        <v>82.543999999999997</v>
      </c>
      <c r="BO34" s="2">
        <f>IF(OR($B34&lt;G$229, AND($B34&gt;G$230, $B34&lt;G$231)), G34, "")</f>
        <v>77.647000000000006</v>
      </c>
      <c r="BP34" s="2">
        <f>IF(OR($B34&lt;H$229, AND($B34&gt;H$230, $B34&lt;H$231)), H34, "")</f>
        <v>80.147000000000006</v>
      </c>
      <c r="BQ34" s="2">
        <f>IF(OR($B34&lt;I$229, AND($B34&gt;I$230, $B34&lt;I$231)), I34, "")</f>
        <v>80.015000000000001</v>
      </c>
      <c r="BR34" s="2">
        <f>IF(OR($B34&lt;J$229, AND($B34&gt;J$230, $B34&lt;J$231)), J34, "")</f>
        <v>74.721000000000004</v>
      </c>
      <c r="BS34" s="2">
        <f>IF(OR($B34&lt;K$229, AND($B34&gt;K$230, $B34&lt;K$231)), K34, "")</f>
        <v>73.75</v>
      </c>
      <c r="BT34" s="2">
        <f>IF(OR($B34&lt;L$229, AND($B34&gt;L$230, $B34&lt;L$231)), L34, "")</f>
        <v>70.471000000000004</v>
      </c>
      <c r="BU34" s="2">
        <f>IF(OR($B34&lt;M$229, AND($B34&gt;M$230, $B34&lt;M$231)), M34, "")</f>
        <v>66.176000000000002</v>
      </c>
      <c r="BV34" s="2">
        <f>IF(OR($B34&lt;N$229, AND($B34&gt;N$230, $B34&lt;N$231)), N34, "")</f>
        <v>58.911799999999999</v>
      </c>
      <c r="BW34" s="2">
        <f>IF(OR($B34&lt;O$229, AND($B34&gt;O$230, $B34&lt;O$231)), O34, "")</f>
        <v>48.897100000000002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74.879562640367155</v>
      </c>
      <c r="CP34" s="2">
        <f>BL$207*$B34+BL$209</f>
        <v>76.871379752920305</v>
      </c>
      <c r="CQ34" s="2">
        <f>BM$207*$B34+BM$209</f>
        <v>79.10759083992312</v>
      </c>
      <c r="CR34" s="2">
        <f>BN$207*$B34+BN$209</f>
        <v>79.950342581711013</v>
      </c>
      <c r="CS34" s="2">
        <f>BO$207*$B34+BO$209</f>
        <v>78.677562968463405</v>
      </c>
      <c r="CT34" s="2">
        <f>BP$207*$B34+BP$209</f>
        <v>77.284491322877741</v>
      </c>
      <c r="CU34" s="2">
        <f>BQ$207*$B34+BQ$209</f>
        <v>77.981432735696288</v>
      </c>
      <c r="CV34" s="2">
        <f>BR$207*$B34+BR$209</f>
        <v>76.652068490369572</v>
      </c>
      <c r="CW34" s="2">
        <f>BS$207*$B34+BS$209</f>
        <v>74.287750855213474</v>
      </c>
      <c r="CX34" s="2">
        <f>BT$207*$B34+BT$209</f>
        <v>71.274031805025416</v>
      </c>
      <c r="CY34" s="2">
        <f>BU$207*$B34+BU$209</f>
        <v>64.692139173466742</v>
      </c>
      <c r="CZ34" s="2">
        <f>BV$207*$B34+BV$209</f>
        <v>56.360371675827132</v>
      </c>
      <c r="DA34" s="2">
        <f>BW$207*$B34+BW$209</f>
        <v>48.078976448465689</v>
      </c>
      <c r="DD34" s="2">
        <f>BZ$207*$B34+BZ$209</f>
        <v>78.942310003338264</v>
      </c>
      <c r="DE34" s="2">
        <f>CA$207*$B34+CA$209</f>
        <v>81.142654373059003</v>
      </c>
      <c r="DF34" s="2">
        <f>CB$207*$B34+CB$209</f>
        <v>82.701945172285164</v>
      </c>
      <c r="DG34" s="2">
        <f>CC$207*$B34+CC$209</f>
        <v>83.030207524263204</v>
      </c>
      <c r="DH34" s="2">
        <f>CD$207*$B34+CD$209</f>
        <v>82.739704885523878</v>
      </c>
      <c r="DI34" s="2">
        <f>CE$207*$B34+CE$209</f>
        <v>82.181277197573266</v>
      </c>
      <c r="DJ34" s="2">
        <f>CF$207*$B34+CF$209</f>
        <v>81.547780261183405</v>
      </c>
      <c r="DK34" s="2">
        <f>CG$207*$B34+CG$209</f>
        <v>81.247017707869205</v>
      </c>
      <c r="DL34" s="2">
        <f>CH$207*$B34+CH$209</f>
        <v>80.0697649187601</v>
      </c>
      <c r="DM34" s="2">
        <f>CI$207*$B34+CI$209</f>
        <v>76.937641179594607</v>
      </c>
      <c r="DN34" s="2">
        <f>CJ$207*$B34+CJ$209</f>
        <v>67.564331772855425</v>
      </c>
      <c r="DO34" s="2">
        <f>CK$207*$B34+CK$209</f>
        <v>58.669438988371908</v>
      </c>
      <c r="DP34" s="2">
        <f>CL$207*$B34+CL$209</f>
        <v>51.690275917430178</v>
      </c>
      <c r="DS34" s="2">
        <f>POWER(10,($B34-C$227)/C$228)/(1+POWER(10,($B34-C$227)/C$228))</f>
        <v>9.8464398724108369E-4</v>
      </c>
      <c r="DT34" s="2">
        <f>POWER(10,($B34-D$227)/D$228)/(1+POWER(10,($B34-D$227)/D$228))</f>
        <v>1.3200410344148788E-3</v>
      </c>
      <c r="DU34" s="2">
        <f>POWER(10,($B34-E$227)/E$228)/(1+POWER(10,($B34-E$227)/E$228))</f>
        <v>1.2693218762697628E-3</v>
      </c>
      <c r="DV34" s="2">
        <f>POWER(10,($B34-F$227)/F$228)/(1+POWER(10,($B34-F$227)/F$228))</f>
        <v>1.3528134517353219E-3</v>
      </c>
      <c r="DW34" s="2">
        <f>POWER(10,($B34-G$227)/G$228)/(1+POWER(10,($B34-G$227)/G$228))</f>
        <v>1.3721328947118342E-3</v>
      </c>
      <c r="DX34" s="2">
        <f>POWER(10,($B34-H$227)/H$228)/(1+POWER(10,($B34-H$227)/H$228))</f>
        <v>1.4214881269034028E-3</v>
      </c>
      <c r="DY34" s="2">
        <f>POWER(10,($B34-I$227)/I$228)/(1+POWER(10,($B34-I$227)/I$228))</f>
        <v>1.4706620559101111E-3</v>
      </c>
      <c r="DZ34" s="2">
        <f>POWER(10,($B34-J$227)/J$228)/(1+POWER(10,($B34-J$227)/J$228))</f>
        <v>1.556969667056658E-3</v>
      </c>
      <c r="EA34" s="2">
        <f>POWER(10,($B34-K$227)/K$228)/(1+POWER(10,($B34-K$227)/K$228))</f>
        <v>1.3679423148343845E-3</v>
      </c>
      <c r="EB34" s="2">
        <f>POWER(10,($B34-L$227)/L$228)/(1+POWER(10,($B34-L$227)/L$228))</f>
        <v>1.2989248603884147E-3</v>
      </c>
      <c r="EC34" s="2">
        <f>POWER(10,($B34-M$227)/M$228)/(1+POWER(10,($B34-M$227)/M$228))</f>
        <v>1.3056865750154178E-3</v>
      </c>
      <c r="ED34" s="2">
        <f>POWER(10,($B34-N$227)/N$228)/(1+POWER(10,($B34-N$227)/N$228))</f>
        <v>1.3596434309573802E-3</v>
      </c>
      <c r="EE34" s="2">
        <f>POWER(10,($B34-O$227)/O$228)/(1+POWER(10,($B34-O$227)/O$228))</f>
        <v>1.281478661049098E-3</v>
      </c>
    </row>
    <row r="35" spans="2:135" x14ac:dyDescent="0.25">
      <c r="B35" s="2">
        <v>29</v>
      </c>
      <c r="C35">
        <v>76.293999999999997</v>
      </c>
      <c r="D35">
        <v>76.808999999999997</v>
      </c>
      <c r="E35">
        <v>83.412000000000006</v>
      </c>
      <c r="F35">
        <v>81.397000000000006</v>
      </c>
      <c r="G35">
        <v>78.734999999999999</v>
      </c>
      <c r="H35">
        <v>78.087999999999994</v>
      </c>
      <c r="I35">
        <v>79.941000000000003</v>
      </c>
      <c r="J35">
        <v>76.676000000000002</v>
      </c>
      <c r="K35">
        <v>74.471000000000004</v>
      </c>
      <c r="L35">
        <v>72.087999999999994</v>
      </c>
      <c r="M35">
        <v>64.234999999999999</v>
      </c>
      <c r="N35">
        <v>58.926499999999997</v>
      </c>
      <c r="O35">
        <v>48.941200000000002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74.888299034037686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76.885851637835458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79.116239152584868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79.954326606090149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78.694094495816117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77.323186284158666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78.021738522281908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76.692130037411175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74.337076845554307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71.312462650181047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64.716568545714054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56.394850677813885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48.126219593848873</v>
      </c>
      <c r="AE35" s="5"/>
      <c r="AG35" s="5">
        <f t="shared" si="15"/>
        <v>1.4057009659623105</v>
      </c>
      <c r="AH35" s="5">
        <f t="shared" si="15"/>
        <v>-7.6851637835460451E-2</v>
      </c>
      <c r="AI35" s="5">
        <f t="shared" si="15"/>
        <v>4.2957608474151385</v>
      </c>
      <c r="AJ35" s="5">
        <f t="shared" si="15"/>
        <v>1.4426733939098568</v>
      </c>
      <c r="AK35" s="5">
        <f t="shared" si="15"/>
        <v>4.0905504183882613E-2</v>
      </c>
      <c r="AL35" s="5">
        <f t="shared" si="15"/>
        <v>0.76481371584132773</v>
      </c>
      <c r="AM35" s="5">
        <f t="shared" si="15"/>
        <v>1.919261477718095</v>
      </c>
      <c r="AN35" s="5">
        <f t="shared" si="15"/>
        <v>-1.6130037411173248E-2</v>
      </c>
      <c r="AO35" s="5">
        <f t="shared" si="14"/>
        <v>0.13392315444569647</v>
      </c>
      <c r="AP35" s="5">
        <f t="shared" si="14"/>
        <v>0.77553734981894706</v>
      </c>
      <c r="AQ35" s="5">
        <f t="shared" si="14"/>
        <v>-0.48156854571405461</v>
      </c>
      <c r="AR35" s="5">
        <f t="shared" si="14"/>
        <v>2.5316493221861123</v>
      </c>
      <c r="AS35" s="5">
        <f t="shared" si="14"/>
        <v>0.81498040615112899</v>
      </c>
      <c r="AV35" s="2">
        <f t="shared" si="1"/>
        <v>74.885861448518071</v>
      </c>
      <c r="AW35" s="2">
        <f t="shared" si="2"/>
        <v>76.884113374386047</v>
      </c>
      <c r="AX35" s="2">
        <f t="shared" si="3"/>
        <v>79.113897580150976</v>
      </c>
      <c r="AY35" s="2">
        <f t="shared" si="4"/>
        <v>79.946918906341025</v>
      </c>
      <c r="AZ35" s="2">
        <f t="shared" si="5"/>
        <v>78.691227447219489</v>
      </c>
      <c r="BA35" s="2">
        <f t="shared" si="6"/>
        <v>77.320295991649104</v>
      </c>
      <c r="BB35" s="2">
        <f t="shared" si="7"/>
        <v>78.018098398390478</v>
      </c>
      <c r="BC35" s="2">
        <f t="shared" si="8"/>
        <v>76.685110759731302</v>
      </c>
      <c r="BD35" s="2">
        <f t="shared" si="9"/>
        <v>74.333865816729215</v>
      </c>
      <c r="BE35" s="2">
        <f t="shared" si="10"/>
        <v>71.310387262864964</v>
      </c>
      <c r="BF35" s="2">
        <f t="shared" si="11"/>
        <v>64.713792569782996</v>
      </c>
      <c r="BG35" s="2">
        <f t="shared" si="12"/>
        <v>56.385496893682564</v>
      </c>
      <c r="BH35" s="2">
        <f t="shared" si="13"/>
        <v>48.113449664711993</v>
      </c>
      <c r="BK35" s="2">
        <f>IF(OR($B35&lt;C$229, AND($B35&gt;C$230, $B35&lt;C$231)), C35, "")</f>
        <v>76.293999999999997</v>
      </c>
      <c r="BL35" s="2">
        <f>IF(OR($B35&lt;D$229, AND($B35&gt;D$230, $B35&lt;D$231)), D35, "")</f>
        <v>76.808999999999997</v>
      </c>
      <c r="BM35" s="2">
        <f>IF(OR($B35&lt;E$229, AND($B35&gt;E$230, $B35&lt;E$231)), E35, "")</f>
        <v>83.412000000000006</v>
      </c>
      <c r="BN35" s="2">
        <f>IF(OR($B35&lt;F$229, AND($B35&gt;F$230, $B35&lt;F$231)), F35, "")</f>
        <v>81.397000000000006</v>
      </c>
      <c r="BO35" s="2">
        <f>IF(OR($B35&lt;G$229, AND($B35&gt;G$230, $B35&lt;G$231)), G35, "")</f>
        <v>78.734999999999999</v>
      </c>
      <c r="BP35" s="2">
        <f>IF(OR($B35&lt;H$229, AND($B35&gt;H$230, $B35&lt;H$231)), H35, "")</f>
        <v>78.087999999999994</v>
      </c>
      <c r="BQ35" s="2">
        <f>IF(OR($B35&lt;I$229, AND($B35&gt;I$230, $B35&lt;I$231)), I35, "")</f>
        <v>79.941000000000003</v>
      </c>
      <c r="BR35" s="2">
        <f>IF(OR($B35&lt;J$229, AND($B35&gt;J$230, $B35&lt;J$231)), J35, "")</f>
        <v>76.676000000000002</v>
      </c>
      <c r="BS35" s="2">
        <f>IF(OR($B35&lt;K$229, AND($B35&gt;K$230, $B35&lt;K$231)), K35, "")</f>
        <v>74.471000000000004</v>
      </c>
      <c r="BT35" s="2">
        <f>IF(OR($B35&lt;L$229, AND($B35&gt;L$230, $B35&lt;L$231)), L35, "")</f>
        <v>72.087999999999994</v>
      </c>
      <c r="BU35" s="2">
        <f>IF(OR($B35&lt;M$229, AND($B35&gt;M$230, $B35&lt;M$231)), M35, "")</f>
        <v>64.234999999999999</v>
      </c>
      <c r="BV35" s="2">
        <f>IF(OR($B35&lt;N$229, AND($B35&gt;N$230, $B35&lt;N$231)), N35, "")</f>
        <v>58.926499999999997</v>
      </c>
      <c r="BW35" s="2">
        <f>IF(OR($B35&lt;O$229, AND($B35&gt;O$230, $B35&lt;O$231)), O35, "")</f>
        <v>48.941200000000002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74.881540017715906</v>
      </c>
      <c r="CP35" s="2">
        <f>BL$207*$B35+BL$209</f>
        <v>76.878028932572619</v>
      </c>
      <c r="CQ35" s="2">
        <f>BM$207*$B35+BM$209</f>
        <v>79.108981921967413</v>
      </c>
      <c r="CR35" s="2">
        <f>BN$207*$B35+BN$209</f>
        <v>79.942428647972847</v>
      </c>
      <c r="CS35" s="2">
        <f>BO$207*$B35+BO$209</f>
        <v>78.685209966806937</v>
      </c>
      <c r="CT35" s="2">
        <f>BP$207*$B35+BP$209</f>
        <v>77.312778530019273</v>
      </c>
      <c r="CU35" s="2">
        <f>BQ$207*$B35+BQ$209</f>
        <v>78.012437471383905</v>
      </c>
      <c r="CV35" s="2">
        <f>BR$207*$B35+BR$209</f>
        <v>76.67738593124767</v>
      </c>
      <c r="CW35" s="2">
        <f>BS$207*$B35+BS$209</f>
        <v>74.325327424585723</v>
      </c>
      <c r="CX35" s="2">
        <f>BT$207*$B35+BT$209</f>
        <v>71.302441133789728</v>
      </c>
      <c r="CY35" s="2">
        <f>BU$207*$B35+BU$209</f>
        <v>64.709749075505357</v>
      </c>
      <c r="CZ35" s="2">
        <f>BV$207*$B35+BV$209</f>
        <v>56.382110432158633</v>
      </c>
      <c r="DA35" s="2">
        <f>BW$207*$B35+BW$209</f>
        <v>48.10845171468236</v>
      </c>
      <c r="DD35" s="2">
        <f>BZ$207*$B35+BZ$209</f>
        <v>78.884576835371846</v>
      </c>
      <c r="DE35" s="2">
        <f>CA$207*$B35+CA$209</f>
        <v>81.082279743165657</v>
      </c>
      <c r="DF35" s="2">
        <f>CB$207*$B35+CB$209</f>
        <v>82.641326745447856</v>
      </c>
      <c r="DG35" s="2">
        <f>CC$207*$B35+CC$209</f>
        <v>82.969970092509087</v>
      </c>
      <c r="DH35" s="2">
        <f>CD$207*$B35+CD$209</f>
        <v>82.685357394514483</v>
      </c>
      <c r="DI35" s="2">
        <f>CE$207*$B35+CE$209</f>
        <v>82.136559053897287</v>
      </c>
      <c r="DJ35" s="2">
        <f>CF$207*$B35+CF$209</f>
        <v>81.523481566892229</v>
      </c>
      <c r="DK35" s="2">
        <f>CG$207*$B35+CG$209</f>
        <v>81.202962589827649</v>
      </c>
      <c r="DL35" s="2">
        <f>CH$207*$B35+CH$209</f>
        <v>80.01864783504648</v>
      </c>
      <c r="DM35" s="2">
        <f>CI$207*$B35+CI$209</f>
        <v>76.882335892949527</v>
      </c>
      <c r="DN35" s="2">
        <f>CJ$207*$B35+CJ$209</f>
        <v>67.534450824466433</v>
      </c>
      <c r="DO35" s="2">
        <f>CK$207*$B35+CK$209</f>
        <v>58.653952212220794</v>
      </c>
      <c r="DP35" s="2">
        <f>CL$207*$B35+CL$209</f>
        <v>51.665864171214672</v>
      </c>
      <c r="DS35" s="2">
        <f>POWER(10,($B35-C$227)/C$228)/(1+POWER(10,($B35-C$227)/C$228))</f>
        <v>1.079538110441518E-3</v>
      </c>
      <c r="DT35" s="2">
        <f>POWER(10,($B35-D$227)/D$228)/(1+POWER(10,($B35-D$227)/D$228))</f>
        <v>1.447211902321024E-3</v>
      </c>
      <c r="DU35" s="2">
        <f>POWER(10,($B35-E$227)/E$228)/(1+POWER(10,($B35-E$227)/E$228))</f>
        <v>1.3916133416244194E-3</v>
      </c>
      <c r="DV35" s="2">
        <f>POWER(10,($B35-F$227)/F$228)/(1+POWER(10,($B35-F$227)/F$228))</f>
        <v>1.4831368786986975E-3</v>
      </c>
      <c r="DW35" s="2">
        <f>POWER(10,($B35-G$227)/G$228)/(1+POWER(10,($B35-G$227)/G$228))</f>
        <v>1.5043146587241007E-3</v>
      </c>
      <c r="DX35" s="2">
        <f>POWER(10,($B35-H$227)/H$228)/(1+POWER(10,($B35-H$227)/H$228))</f>
        <v>1.5584170118490212E-3</v>
      </c>
      <c r="DY35" s="2">
        <f>POWER(10,($B35-I$227)/I$228)/(1+POWER(10,($B35-I$227)/I$228))</f>
        <v>1.6123201112234495E-3</v>
      </c>
      <c r="DZ35" s="2">
        <f>POWER(10,($B35-J$227)/J$228)/(1+POWER(10,($B35-J$227)/J$228))</f>
        <v>1.7069268883085605E-3</v>
      </c>
      <c r="EA35" s="2">
        <f>POWER(10,($B35-K$227)/K$228)/(1+POWER(10,($B35-K$227)/K$228))</f>
        <v>1.4997209937093966E-3</v>
      </c>
      <c r="EB35" s="2">
        <f>POWER(10,($B35-L$227)/L$228)/(1+POWER(10,($B35-L$227)/L$228))</f>
        <v>1.4240643270541969E-3</v>
      </c>
      <c r="EC35" s="2">
        <f>POWER(10,($B35-M$227)/M$228)/(1+POWER(10,($B35-M$227)/M$228))</f>
        <v>1.4314765369932481E-3</v>
      </c>
      <c r="ED35" s="2">
        <f>POWER(10,($B35-N$227)/N$228)/(1+POWER(10,($B35-N$227)/N$228))</f>
        <v>1.4906238425819709E-3</v>
      </c>
      <c r="EE35" s="2">
        <f>POWER(10,($B35-O$227)/O$228)/(1+POWER(10,($B35-O$227)/O$228))</f>
        <v>1.4049397112936713E-3</v>
      </c>
    </row>
    <row r="36" spans="2:135" x14ac:dyDescent="0.25">
      <c r="B36" s="2">
        <v>30</v>
      </c>
      <c r="C36">
        <v>75.337999999999994</v>
      </c>
      <c r="D36">
        <v>77.971000000000004</v>
      </c>
      <c r="E36">
        <v>82.778999999999996</v>
      </c>
      <c r="F36">
        <v>81.734999999999999</v>
      </c>
      <c r="G36">
        <v>79.941000000000003</v>
      </c>
      <c r="H36">
        <v>77.941000000000003</v>
      </c>
      <c r="I36">
        <v>79.647000000000006</v>
      </c>
      <c r="J36">
        <v>76.162000000000006</v>
      </c>
      <c r="K36">
        <v>74.778999999999996</v>
      </c>
      <c r="L36">
        <v>71.573999999999998</v>
      </c>
      <c r="M36">
        <v>64.25</v>
      </c>
      <c r="N36">
        <v>58.852899999999998</v>
      </c>
      <c r="O36">
        <v>48.852899999999998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74.893882736265539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76.895489405000134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79.121275631207169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79.956146161350759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78.706182403896207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77.356087441002671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78.058172921365497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76.727189835284832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74.379727980628743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71.344420546137428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64.738267612728748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56.42821256871801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48.170801615330838</v>
      </c>
      <c r="AE36" s="5"/>
      <c r="AG36" s="5">
        <f t="shared" si="15"/>
        <v>0.44411726373445504</v>
      </c>
      <c r="AH36" s="5">
        <f t="shared" si="15"/>
        <v>1.0755105949998693</v>
      </c>
      <c r="AI36" s="5">
        <f t="shared" si="15"/>
        <v>3.6577243687928274</v>
      </c>
      <c r="AJ36" s="5">
        <f t="shared" si="15"/>
        <v>1.7788538386492405</v>
      </c>
      <c r="AK36" s="5">
        <f t="shared" si="15"/>
        <v>1.2348175961037953</v>
      </c>
      <c r="AL36" s="5">
        <f t="shared" si="15"/>
        <v>0.58491255899733119</v>
      </c>
      <c r="AM36" s="5">
        <f t="shared" si="15"/>
        <v>1.5888270786345089</v>
      </c>
      <c r="AN36" s="5">
        <f t="shared" si="15"/>
        <v>-0.56518983528482636</v>
      </c>
      <c r="AO36" s="5">
        <f t="shared" si="14"/>
        <v>0.3992720193712529</v>
      </c>
      <c r="AP36" s="5">
        <f t="shared" si="14"/>
        <v>0.22957945386256995</v>
      </c>
      <c r="AQ36" s="5">
        <f t="shared" si="14"/>
        <v>-0.48826761272874819</v>
      </c>
      <c r="AR36" s="5">
        <f t="shared" si="14"/>
        <v>2.4246874312819884</v>
      </c>
      <c r="AS36" s="5">
        <f t="shared" si="14"/>
        <v>0.6820983846691604</v>
      </c>
      <c r="AV36" s="2">
        <f t="shared" si="1"/>
        <v>74.888184584843358</v>
      </c>
      <c r="AW36" s="2">
        <f t="shared" si="2"/>
        <v>76.891242297674935</v>
      </c>
      <c r="AX36" s="2">
        <f t="shared" si="3"/>
        <v>79.115667586499313</v>
      </c>
      <c r="AY36" s="2">
        <f t="shared" si="4"/>
        <v>79.939352402505577</v>
      </c>
      <c r="AZ36" s="2">
        <f t="shared" si="5"/>
        <v>78.699351801899411</v>
      </c>
      <c r="BA36" s="2">
        <f t="shared" si="6"/>
        <v>77.349182500173143</v>
      </c>
      <c r="BB36" s="2">
        <f t="shared" si="7"/>
        <v>78.049550570437944</v>
      </c>
      <c r="BC36" s="2">
        <f t="shared" si="8"/>
        <v>76.71104226662338</v>
      </c>
      <c r="BD36" s="2">
        <f t="shared" si="9"/>
        <v>74.372118972603133</v>
      </c>
      <c r="BE36" s="2">
        <f t="shared" si="10"/>
        <v>71.339431324248906</v>
      </c>
      <c r="BF36" s="2">
        <f t="shared" si="11"/>
        <v>64.731717438102379</v>
      </c>
      <c r="BG36" s="2">
        <f t="shared" si="12"/>
        <v>56.407501001765496</v>
      </c>
      <c r="BH36" s="2">
        <f t="shared" si="13"/>
        <v>48.143323380495978</v>
      </c>
      <c r="BK36" s="2">
        <f>IF(OR($B36&lt;C$229, AND($B36&gt;C$230, $B36&lt;C$231)), C36, "")</f>
        <v>75.337999999999994</v>
      </c>
      <c r="BL36" s="2">
        <f>IF(OR($B36&lt;D$229, AND($B36&gt;D$230, $B36&lt;D$231)), D36, "")</f>
        <v>77.971000000000004</v>
      </c>
      <c r="BM36" s="2">
        <f>IF(OR($B36&lt;E$229, AND($B36&gt;E$230, $B36&lt;E$231)), E36, "")</f>
        <v>82.778999999999996</v>
      </c>
      <c r="BN36" s="2">
        <f>IF(OR($B36&lt;F$229, AND($B36&gt;F$230, $B36&lt;F$231)), F36, "")</f>
        <v>81.734999999999999</v>
      </c>
      <c r="BO36" s="2">
        <f>IF(OR($B36&lt;G$229, AND($B36&gt;G$230, $B36&lt;G$231)), G36, "")</f>
        <v>79.941000000000003</v>
      </c>
      <c r="BP36" s="2">
        <f>IF(OR($B36&lt;H$229, AND($B36&gt;H$230, $B36&lt;H$231)), H36, "")</f>
        <v>77.941000000000003</v>
      </c>
      <c r="BQ36" s="2">
        <f>IF(OR($B36&lt;I$229, AND($B36&gt;I$230, $B36&lt;I$231)), I36, "")</f>
        <v>79.647000000000006</v>
      </c>
      <c r="BR36" s="2">
        <f>IF(OR($B36&lt;J$229, AND($B36&gt;J$230, $B36&lt;J$231)), J36, "")</f>
        <v>76.162000000000006</v>
      </c>
      <c r="BS36" s="2">
        <f>IF(OR($B36&lt;K$229, AND($B36&gt;K$230, $B36&lt;K$231)), K36, "")</f>
        <v>74.778999999999996</v>
      </c>
      <c r="BT36" s="2">
        <f>IF(OR($B36&lt;L$229, AND($B36&gt;L$230, $B36&lt;L$231)), L36, "")</f>
        <v>71.573999999999998</v>
      </c>
      <c r="BU36" s="2">
        <f>IF(OR($B36&lt;M$229, AND($B36&gt;M$230, $B36&lt;M$231)), M36, "")</f>
        <v>64.25</v>
      </c>
      <c r="BV36" s="2">
        <f>IF(OR($B36&lt;N$229, AND($B36&gt;N$230, $B36&lt;N$231)), N36, "")</f>
        <v>58.852899999999998</v>
      </c>
      <c r="BW36" s="2">
        <f>IF(OR($B36&lt;O$229, AND($B36&gt;O$230, $B36&lt;O$231)), O36, "")</f>
        <v>48.852899999999998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74.883517395064672</v>
      </c>
      <c r="CP36" s="2">
        <f>BL$207*$B36+BL$209</f>
        <v>76.884678112224918</v>
      </c>
      <c r="CQ36" s="2">
        <f>BM$207*$B36+BM$209</f>
        <v>79.11037300401172</v>
      </c>
      <c r="CR36" s="2">
        <f>BN$207*$B36+BN$209</f>
        <v>79.93451471423468</v>
      </c>
      <c r="CS36" s="2">
        <f>BO$207*$B36+BO$209</f>
        <v>78.692856965150455</v>
      </c>
      <c r="CT36" s="2">
        <f>BP$207*$B36+BP$209</f>
        <v>77.34106573716079</v>
      </c>
      <c r="CU36" s="2">
        <f>BQ$207*$B36+BQ$209</f>
        <v>78.043442207071521</v>
      </c>
      <c r="CV36" s="2">
        <f>BR$207*$B36+BR$209</f>
        <v>76.702703372125768</v>
      </c>
      <c r="CW36" s="2">
        <f>BS$207*$B36+BS$209</f>
        <v>74.362903993957985</v>
      </c>
      <c r="CX36" s="2">
        <f>BT$207*$B36+BT$209</f>
        <v>71.330850462554054</v>
      </c>
      <c r="CY36" s="2">
        <f>BU$207*$B36+BU$209</f>
        <v>64.727358977543986</v>
      </c>
      <c r="CZ36" s="2">
        <f>BV$207*$B36+BV$209</f>
        <v>56.403849188490135</v>
      </c>
      <c r="DA36" s="2">
        <f>BW$207*$B36+BW$209</f>
        <v>48.137926980899032</v>
      </c>
      <c r="DD36" s="2">
        <f>BZ$207*$B36+BZ$209</f>
        <v>78.826843667405413</v>
      </c>
      <c r="DE36" s="2">
        <f>CA$207*$B36+CA$209</f>
        <v>81.021905113272325</v>
      </c>
      <c r="DF36" s="2">
        <f>CB$207*$B36+CB$209</f>
        <v>82.580708318610547</v>
      </c>
      <c r="DG36" s="2">
        <f>CC$207*$B36+CC$209</f>
        <v>82.909732660754955</v>
      </c>
      <c r="DH36" s="2">
        <f>CD$207*$B36+CD$209</f>
        <v>82.631009903505102</v>
      </c>
      <c r="DI36" s="2">
        <f>CE$207*$B36+CE$209</f>
        <v>82.091840910221308</v>
      </c>
      <c r="DJ36" s="2">
        <f>CF$207*$B36+CF$209</f>
        <v>81.49918287260104</v>
      </c>
      <c r="DK36" s="2">
        <f>CG$207*$B36+CG$209</f>
        <v>81.15890747178608</v>
      </c>
      <c r="DL36" s="2">
        <f>CH$207*$B36+CH$209</f>
        <v>79.967530751332859</v>
      </c>
      <c r="DM36" s="2">
        <f>CI$207*$B36+CI$209</f>
        <v>76.827030606304447</v>
      </c>
      <c r="DN36" s="2">
        <f>CJ$207*$B36+CJ$209</f>
        <v>67.50456987607744</v>
      </c>
      <c r="DO36" s="2">
        <f>CK$207*$B36+CK$209</f>
        <v>58.638465436069687</v>
      </c>
      <c r="DP36" s="2">
        <f>CL$207*$B36+CL$209</f>
        <v>51.641452424999166</v>
      </c>
      <c r="DS36" s="2">
        <f>POWER(10,($B36-C$227)/C$228)/(1+POWER(10,($B36-C$227)/C$228))</f>
        <v>1.1835667292934577E-3</v>
      </c>
      <c r="DT36" s="2">
        <f>POWER(10,($B36-D$227)/D$228)/(1+POWER(10,($B36-D$227)/D$228))</f>
        <v>1.5866147659690552E-3</v>
      </c>
      <c r="DU36" s="2">
        <f>POWER(10,($B36-E$227)/E$228)/(1+POWER(10,($B36-E$227)/E$228))</f>
        <v>1.5256688497271216E-3</v>
      </c>
      <c r="DV36" s="2">
        <f>POWER(10,($B36-F$227)/F$228)/(1+POWER(10,($B36-F$227)/F$228))</f>
        <v>1.6259945852210413E-3</v>
      </c>
      <c r="DW36" s="2">
        <f>POWER(10,($B36-G$227)/G$228)/(1+POWER(10,($B36-G$227)/G$228))</f>
        <v>1.6492088678676151E-3</v>
      </c>
      <c r="DX36" s="2">
        <f>POWER(10,($B36-H$227)/H$228)/(1+POWER(10,($B36-H$227)/H$228))</f>
        <v>1.7085133934289507E-3</v>
      </c>
      <c r="DY36" s="2">
        <f>POWER(10,($B36-I$227)/I$228)/(1+POWER(10,($B36-I$227)/I$228))</f>
        <v>1.7675988905486066E-3</v>
      </c>
      <c r="DZ36" s="2">
        <f>POWER(10,($B36-J$227)/J$228)/(1+POWER(10,($B36-J$227)/J$228))</f>
        <v>1.8712999474691876E-3</v>
      </c>
      <c r="EA36" s="2">
        <f>POWER(10,($B36-K$227)/K$228)/(1+POWER(10,($B36-K$227)/K$228))</f>
        <v>1.6441734738220943E-3</v>
      </c>
      <c r="EB36" s="2">
        <f>POWER(10,($B36-L$227)/L$228)/(1+POWER(10,($B36-L$227)/L$228))</f>
        <v>1.5612409838143954E-3</v>
      </c>
      <c r="EC36" s="2">
        <f>POWER(10,($B36-M$227)/M$228)/(1+POWER(10,($B36-M$227)/M$228))</f>
        <v>1.5693660718027571E-3</v>
      </c>
      <c r="ED36" s="2">
        <f>POWER(10,($B36-N$227)/N$228)/(1+POWER(10,($B36-N$227)/N$228))</f>
        <v>1.6342015231098012E-3</v>
      </c>
      <c r="EE36" s="2">
        <f>POWER(10,($B36-O$227)/O$228)/(1+POWER(10,($B36-O$227)/O$228))</f>
        <v>1.5402769818698998E-3</v>
      </c>
    </row>
    <row r="37" spans="2:135" x14ac:dyDescent="0.25">
      <c r="B37" s="2">
        <v>31</v>
      </c>
      <c r="C37">
        <v>75.808999999999997</v>
      </c>
      <c r="D37">
        <v>79.426000000000002</v>
      </c>
      <c r="E37">
        <v>82.926000000000002</v>
      </c>
      <c r="F37">
        <v>82.808999999999997</v>
      </c>
      <c r="G37">
        <v>80.706000000000003</v>
      </c>
      <c r="H37">
        <v>77.808999999999997</v>
      </c>
      <c r="I37">
        <v>79.412000000000006</v>
      </c>
      <c r="J37">
        <v>77.234999999999999</v>
      </c>
      <c r="K37">
        <v>74.867999999999995</v>
      </c>
      <c r="L37">
        <v>71.441000000000003</v>
      </c>
      <c r="M37">
        <v>66.528999999999996</v>
      </c>
      <c r="N37">
        <v>58.308799999999998</v>
      </c>
      <c r="O37">
        <v>48.397100000000002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74.903397390456632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76.908406040728948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79.130413361179578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79.968530681381949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78.723195070589341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77.394007936686833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78.100712453646679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76.772810534042819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74.427800954101698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71.380084660220376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64.764566392658068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56.473769078936101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48.230312847726573</v>
      </c>
      <c r="AE37" s="5"/>
      <c r="AG37" s="5">
        <f t="shared" si="15"/>
        <v>0.90560260954336513</v>
      </c>
      <c r="AH37" s="5">
        <f t="shared" si="15"/>
        <v>2.5175939592710534</v>
      </c>
      <c r="AI37" s="5">
        <f t="shared" si="15"/>
        <v>3.7955866388204242</v>
      </c>
      <c r="AJ37" s="5">
        <f t="shared" si="15"/>
        <v>2.8404693186180481</v>
      </c>
      <c r="AK37" s="5">
        <f t="shared" si="15"/>
        <v>1.982804929410662</v>
      </c>
      <c r="AL37" s="5">
        <f t="shared" si="15"/>
        <v>0.41499206331316429</v>
      </c>
      <c r="AM37" s="5">
        <f t="shared" si="15"/>
        <v>1.3112875463533271</v>
      </c>
      <c r="AN37" s="5">
        <f t="shared" si="15"/>
        <v>0.4621894659571808</v>
      </c>
      <c r="AO37" s="5">
        <f t="shared" si="14"/>
        <v>0.4401990458982965</v>
      </c>
      <c r="AP37" s="5">
        <f t="shared" si="14"/>
        <v>6.0915339779626265E-2</v>
      </c>
      <c r="AQ37" s="5">
        <f t="shared" si="14"/>
        <v>1.7644336073419282</v>
      </c>
      <c r="AR37" s="5">
        <f t="shared" si="14"/>
        <v>1.8350309210638969</v>
      </c>
      <c r="AS37" s="5">
        <f t="shared" si="14"/>
        <v>0.16678715227342877</v>
      </c>
      <c r="AV37" s="2">
        <f t="shared" si="1"/>
        <v>74.890534179135884</v>
      </c>
      <c r="AW37" s="2">
        <f t="shared" si="2"/>
        <v>76.898407093816473</v>
      </c>
      <c r="AX37" s="2">
        <f t="shared" si="3"/>
        <v>79.117464907795835</v>
      </c>
      <c r="AY37" s="2">
        <f t="shared" si="4"/>
        <v>79.931811096977341</v>
      </c>
      <c r="AZ37" s="2">
        <f t="shared" si="5"/>
        <v>78.707512189307025</v>
      </c>
      <c r="BA37" s="2">
        <f t="shared" si="6"/>
        <v>77.378114589344207</v>
      </c>
      <c r="BB37" s="2">
        <f t="shared" si="7"/>
        <v>78.081036320848355</v>
      </c>
      <c r="BC37" s="2">
        <f t="shared" si="8"/>
        <v>76.737020262880066</v>
      </c>
      <c r="BD37" s="2">
        <f t="shared" si="9"/>
        <v>74.410423112386795</v>
      </c>
      <c r="BE37" s="2">
        <f t="shared" si="10"/>
        <v>71.368523815408409</v>
      </c>
      <c r="BF37" s="2">
        <f t="shared" si="11"/>
        <v>64.749665404354246</v>
      </c>
      <c r="BG37" s="2">
        <f t="shared" si="12"/>
        <v>56.429524754579496</v>
      </c>
      <c r="BH37" s="2">
        <f t="shared" si="13"/>
        <v>48.17322740726992</v>
      </c>
      <c r="BK37" s="2">
        <f>IF(OR($B37&lt;C$229, AND($B37&gt;C$230, $B37&lt;C$231)), C37, "")</f>
        <v>75.808999999999997</v>
      </c>
      <c r="BL37" s="2">
        <f>IF(OR($B37&lt;D$229, AND($B37&gt;D$230, $B37&lt;D$231)), D37, "")</f>
        <v>79.426000000000002</v>
      </c>
      <c r="BM37" s="2">
        <f>IF(OR($B37&lt;E$229, AND($B37&gt;E$230, $B37&lt;E$231)), E37, "")</f>
        <v>82.926000000000002</v>
      </c>
      <c r="BN37" s="2">
        <f>IF(OR($B37&lt;F$229, AND($B37&gt;F$230, $B37&lt;F$231)), F37, "")</f>
        <v>82.808999999999997</v>
      </c>
      <c r="BO37" s="2">
        <f>IF(OR($B37&lt;G$229, AND($B37&gt;G$230, $B37&lt;G$231)), G37, "")</f>
        <v>80.706000000000003</v>
      </c>
      <c r="BP37" s="2">
        <f>IF(OR($B37&lt;H$229, AND($B37&gt;H$230, $B37&lt;H$231)), H37, "")</f>
        <v>77.808999999999997</v>
      </c>
      <c r="BQ37" s="2">
        <f>IF(OR($B37&lt;I$229, AND($B37&gt;I$230, $B37&lt;I$231)), I37, "")</f>
        <v>79.412000000000006</v>
      </c>
      <c r="BR37" s="2">
        <f>IF(OR($B37&lt;J$229, AND($B37&gt;J$230, $B37&lt;J$231)), J37, "")</f>
        <v>77.234999999999999</v>
      </c>
      <c r="BS37" s="2">
        <f>IF(OR($B37&lt;K$229, AND($B37&gt;K$230, $B37&lt;K$231)), K37, "")</f>
        <v>74.867999999999995</v>
      </c>
      <c r="BT37" s="2">
        <f>IF(OR($B37&lt;L$229, AND($B37&gt;L$230, $B37&lt;L$231)), L37, "")</f>
        <v>71.441000000000003</v>
      </c>
      <c r="BU37" s="2">
        <f>IF(OR($B37&lt;M$229, AND($B37&gt;M$230, $B37&lt;M$231)), M37, "")</f>
        <v>66.528999999999996</v>
      </c>
      <c r="BV37" s="2">
        <f>IF(OR($B37&lt;N$229, AND($B37&gt;N$230, $B37&lt;N$231)), N37, "")</f>
        <v>58.308799999999998</v>
      </c>
      <c r="BW37" s="2">
        <f>IF(OR($B37&lt;O$229, AND($B37&gt;O$230, $B37&lt;O$231)), O37, "")</f>
        <v>48.397100000000002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74.885494772413423</v>
      </c>
      <c r="CP37" s="2">
        <f>BL$207*$B37+BL$209</f>
        <v>76.891327291877232</v>
      </c>
      <c r="CQ37" s="2">
        <f>BM$207*$B37+BM$209</f>
        <v>79.111764086056013</v>
      </c>
      <c r="CR37" s="2">
        <f>BN$207*$B37+BN$209</f>
        <v>79.926600780496514</v>
      </c>
      <c r="CS37" s="2">
        <f>BO$207*$B37+BO$209</f>
        <v>78.700503963493972</v>
      </c>
      <c r="CT37" s="2">
        <f>BP$207*$B37+BP$209</f>
        <v>77.369352944302307</v>
      </c>
      <c r="CU37" s="2">
        <f>BQ$207*$B37+BQ$209</f>
        <v>78.074446942759138</v>
      </c>
      <c r="CV37" s="2">
        <f>BR$207*$B37+BR$209</f>
        <v>76.72802081300388</v>
      </c>
      <c r="CW37" s="2">
        <f>BS$207*$B37+BS$209</f>
        <v>74.400480563330234</v>
      </c>
      <c r="CX37" s="2">
        <f>BT$207*$B37+BT$209</f>
        <v>71.359259791318365</v>
      </c>
      <c r="CY37" s="2">
        <f>BU$207*$B37+BU$209</f>
        <v>64.744968879582601</v>
      </c>
      <c r="CZ37" s="2">
        <f>BV$207*$B37+BV$209</f>
        <v>56.425587944821636</v>
      </c>
      <c r="DA37" s="2">
        <f>BW$207*$B37+BW$209</f>
        <v>48.167402247115696</v>
      </c>
      <c r="DD37" s="2">
        <f>BZ$207*$B37+BZ$209</f>
        <v>78.769110499438995</v>
      </c>
      <c r="DE37" s="2">
        <f>CA$207*$B37+CA$209</f>
        <v>80.961530483378993</v>
      </c>
      <c r="DF37" s="2">
        <f>CB$207*$B37+CB$209</f>
        <v>82.520089891773239</v>
      </c>
      <c r="DG37" s="2">
        <f>CC$207*$B37+CC$209</f>
        <v>82.849495229000837</v>
      </c>
      <c r="DH37" s="2">
        <f>CD$207*$B37+CD$209</f>
        <v>82.576662412495708</v>
      </c>
      <c r="DI37" s="2">
        <f>CE$207*$B37+CE$209</f>
        <v>82.047122766545314</v>
      </c>
      <c r="DJ37" s="2">
        <f>CF$207*$B37+CF$209</f>
        <v>81.474884178309864</v>
      </c>
      <c r="DK37" s="2">
        <f>CG$207*$B37+CG$209</f>
        <v>81.114852353744524</v>
      </c>
      <c r="DL37" s="2">
        <f>CH$207*$B37+CH$209</f>
        <v>79.916413667619238</v>
      </c>
      <c r="DM37" s="2">
        <f>CI$207*$B37+CI$209</f>
        <v>76.771725319659353</v>
      </c>
      <c r="DN37" s="2">
        <f>CJ$207*$B37+CJ$209</f>
        <v>67.474688927688447</v>
      </c>
      <c r="DO37" s="2">
        <f>CK$207*$B37+CK$209</f>
        <v>58.622978659918573</v>
      </c>
      <c r="DP37" s="2">
        <f>CL$207*$B37+CL$209</f>
        <v>51.617040678783667</v>
      </c>
      <c r="DS37" s="2">
        <f>POWER(10,($B37-C$227)/C$228)/(1+POWER(10,($B37-C$227)/C$228))</f>
        <v>1.2976069407123754E-3</v>
      </c>
      <c r="DT37" s="2">
        <f>POWER(10,($B37-D$227)/D$228)/(1+POWER(10,($B37-D$227)/D$228))</f>
        <v>1.7394222367130374E-3</v>
      </c>
      <c r="DU37" s="2">
        <f>POWER(10,($B37-E$227)/E$228)/(1+POWER(10,($B37-E$227)/E$228))</f>
        <v>1.6726164295283435E-3</v>
      </c>
      <c r="DV37" s="2">
        <f>POWER(10,($B37-F$227)/F$228)/(1+POWER(10,($B37-F$227)/F$228))</f>
        <v>1.7825879697754596E-3</v>
      </c>
      <c r="DW37" s="2">
        <f>POWER(10,($B37-G$227)/G$228)/(1+POWER(10,($B37-G$227)/G$228))</f>
        <v>1.8080338833560388E-3</v>
      </c>
      <c r="DX37" s="2">
        <f>POWER(10,($B37-H$227)/H$228)/(1+POWER(10,($B37-H$227)/H$228))</f>
        <v>1.8730389426686574E-3</v>
      </c>
      <c r="DY37" s="2">
        <f>POWER(10,($B37-I$227)/I$228)/(1+POWER(10,($B37-I$227)/I$228))</f>
        <v>1.9378031802277666E-3</v>
      </c>
      <c r="DZ37" s="2">
        <f>POWER(10,($B37-J$227)/J$228)/(1+POWER(10,($B37-J$227)/J$228))</f>
        <v>2.051469219322602E-3</v>
      </c>
      <c r="EA37" s="2">
        <f>POWER(10,($B37-K$227)/K$228)/(1+POWER(10,($B37-K$227)/K$228))</f>
        <v>1.8025144374619051E-3</v>
      </c>
      <c r="EB37" s="2">
        <f>POWER(10,($B37-L$227)/L$228)/(1+POWER(10,($B37-L$227)/L$228))</f>
        <v>1.711608885367406E-3</v>
      </c>
      <c r="EC37" s="2">
        <f>POWER(10,($B37-M$227)/M$228)/(1+POWER(10,($B37-M$227)/M$228))</f>
        <v>1.7205151769706243E-3</v>
      </c>
      <c r="ED37" s="2">
        <f>POWER(10,($B37-N$227)/N$228)/(1+POWER(10,($B37-N$227)/N$228))</f>
        <v>1.7915838684545533E-3</v>
      </c>
      <c r="EE37" s="2">
        <f>POWER(10,($B37-O$227)/O$228)/(1+POWER(10,($B37-O$227)/O$228))</f>
        <v>1.6886291910334352E-3</v>
      </c>
    </row>
    <row r="38" spans="2:135" x14ac:dyDescent="0.25">
      <c r="B38" s="2">
        <v>32</v>
      </c>
      <c r="C38">
        <v>77.662000000000006</v>
      </c>
      <c r="D38">
        <v>79.191000000000003</v>
      </c>
      <c r="E38">
        <v>82.75</v>
      </c>
      <c r="F38">
        <v>82.221000000000004</v>
      </c>
      <c r="G38">
        <v>81.278999999999996</v>
      </c>
      <c r="H38">
        <v>78.617999999999995</v>
      </c>
      <c r="I38">
        <v>79.25</v>
      </c>
      <c r="J38">
        <v>76.897000000000006</v>
      </c>
      <c r="K38">
        <v>75.778999999999996</v>
      </c>
      <c r="L38">
        <v>72.558999999999997</v>
      </c>
      <c r="M38">
        <v>66.984999999999999</v>
      </c>
      <c r="N38">
        <v>58.632399999999997</v>
      </c>
      <c r="O38">
        <v>49.588200000000001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74.920953927092057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76.928293113774103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79.148113464089519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80.001730826427902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78.750411603218438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77.442341315072625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78.155815144069564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76.83947835805823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74.487033182586018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71.423488942069483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64.800319509678701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56.542753998959007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48.317661919065849</v>
      </c>
      <c r="AE38" s="5"/>
      <c r="AG38" s="5">
        <f t="shared" si="15"/>
        <v>2.7410460729079489</v>
      </c>
      <c r="AH38" s="5">
        <f t="shared" si="15"/>
        <v>2.2627068862258994</v>
      </c>
      <c r="AI38" s="5">
        <f t="shared" si="15"/>
        <v>3.6018865359104808</v>
      </c>
      <c r="AJ38" s="5">
        <f t="shared" si="15"/>
        <v>2.2192691735721013</v>
      </c>
      <c r="AK38" s="5">
        <f t="shared" si="15"/>
        <v>2.5285883967815579</v>
      </c>
      <c r="AL38" s="5">
        <f t="shared" si="15"/>
        <v>1.1756586849273702</v>
      </c>
      <c r="AM38" s="5">
        <f t="shared" si="15"/>
        <v>1.0941848559304361</v>
      </c>
      <c r="AN38" s="5">
        <f t="shared" si="15"/>
        <v>5.752164194177567E-2</v>
      </c>
      <c r="AO38" s="5">
        <f t="shared" si="14"/>
        <v>1.2919668174139787</v>
      </c>
      <c r="AP38" s="5">
        <f t="shared" si="14"/>
        <v>1.1355110579305148</v>
      </c>
      <c r="AQ38" s="5">
        <f t="shared" si="14"/>
        <v>2.1846804903212984</v>
      </c>
      <c r="AR38" s="5">
        <f t="shared" si="14"/>
        <v>2.0896460010409896</v>
      </c>
      <c r="AS38" s="5">
        <f t="shared" si="14"/>
        <v>1.270538080934152</v>
      </c>
      <c r="AV38" s="2">
        <f t="shared" si="1"/>
        <v>74.892912112294098</v>
      </c>
      <c r="AW38" s="2">
        <f t="shared" si="2"/>
        <v>76.905610208529509</v>
      </c>
      <c r="AX38" s="2">
        <f t="shared" si="3"/>
        <v>79.11929127998674</v>
      </c>
      <c r="AY38" s="2">
        <f t="shared" si="4"/>
        <v>79.924296610523612</v>
      </c>
      <c r="AZ38" s="2">
        <f t="shared" si="5"/>
        <v>78.715711107676071</v>
      </c>
      <c r="BA38" s="2">
        <f t="shared" si="6"/>
        <v>77.407095461076437</v>
      </c>
      <c r="BB38" s="2">
        <f t="shared" si="7"/>
        <v>78.112557952831821</v>
      </c>
      <c r="BC38" s="2">
        <f t="shared" si="8"/>
        <v>76.763047986649937</v>
      </c>
      <c r="BD38" s="2">
        <f t="shared" si="9"/>
        <v>74.448781760195686</v>
      </c>
      <c r="BE38" s="2">
        <f t="shared" si="10"/>
        <v>71.397668158615417</v>
      </c>
      <c r="BF38" s="2">
        <f t="shared" si="11"/>
        <v>64.767637987002644</v>
      </c>
      <c r="BG38" s="2">
        <f t="shared" si="12"/>
        <v>56.451569466806767</v>
      </c>
      <c r="BH38" s="2">
        <f t="shared" si="13"/>
        <v>48.203163876048841</v>
      </c>
      <c r="BK38" s="2">
        <f>IF(OR($B38&lt;C$229, AND($B38&gt;C$230, $B38&lt;C$231)), C38, "")</f>
        <v>77.662000000000006</v>
      </c>
      <c r="BL38" s="2">
        <f>IF(OR($B38&lt;D$229, AND($B38&gt;D$230, $B38&lt;D$231)), D38, "")</f>
        <v>79.191000000000003</v>
      </c>
      <c r="BM38" s="2">
        <f>IF(OR($B38&lt;E$229, AND($B38&gt;E$230, $B38&lt;E$231)), E38, "")</f>
        <v>82.75</v>
      </c>
      <c r="BN38" s="2">
        <f>IF(OR($B38&lt;F$229, AND($B38&gt;F$230, $B38&lt;F$231)), F38, "")</f>
        <v>82.221000000000004</v>
      </c>
      <c r="BO38" s="2">
        <f>IF(OR($B38&lt;G$229, AND($B38&gt;G$230, $B38&lt;G$231)), G38, "")</f>
        <v>81.278999999999996</v>
      </c>
      <c r="BP38" s="2">
        <f>IF(OR($B38&lt;H$229, AND($B38&gt;H$230, $B38&lt;H$231)), H38, "")</f>
        <v>78.617999999999995</v>
      </c>
      <c r="BQ38" s="2">
        <f>IF(OR($B38&lt;I$229, AND($B38&gt;I$230, $B38&lt;I$231)), I38, "")</f>
        <v>79.25</v>
      </c>
      <c r="BR38" s="2">
        <f>IF(OR($B38&lt;J$229, AND($B38&gt;J$230, $B38&lt;J$231)), J38, "")</f>
        <v>76.897000000000006</v>
      </c>
      <c r="BS38" s="2">
        <f>IF(OR($B38&lt;K$229, AND($B38&gt;K$230, $B38&lt;K$231)), K38, "")</f>
        <v>75.778999999999996</v>
      </c>
      <c r="BT38" s="2">
        <f>IF(OR($B38&lt;L$229, AND($B38&gt;L$230, $B38&lt;L$231)), L38, "")</f>
        <v>72.558999999999997</v>
      </c>
      <c r="BU38" s="2">
        <f>IF(OR($B38&lt;M$229, AND($B38&gt;M$230, $B38&lt;M$231)), M38, "")</f>
        <v>66.984999999999999</v>
      </c>
      <c r="BV38" s="2">
        <f>IF(OR($B38&lt;N$229, AND($B38&gt;N$230, $B38&lt;N$231)), N38, "")</f>
        <v>58.632399999999997</v>
      </c>
      <c r="BW38" s="2">
        <f>IF(OR($B38&lt;O$229, AND($B38&gt;O$230, $B38&lt;O$231)), O38, "")</f>
        <v>49.588200000000001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74.887472149762175</v>
      </c>
      <c r="CP38" s="2">
        <f>BL$207*$B38+BL$209</f>
        <v>76.897976471529532</v>
      </c>
      <c r="CQ38" s="2">
        <f>BM$207*$B38+BM$209</f>
        <v>79.11315516810032</v>
      </c>
      <c r="CR38" s="2">
        <f>BN$207*$B38+BN$209</f>
        <v>79.918686846758348</v>
      </c>
      <c r="CS38" s="2">
        <f>BO$207*$B38+BO$209</f>
        <v>78.708150961837489</v>
      </c>
      <c r="CT38" s="2">
        <f>BP$207*$B38+BP$209</f>
        <v>77.397640151443824</v>
      </c>
      <c r="CU38" s="2">
        <f>BQ$207*$B38+BQ$209</f>
        <v>78.105451678446755</v>
      </c>
      <c r="CV38" s="2">
        <f>BR$207*$B38+BR$209</f>
        <v>76.753338253881978</v>
      </c>
      <c r="CW38" s="2">
        <f>BS$207*$B38+BS$209</f>
        <v>74.438057132702482</v>
      </c>
      <c r="CX38" s="2">
        <f>BT$207*$B38+BT$209</f>
        <v>71.387669120082677</v>
      </c>
      <c r="CY38" s="2">
        <f>BU$207*$B38+BU$209</f>
        <v>64.762578781621215</v>
      </c>
      <c r="CZ38" s="2">
        <f>BV$207*$B38+BV$209</f>
        <v>56.447326701153138</v>
      </c>
      <c r="DA38" s="2">
        <f>BW$207*$B38+BW$209</f>
        <v>48.196877513332367</v>
      </c>
      <c r="DD38" s="2">
        <f>BZ$207*$B38+BZ$209</f>
        <v>78.711377331472562</v>
      </c>
      <c r="DE38" s="2">
        <f>CA$207*$B38+CA$209</f>
        <v>80.901155853485648</v>
      </c>
      <c r="DF38" s="2">
        <f>CB$207*$B38+CB$209</f>
        <v>82.45947146493593</v>
      </c>
      <c r="DG38" s="2">
        <f>CC$207*$B38+CC$209</f>
        <v>82.789257797246719</v>
      </c>
      <c r="DH38" s="2">
        <f>CD$207*$B38+CD$209</f>
        <v>82.522314921486327</v>
      </c>
      <c r="DI38" s="2">
        <f>CE$207*$B38+CE$209</f>
        <v>82.002404622869335</v>
      </c>
      <c r="DJ38" s="2">
        <f>CF$207*$B38+CF$209</f>
        <v>81.450585484018688</v>
      </c>
      <c r="DK38" s="2">
        <f>CG$207*$B38+CG$209</f>
        <v>81.070797235702969</v>
      </c>
      <c r="DL38" s="2">
        <f>CH$207*$B38+CH$209</f>
        <v>79.865296583905618</v>
      </c>
      <c r="DM38" s="2">
        <f>CI$207*$B38+CI$209</f>
        <v>76.716420033014273</v>
      </c>
      <c r="DN38" s="2">
        <f>CJ$207*$B38+CJ$209</f>
        <v>67.444807979299455</v>
      </c>
      <c r="DO38" s="2">
        <f>CK$207*$B38+CK$209</f>
        <v>58.607491883767466</v>
      </c>
      <c r="DP38" s="2">
        <f>CL$207*$B38+CL$209</f>
        <v>51.592628932568161</v>
      </c>
      <c r="DS38" s="2">
        <f>POWER(10,($B38-C$227)/C$228)/(1+POWER(10,($B38-C$227)/C$228))</f>
        <v>1.4226196187998117E-3</v>
      </c>
      <c r="DT38" s="2">
        <f>POWER(10,($B38-D$227)/D$228)/(1+POWER(10,($B38-D$227)/D$228))</f>
        <v>1.9069185443903128E-3</v>
      </c>
      <c r="DU38" s="2">
        <f>POWER(10,($B38-E$227)/E$228)/(1+POWER(10,($B38-E$227)/E$228))</f>
        <v>1.8336915408217916E-3</v>
      </c>
      <c r="DV38" s="2">
        <f>POWER(10,($B38-F$227)/F$228)/(1+POWER(10,($B38-F$227)/F$228))</f>
        <v>1.9542327509137558E-3</v>
      </c>
      <c r="DW38" s="2">
        <f>POWER(10,($B38-G$227)/G$228)/(1+POWER(10,($B38-G$227)/G$228))</f>
        <v>1.9821239775118593E-3</v>
      </c>
      <c r="DX38" s="2">
        <f>POWER(10,($B38-H$227)/H$228)/(1+POWER(10,($B38-H$227)/H$228))</f>
        <v>2.0533753010134222E-3</v>
      </c>
      <c r="DY38" s="2">
        <f>POWER(10,($B38-I$227)/I$228)/(1+POWER(10,($B38-I$227)/I$228))</f>
        <v>2.1243617738766836E-3</v>
      </c>
      <c r="DZ38" s="2">
        <f>POWER(10,($B38-J$227)/J$228)/(1+POWER(10,($B38-J$227)/J$228))</f>
        <v>2.2489461530137921E-3</v>
      </c>
      <c r="EA38" s="2">
        <f>POWER(10,($B38-K$227)/K$228)/(1+POWER(10,($B38-K$227)/K$228))</f>
        <v>1.9760741330155976E-3</v>
      </c>
      <c r="EB38" s="2">
        <f>POWER(10,($B38-L$227)/L$228)/(1+POWER(10,($B38-L$227)/L$228))</f>
        <v>1.8764319624078377E-3</v>
      </c>
      <c r="EC38" s="2">
        <f>POWER(10,($B38-M$227)/M$228)/(1+POWER(10,($B38-M$227)/M$228))</f>
        <v>1.886194284141529E-3</v>
      </c>
      <c r="ED38" s="2">
        <f>POWER(10,($B38-N$227)/N$228)/(1+POWER(10,($B38-N$227)/N$228))</f>
        <v>1.9640931572165047E-3</v>
      </c>
      <c r="EE38" s="2">
        <f>POWER(10,($B38-O$227)/O$228)/(1+POWER(10,($B38-O$227)/O$228))</f>
        <v>1.8512434923425307E-3</v>
      </c>
    </row>
    <row r="39" spans="2:135" x14ac:dyDescent="0.25">
      <c r="B39" s="2">
        <v>33</v>
      </c>
      <c r="C39">
        <v>77.706000000000003</v>
      </c>
      <c r="D39">
        <v>78.352999999999994</v>
      </c>
      <c r="E39">
        <v>82.971000000000004</v>
      </c>
      <c r="F39">
        <v>83.617999999999995</v>
      </c>
      <c r="G39">
        <v>81.515000000000001</v>
      </c>
      <c r="H39">
        <v>79.043999999999997</v>
      </c>
      <c r="I39">
        <v>79.426000000000002</v>
      </c>
      <c r="J39">
        <v>76.971000000000004</v>
      </c>
      <c r="K39">
        <v>76.058999999999997</v>
      </c>
      <c r="L39">
        <v>75.25</v>
      </c>
      <c r="M39">
        <v>66.632000000000005</v>
      </c>
      <c r="N39">
        <v>58.485300000000002</v>
      </c>
      <c r="O39">
        <v>49.720599999999997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74.954354640732546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76.962436502659557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79.182998338261058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80.074300776233272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78.797943826989524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77.511435959787434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78.235736026625673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76.946385900595615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74.568347666446385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71.482454870005526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64.854742582388823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56.654939016487546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48.454856109081867</v>
      </c>
      <c r="AE39" s="5"/>
      <c r="AG39" s="5">
        <f t="shared" si="15"/>
        <v>2.7516453592674566</v>
      </c>
      <c r="AH39" s="5">
        <f t="shared" si="15"/>
        <v>1.3905634973404375</v>
      </c>
      <c r="AI39" s="5">
        <f t="shared" si="15"/>
        <v>3.7880016617389458</v>
      </c>
      <c r="AJ39" s="5">
        <f t="shared" si="15"/>
        <v>3.5436992237667226</v>
      </c>
      <c r="AK39" s="5">
        <f t="shared" si="15"/>
        <v>2.7170561730104765</v>
      </c>
      <c r="AL39" s="5">
        <f t="shared" si="15"/>
        <v>1.5325640402125629</v>
      </c>
      <c r="AM39" s="5">
        <f t="shared" si="15"/>
        <v>1.1902639733743285</v>
      </c>
      <c r="AN39" s="5">
        <f t="shared" si="15"/>
        <v>2.4614099404388412E-2</v>
      </c>
      <c r="AO39" s="5">
        <f t="shared" si="14"/>
        <v>1.4906523335536122</v>
      </c>
      <c r="AP39" s="5">
        <f t="shared" si="14"/>
        <v>3.767545129994474</v>
      </c>
      <c r="AQ39" s="5">
        <f t="shared" si="14"/>
        <v>1.7772574176111817</v>
      </c>
      <c r="AR39" s="5">
        <f t="shared" si="14"/>
        <v>1.8303609835124561</v>
      </c>
      <c r="AS39" s="5">
        <f t="shared" si="14"/>
        <v>1.2657438909181309</v>
      </c>
      <c r="AV39" s="2">
        <f t="shared" si="1"/>
        <v>74.895320380858408</v>
      </c>
      <c r="AW39" s="2">
        <f t="shared" si="2"/>
        <v>76.912854223775184</v>
      </c>
      <c r="AX39" s="2">
        <f t="shared" si="3"/>
        <v>79.12114851852985</v>
      </c>
      <c r="AY39" s="2">
        <f t="shared" si="4"/>
        <v>79.916810640905666</v>
      </c>
      <c r="AZ39" s="2">
        <f t="shared" si="5"/>
        <v>78.723951200016131</v>
      </c>
      <c r="BA39" s="2">
        <f t="shared" si="6"/>
        <v>77.436128508348631</v>
      </c>
      <c r="BB39" s="2">
        <f t="shared" si="7"/>
        <v>78.14411789961224</v>
      </c>
      <c r="BC39" s="2">
        <f t="shared" si="8"/>
        <v>76.78912886541228</v>
      </c>
      <c r="BD39" s="2">
        <f t="shared" si="9"/>
        <v>74.487198642941948</v>
      </c>
      <c r="BE39" s="2">
        <f t="shared" si="10"/>
        <v>71.426867983263335</v>
      </c>
      <c r="BF39" s="2">
        <f t="shared" si="11"/>
        <v>64.785636781428792</v>
      </c>
      <c r="BG39" s="2">
        <f t="shared" si="12"/>
        <v>56.473636522973734</v>
      </c>
      <c r="BH39" s="2">
        <f t="shared" si="13"/>
        <v>48.23313504540544</v>
      </c>
      <c r="BK39" s="2">
        <f>IF(OR($B39&lt;C$229, AND($B39&gt;C$230, $B39&lt;C$231)), C39, "")</f>
        <v>77.706000000000003</v>
      </c>
      <c r="BL39" s="2">
        <f>IF(OR($B39&lt;D$229, AND($B39&gt;D$230, $B39&lt;D$231)), D39, "")</f>
        <v>78.352999999999994</v>
      </c>
      <c r="BM39" s="2">
        <f>IF(OR($B39&lt;E$229, AND($B39&gt;E$230, $B39&lt;E$231)), E39, "")</f>
        <v>82.971000000000004</v>
      </c>
      <c r="BN39" s="2">
        <f>IF(OR($B39&lt;F$229, AND($B39&gt;F$230, $B39&lt;F$231)), F39, "")</f>
        <v>83.617999999999995</v>
      </c>
      <c r="BO39" s="2">
        <f>IF(OR($B39&lt;G$229, AND($B39&gt;G$230, $B39&lt;G$231)), G39, "")</f>
        <v>81.515000000000001</v>
      </c>
      <c r="BP39" s="2">
        <f>IF(OR($B39&lt;H$229, AND($B39&gt;H$230, $B39&lt;H$231)), H39, "")</f>
        <v>79.043999999999997</v>
      </c>
      <c r="BQ39" s="2">
        <f>IF(OR($B39&lt;I$229, AND($B39&gt;I$230, $B39&lt;I$231)), I39, "")</f>
        <v>79.426000000000002</v>
      </c>
      <c r="BR39" s="2">
        <f>IF(OR($B39&lt;J$229, AND($B39&gt;J$230, $B39&lt;J$231)), J39, "")</f>
        <v>76.971000000000004</v>
      </c>
      <c r="BS39" s="2">
        <f>IF(OR($B39&lt;K$229, AND($B39&gt;K$230, $B39&lt;K$231)), K39, "")</f>
        <v>76.058999999999997</v>
      </c>
      <c r="BT39" s="2">
        <f>IF(OR($B39&lt;L$229, AND($B39&gt;L$230, $B39&lt;L$231)), L39, "")</f>
        <v>75.25</v>
      </c>
      <c r="BU39" s="2">
        <f>IF(OR($B39&lt;M$229, AND($B39&gt;M$230, $B39&lt;M$231)), M39, "")</f>
        <v>66.632000000000005</v>
      </c>
      <c r="BV39" s="2">
        <f>IF(OR($B39&lt;N$229, AND($B39&gt;N$230, $B39&lt;N$231)), N39, "")</f>
        <v>58.485300000000002</v>
      </c>
      <c r="BW39" s="2">
        <f>IF(OR($B39&lt;O$229, AND($B39&gt;O$230, $B39&lt;O$231)), O39, "")</f>
        <v>49.720599999999997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74.889449527110926</v>
      </c>
      <c r="CP39" s="2">
        <f>BL$207*$B39+BL$209</f>
        <v>76.904625651181831</v>
      </c>
      <c r="CQ39" s="2">
        <f>BM$207*$B39+BM$209</f>
        <v>79.114546250144613</v>
      </c>
      <c r="CR39" s="2">
        <f>BN$207*$B39+BN$209</f>
        <v>79.910772913020182</v>
      </c>
      <c r="CS39" s="2">
        <f>BO$207*$B39+BO$209</f>
        <v>78.715797960181007</v>
      </c>
      <c r="CT39" s="2">
        <f>BP$207*$B39+BP$209</f>
        <v>77.425927358585341</v>
      </c>
      <c r="CU39" s="2">
        <f>BQ$207*$B39+BQ$209</f>
        <v>78.136456414134372</v>
      </c>
      <c r="CV39" s="2">
        <f>BR$207*$B39+BR$209</f>
        <v>76.778655694760076</v>
      </c>
      <c r="CW39" s="2">
        <f>BS$207*$B39+BS$209</f>
        <v>74.475633702074731</v>
      </c>
      <c r="CX39" s="2">
        <f>BT$207*$B39+BT$209</f>
        <v>71.416078448846989</v>
      </c>
      <c r="CY39" s="2">
        <f>BU$207*$B39+BU$209</f>
        <v>64.780188683659844</v>
      </c>
      <c r="CZ39" s="2">
        <f>BV$207*$B39+BV$209</f>
        <v>56.469065457484639</v>
      </c>
      <c r="DA39" s="2">
        <f>BW$207*$B39+BW$209</f>
        <v>48.226352779549039</v>
      </c>
      <c r="DD39" s="2">
        <f>BZ$207*$B39+BZ$209</f>
        <v>78.653644163506144</v>
      </c>
      <c r="DE39" s="2">
        <f>CA$207*$B39+CA$209</f>
        <v>80.840781223592316</v>
      </c>
      <c r="DF39" s="2">
        <f>CB$207*$B39+CB$209</f>
        <v>82.398853038098622</v>
      </c>
      <c r="DG39" s="2">
        <f>CC$207*$B39+CC$209</f>
        <v>82.729020365492588</v>
      </c>
      <c r="DH39" s="2">
        <f>CD$207*$B39+CD$209</f>
        <v>82.467967430476932</v>
      </c>
      <c r="DI39" s="2">
        <f>CE$207*$B39+CE$209</f>
        <v>81.957686479193342</v>
      </c>
      <c r="DJ39" s="2">
        <f>CF$207*$B39+CF$209</f>
        <v>81.426286789727513</v>
      </c>
      <c r="DK39" s="2">
        <f>CG$207*$B39+CG$209</f>
        <v>81.026742117661414</v>
      </c>
      <c r="DL39" s="2">
        <f>CH$207*$B39+CH$209</f>
        <v>79.814179500191997</v>
      </c>
      <c r="DM39" s="2">
        <f>CI$207*$B39+CI$209</f>
        <v>76.661114746369194</v>
      </c>
      <c r="DN39" s="2">
        <f>CJ$207*$B39+CJ$209</f>
        <v>67.414927030910448</v>
      </c>
      <c r="DO39" s="2">
        <f>CK$207*$B39+CK$209</f>
        <v>58.592005107616352</v>
      </c>
      <c r="DP39" s="2">
        <f>CL$207*$B39+CL$209</f>
        <v>51.568217186352655</v>
      </c>
      <c r="DS39" s="2">
        <f>POWER(10,($B39-C$227)/C$228)/(1+POWER(10,($B39-C$227)/C$228))</f>
        <v>1.5596573276834987E-3</v>
      </c>
      <c r="DT39" s="2">
        <f>POWER(10,($B39-D$227)/D$228)/(1+POWER(10,($B39-D$227)/D$228))</f>
        <v>2.0905100019486963E-3</v>
      </c>
      <c r="DU39" s="2">
        <f>POWER(10,($B39-E$227)/E$228)/(1+POWER(10,($B39-E$227)/E$228))</f>
        <v>2.010247157621528E-3</v>
      </c>
      <c r="DV39" s="2">
        <f>POWER(10,($B39-F$227)/F$228)/(1+POWER(10,($B39-F$227)/F$228))</f>
        <v>2.1423696773644665E-3</v>
      </c>
      <c r="DW39" s="2">
        <f>POWER(10,($B39-G$227)/G$228)/(1+POWER(10,($B39-G$227)/G$228))</f>
        <v>2.1729401882484606E-3</v>
      </c>
      <c r="DX39" s="2">
        <f>POWER(10,($B39-H$227)/H$228)/(1+POWER(10,($B39-H$227)/H$228))</f>
        <v>2.2510353025842139E-3</v>
      </c>
      <c r="DY39" s="2">
        <f>POWER(10,($B39-I$227)/I$228)/(1+POWER(10,($B39-I$227)/I$228))</f>
        <v>2.3288390595168017E-3</v>
      </c>
      <c r="DZ39" s="2">
        <f>POWER(10,($B39-J$227)/J$228)/(1+POWER(10,($B39-J$227)/J$228))</f>
        <v>2.4653854958662531E-3</v>
      </c>
      <c r="EA39" s="2">
        <f>POWER(10,($B39-K$227)/K$228)/(1+POWER(10,($B39-K$227)/K$228))</f>
        <v>2.1663091981512679E-3</v>
      </c>
      <c r="EB39" s="2">
        <f>POWER(10,($B39-L$227)/L$228)/(1+POWER(10,($B39-L$227)/L$228))</f>
        <v>2.0570943277259833E-3</v>
      </c>
      <c r="EC39" s="2">
        <f>POWER(10,($B39-M$227)/M$228)/(1+POWER(10,($B39-M$227)/M$228))</f>
        <v>2.0677946159716604E-3</v>
      </c>
      <c r="ED39" s="2">
        <f>POWER(10,($B39-N$227)/N$228)/(1+POWER(10,($B39-N$227)/N$228))</f>
        <v>2.1531773118517645E-3</v>
      </c>
      <c r="EE39" s="2">
        <f>POWER(10,($B39-O$227)/O$228)/(1+POWER(10,($B39-O$227)/O$228))</f>
        <v>2.0294856495664086E-3</v>
      </c>
    </row>
    <row r="40" spans="2:135" x14ac:dyDescent="0.25">
      <c r="B40" s="2">
        <v>34</v>
      </c>
      <c r="C40">
        <v>77.471000000000004</v>
      </c>
      <c r="D40">
        <v>79.471000000000004</v>
      </c>
      <c r="E40">
        <v>83.206000000000003</v>
      </c>
      <c r="F40">
        <v>84.352999999999994</v>
      </c>
      <c r="G40">
        <v>80.176000000000002</v>
      </c>
      <c r="H40">
        <v>79.397000000000006</v>
      </c>
      <c r="I40">
        <v>79.528999999999996</v>
      </c>
      <c r="J40">
        <v>76.25</v>
      </c>
      <c r="K40">
        <v>75.573999999999998</v>
      </c>
      <c r="L40">
        <v>75.382000000000005</v>
      </c>
      <c r="M40">
        <v>67.837999999999994</v>
      </c>
      <c r="N40">
        <v>58.882399999999997</v>
      </c>
      <c r="O40">
        <v>50.147100000000002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75.017778282910783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77.024574842797279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79.250992128885557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80.218284269705762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78.884284467012307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77.620243525713747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78.362661648061504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77.127009966161353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74.691599310450215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71.571472028695922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64.944544238250629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56.843507997731805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48.677669543950365</v>
      </c>
      <c r="AE40" s="5"/>
      <c r="AG40" s="5">
        <f t="shared" si="15"/>
        <v>2.453221717089221</v>
      </c>
      <c r="AH40" s="5">
        <f t="shared" si="15"/>
        <v>2.4464251572027251</v>
      </c>
      <c r="AI40" s="5">
        <f t="shared" si="15"/>
        <v>3.9550078711144465</v>
      </c>
      <c r="AJ40" s="5">
        <f t="shared" si="15"/>
        <v>4.1347157302942321</v>
      </c>
      <c r="AK40" s="5">
        <f t="shared" si="15"/>
        <v>1.2917155329876948</v>
      </c>
      <c r="AL40" s="5">
        <f t="shared" si="15"/>
        <v>1.7767564742862589</v>
      </c>
      <c r="AM40" s="5">
        <f t="shared" si="15"/>
        <v>1.1663383519384922</v>
      </c>
      <c r="AN40" s="5">
        <f t="shared" si="15"/>
        <v>-0.87700996616135285</v>
      </c>
      <c r="AO40" s="5">
        <f t="shared" si="14"/>
        <v>0.88240068954978312</v>
      </c>
      <c r="AP40" s="5">
        <f t="shared" si="14"/>
        <v>3.8105279713040829</v>
      </c>
      <c r="AQ40" s="5">
        <f t="shared" si="14"/>
        <v>2.8934557617493653</v>
      </c>
      <c r="AR40" s="5">
        <f t="shared" si="14"/>
        <v>2.0388920022681916</v>
      </c>
      <c r="AS40" s="5">
        <f t="shared" si="14"/>
        <v>1.4694304560496363</v>
      </c>
      <c r="AV40" s="2">
        <f t="shared" si="1"/>
        <v>74.897761101651369</v>
      </c>
      <c r="AW40" s="2">
        <f t="shared" si="2"/>
        <v>76.920141861004112</v>
      </c>
      <c r="AX40" s="2">
        <f t="shared" si="3"/>
        <v>79.12303851740451</v>
      </c>
      <c r="AY40" s="2">
        <f t="shared" si="4"/>
        <v>79.909354962473159</v>
      </c>
      <c r="AZ40" s="2">
        <f t="shared" si="5"/>
        <v>78.732235258495535</v>
      </c>
      <c r="BA40" s="2">
        <f t="shared" si="6"/>
        <v>77.465217321865964</v>
      </c>
      <c r="BB40" s="2">
        <f t="shared" si="7"/>
        <v>78.175718727784115</v>
      </c>
      <c r="BC40" s="2">
        <f t="shared" si="8"/>
        <v>76.815266521927569</v>
      </c>
      <c r="BD40" s="2">
        <f t="shared" si="9"/>
        <v>74.525677696243548</v>
      </c>
      <c r="BE40" s="2">
        <f t="shared" si="10"/>
        <v>71.456127133582768</v>
      </c>
      <c r="BF40" s="2">
        <f t="shared" si="11"/>
        <v>64.803663460475576</v>
      </c>
      <c r="BG40" s="2">
        <f t="shared" si="12"/>
        <v>56.4957273785407</v>
      </c>
      <c r="BH40" s="2">
        <f t="shared" si="13"/>
        <v>48.263143306006064</v>
      </c>
      <c r="BK40" s="2">
        <f>IF(OR($B40&lt;C$229, AND($B40&gt;C$230, $B40&lt;C$231)), C40, "")</f>
        <v>77.471000000000004</v>
      </c>
      <c r="BL40" s="2">
        <f>IF(OR($B40&lt;D$229, AND($B40&gt;D$230, $B40&lt;D$231)), D40, "")</f>
        <v>79.471000000000004</v>
      </c>
      <c r="BM40" s="2">
        <f>IF(OR($B40&lt;E$229, AND($B40&gt;E$230, $B40&lt;E$231)), E40, "")</f>
        <v>83.206000000000003</v>
      </c>
      <c r="BN40" s="2">
        <f>IF(OR($B40&lt;F$229, AND($B40&gt;F$230, $B40&lt;F$231)), F40, "")</f>
        <v>84.352999999999994</v>
      </c>
      <c r="BO40" s="2">
        <f>IF(OR($B40&lt;G$229, AND($B40&gt;G$230, $B40&lt;G$231)), G40, "")</f>
        <v>80.176000000000002</v>
      </c>
      <c r="BP40" s="2">
        <f>IF(OR($B40&lt;H$229, AND($B40&gt;H$230, $B40&lt;H$231)), H40, "")</f>
        <v>79.397000000000006</v>
      </c>
      <c r="BQ40" s="2">
        <f>IF(OR($B40&lt;I$229, AND($B40&gt;I$230, $B40&lt;I$231)), I40, "")</f>
        <v>79.528999999999996</v>
      </c>
      <c r="BR40" s="2">
        <f>IF(OR($B40&lt;J$229, AND($B40&gt;J$230, $B40&lt;J$231)), J40, "")</f>
        <v>76.25</v>
      </c>
      <c r="BS40" s="2">
        <f>IF(OR($B40&lt;K$229, AND($B40&gt;K$230, $B40&lt;K$231)), K40, "")</f>
        <v>75.573999999999998</v>
      </c>
      <c r="BT40" s="2">
        <f>IF(OR($B40&lt;L$229, AND($B40&gt;L$230, $B40&lt;L$231)), L40, "")</f>
        <v>75.382000000000005</v>
      </c>
      <c r="BU40" s="2">
        <f>IF(OR($B40&lt;M$229, AND($B40&gt;M$230, $B40&lt;M$231)), M40, "")</f>
        <v>67.837999999999994</v>
      </c>
      <c r="BV40" s="2">
        <f>IF(OR($B40&lt;N$229, AND($B40&gt;N$230, $B40&lt;N$231)), N40, "")</f>
        <v>58.882399999999997</v>
      </c>
      <c r="BW40" s="2">
        <f>IF(OR($B40&lt;O$229, AND($B40&gt;O$230, $B40&lt;O$231)), O40, "")</f>
        <v>50.147100000000002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74.891426904459678</v>
      </c>
      <c r="CP40" s="2">
        <f>BL$207*$B40+BL$209</f>
        <v>76.911274830834145</v>
      </c>
      <c r="CQ40" s="2">
        <f>BM$207*$B40+BM$209</f>
        <v>79.115937332188906</v>
      </c>
      <c r="CR40" s="2">
        <f>BN$207*$B40+BN$209</f>
        <v>79.902858979282016</v>
      </c>
      <c r="CS40" s="2">
        <f>BO$207*$B40+BO$209</f>
        <v>78.723444958524524</v>
      </c>
      <c r="CT40" s="2">
        <f>BP$207*$B40+BP$209</f>
        <v>77.454214565726858</v>
      </c>
      <c r="CU40" s="2">
        <f>BQ$207*$B40+BQ$209</f>
        <v>78.167461149821989</v>
      </c>
      <c r="CV40" s="2">
        <f>BR$207*$B40+BR$209</f>
        <v>76.803973135638174</v>
      </c>
      <c r="CW40" s="2">
        <f>BS$207*$B40+BS$209</f>
        <v>74.51321027144698</v>
      </c>
      <c r="CX40" s="2">
        <f>BT$207*$B40+BT$209</f>
        <v>71.4444877776113</v>
      </c>
      <c r="CY40" s="2">
        <f>BU$207*$B40+BU$209</f>
        <v>64.797798585698459</v>
      </c>
      <c r="CZ40" s="2">
        <f>BV$207*$B40+BV$209</f>
        <v>56.490804213816141</v>
      </c>
      <c r="DA40" s="2">
        <f>BW$207*$B40+BW$209</f>
        <v>48.255828045765703</v>
      </c>
      <c r="DD40" s="2">
        <f>BZ$207*$B40+BZ$209</f>
        <v>78.595910995539711</v>
      </c>
      <c r="DE40" s="2">
        <f>CA$207*$B40+CA$209</f>
        <v>80.78040659369897</v>
      </c>
      <c r="DF40" s="2">
        <f>CB$207*$B40+CB$209</f>
        <v>82.338234611261313</v>
      </c>
      <c r="DG40" s="2">
        <f>CC$207*$B40+CC$209</f>
        <v>82.66878293373847</v>
      </c>
      <c r="DH40" s="2">
        <f>CD$207*$B40+CD$209</f>
        <v>82.413619939467551</v>
      </c>
      <c r="DI40" s="2">
        <f>CE$207*$B40+CE$209</f>
        <v>81.912968335517363</v>
      </c>
      <c r="DJ40" s="2">
        <f>CF$207*$B40+CF$209</f>
        <v>81.401988095436323</v>
      </c>
      <c r="DK40" s="2">
        <f>CG$207*$B40+CG$209</f>
        <v>80.982686999619844</v>
      </c>
      <c r="DL40" s="2">
        <f>CH$207*$B40+CH$209</f>
        <v>79.763062416478363</v>
      </c>
      <c r="DM40" s="2">
        <f>CI$207*$B40+CI$209</f>
        <v>76.605809459724114</v>
      </c>
      <c r="DN40" s="2">
        <f>CJ$207*$B40+CJ$209</f>
        <v>67.385046082521455</v>
      </c>
      <c r="DO40" s="2">
        <f>CK$207*$B40+CK$209</f>
        <v>58.576518331465245</v>
      </c>
      <c r="DP40" s="2">
        <f>CL$207*$B40+CL$209</f>
        <v>51.543805440137149</v>
      </c>
      <c r="DS40" s="2">
        <f>POWER(10,($B40-C$227)/C$228)/(1+POWER(10,($B40-C$227)/C$228))</f>
        <v>1.7098729636726964E-3</v>
      </c>
      <c r="DT40" s="2">
        <f>POWER(10,($B40-D$227)/D$228)/(1+POWER(10,($B40-D$227)/D$228))</f>
        <v>2.291736418768188E-3</v>
      </c>
      <c r="DU40" s="2">
        <f>POWER(10,($B40-E$227)/E$228)/(1+POWER(10,($B40-E$227)/E$228))</f>
        <v>2.2037647679897633E-3</v>
      </c>
      <c r="DV40" s="2">
        <f>POWER(10,($B40-F$227)/F$228)/(1+POWER(10,($B40-F$227)/F$228))</f>
        <v>2.3485762074843494E-3</v>
      </c>
      <c r="DW40" s="2">
        <f>POWER(10,($B40-G$227)/G$228)/(1+POWER(10,($B40-G$227)/G$228))</f>
        <v>2.3820821550196575E-3</v>
      </c>
      <c r="DX40" s="2">
        <f>POWER(10,($B40-H$227)/H$228)/(1+POWER(10,($B40-H$227)/H$228))</f>
        <v>2.4676752086317971E-3</v>
      </c>
      <c r="DY40" s="2">
        <f>POWER(10,($B40-I$227)/I$228)/(1+POWER(10,($B40-I$227)/I$228))</f>
        <v>2.5529476492139819E-3</v>
      </c>
      <c r="DZ40" s="2">
        <f>POWER(10,($B40-J$227)/J$228)/(1+POWER(10,($B40-J$227)/J$228))</f>
        <v>2.7025986121569636E-3</v>
      </c>
      <c r="EA40" s="2">
        <f>POWER(10,($B40-K$227)/K$228)/(1+POWER(10,($B40-K$227)/K$228))</f>
        <v>2.3748144618462152E-3</v>
      </c>
      <c r="EB40" s="2">
        <f>POWER(10,($B40-L$227)/L$228)/(1+POWER(10,($B40-L$227)/L$228))</f>
        <v>2.2551115176177201E-3</v>
      </c>
      <c r="EC40" s="2">
        <f>POWER(10,($B40-M$227)/M$228)/(1+POWER(10,($B40-M$227)/M$228))</f>
        <v>2.2668394826246144E-3</v>
      </c>
      <c r="ED40" s="2">
        <f>POWER(10,($B40-N$227)/N$228)/(1+POWER(10,($B40-N$227)/N$228))</f>
        <v>2.3604216334830283E-3</v>
      </c>
      <c r="EE40" s="2">
        <f>POWER(10,($B40-O$227)/O$228)/(1+POWER(10,($B40-O$227)/O$228))</f>
        <v>2.2248511358029179E-3</v>
      </c>
    </row>
    <row r="41" spans="2:135" x14ac:dyDescent="0.25">
      <c r="B41" s="2">
        <v>35</v>
      </c>
      <c r="C41">
        <v>78.412000000000006</v>
      </c>
      <c r="D41">
        <v>78.691000000000003</v>
      </c>
      <c r="E41">
        <v>83.382000000000005</v>
      </c>
      <c r="F41">
        <v>86.484999999999999</v>
      </c>
      <c r="G41">
        <v>81.543999999999997</v>
      </c>
      <c r="H41">
        <v>78.323999999999998</v>
      </c>
      <c r="I41">
        <v>79.337999999999994</v>
      </c>
      <c r="J41">
        <v>79.882000000000005</v>
      </c>
      <c r="K41">
        <v>76.456000000000003</v>
      </c>
      <c r="L41">
        <v>76.308999999999997</v>
      </c>
      <c r="M41">
        <v>68.515000000000001</v>
      </c>
      <c r="N41">
        <v>59.573500000000003</v>
      </c>
      <c r="O41">
        <v>51.176499999999997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75.135862953310308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77.139425418115508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79.380156518048238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80.486385199939463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79.041674598966992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77.801840493671847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78.574849443527341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77.436890659786258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74.891192075685353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71.716149624248231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65.098614057779756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57.161458285947482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49.041418017227649</v>
      </c>
      <c r="AE41" s="5"/>
      <c r="AG41" s="5">
        <f t="shared" si="15"/>
        <v>3.2761370466896977</v>
      </c>
      <c r="AH41" s="5">
        <f t="shared" si="15"/>
        <v>1.5515745818844948</v>
      </c>
      <c r="AI41" s="5">
        <f t="shared" si="15"/>
        <v>4.0018434819517665</v>
      </c>
      <c r="AJ41" s="5">
        <f t="shared" si="15"/>
        <v>5.9986148000605368</v>
      </c>
      <c r="AK41" s="5">
        <f t="shared" si="15"/>
        <v>2.5023254010330049</v>
      </c>
      <c r="AL41" s="5">
        <f t="shared" si="15"/>
        <v>0.52215950632815122</v>
      </c>
      <c r="AM41" s="5">
        <f t="shared" si="15"/>
        <v>0.7631505564726524</v>
      </c>
      <c r="AN41" s="5">
        <f t="shared" si="15"/>
        <v>2.4451093402137474</v>
      </c>
      <c r="AO41" s="5">
        <f t="shared" si="14"/>
        <v>1.5648079243146498</v>
      </c>
      <c r="AP41" s="5">
        <f t="shared" si="14"/>
        <v>4.592850375751766</v>
      </c>
      <c r="AQ41" s="5">
        <f t="shared" si="14"/>
        <v>3.4163859422202449</v>
      </c>
      <c r="AR41" s="5">
        <f t="shared" si="14"/>
        <v>2.4120417140525205</v>
      </c>
      <c r="AS41" s="5">
        <f t="shared" si="14"/>
        <v>2.1350819827723484</v>
      </c>
      <c r="AV41" s="2">
        <f t="shared" si="1"/>
        <v>74.900236516211905</v>
      </c>
      <c r="AW41" s="2">
        <f t="shared" si="2"/>
        <v>76.927475983722758</v>
      </c>
      <c r="AX41" s="2">
        <f t="shared" si="3"/>
        <v>79.124963247168836</v>
      </c>
      <c r="AY41" s="2">
        <f t="shared" si="4"/>
        <v>79.901931424941552</v>
      </c>
      <c r="AZ41" s="2">
        <f t="shared" si="5"/>
        <v>78.740566228278652</v>
      </c>
      <c r="BA41" s="2">
        <f t="shared" si="6"/>
        <v>77.494365696168401</v>
      </c>
      <c r="BB41" s="2">
        <f t="shared" si="7"/>
        <v>78.207363140064913</v>
      </c>
      <c r="BC41" s="2">
        <f t="shared" si="8"/>
        <v>76.84146477950911</v>
      </c>
      <c r="BD41" s="2">
        <f t="shared" si="9"/>
        <v>74.564223069525298</v>
      </c>
      <c r="BE41" s="2">
        <f t="shared" si="10"/>
        <v>71.485449675858149</v>
      </c>
      <c r="BF41" s="2">
        <f t="shared" si="11"/>
        <v>64.821719774359678</v>
      </c>
      <c r="BG41" s="2">
        <f t="shared" si="12"/>
        <v>56.517843560531105</v>
      </c>
      <c r="BH41" s="2">
        <f t="shared" si="13"/>
        <v>48.293191184798324</v>
      </c>
      <c r="BK41" s="2">
        <f>IF(OR($B41&lt;C$229, AND($B41&gt;C$230, $B41&lt;C$231)), C41, "")</f>
        <v>78.412000000000006</v>
      </c>
      <c r="BL41" s="2">
        <f>IF(OR($B41&lt;D$229, AND($B41&gt;D$230, $B41&lt;D$231)), D41, "")</f>
        <v>78.691000000000003</v>
      </c>
      <c r="BM41" s="2">
        <f>IF(OR($B41&lt;E$229, AND($B41&gt;E$230, $B41&lt;E$231)), E41, "")</f>
        <v>83.382000000000005</v>
      </c>
      <c r="BN41" s="2">
        <f>IF(OR($B41&lt;F$229, AND($B41&gt;F$230, $B41&lt;F$231)), F41, "")</f>
        <v>86.484999999999999</v>
      </c>
      <c r="BO41" s="2">
        <f>IF(OR($B41&lt;G$229, AND($B41&gt;G$230, $B41&lt;G$231)), G41, "")</f>
        <v>81.543999999999997</v>
      </c>
      <c r="BP41" s="2">
        <f>IF(OR($B41&lt;H$229, AND($B41&gt;H$230, $B41&lt;H$231)), H41, "")</f>
        <v>78.323999999999998</v>
      </c>
      <c r="BQ41" s="2">
        <f>IF(OR($B41&lt;I$229, AND($B41&gt;I$230, $B41&lt;I$231)), I41, "")</f>
        <v>79.337999999999994</v>
      </c>
      <c r="BR41" s="2">
        <f>IF(OR($B41&lt;J$229, AND($B41&gt;J$230, $B41&lt;J$231)), J41, "")</f>
        <v>79.882000000000005</v>
      </c>
      <c r="BS41" s="2">
        <f>IF(OR($B41&lt;K$229, AND($B41&gt;K$230, $B41&lt;K$231)), K41, "")</f>
        <v>76.456000000000003</v>
      </c>
      <c r="BT41" s="2">
        <f>IF(OR($B41&lt;L$229, AND($B41&gt;L$230, $B41&lt;L$231)), L41, "")</f>
        <v>76.308999999999997</v>
      </c>
      <c r="BU41" s="2">
        <f>IF(OR($B41&lt;M$229, AND($B41&gt;M$230, $B41&lt;M$231)), M41, "")</f>
        <v>68.515000000000001</v>
      </c>
      <c r="BV41" s="2">
        <f>IF(OR($B41&lt;N$229, AND($B41&gt;N$230, $B41&lt;N$231)), N41, "")</f>
        <v>59.573500000000003</v>
      </c>
      <c r="BW41" s="2">
        <f>IF(OR($B41&lt;O$229, AND($B41&gt;O$230, $B41&lt;O$231)), O41, "")</f>
        <v>51.176499999999997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74.893404281808429</v>
      </c>
      <c r="CP41" s="2">
        <f>BL$207*$B41+BL$209</f>
        <v>76.917924010486445</v>
      </c>
      <c r="CQ41" s="2">
        <f>BM$207*$B41+BM$209</f>
        <v>79.117328414233214</v>
      </c>
      <c r="CR41" s="2">
        <f>BN$207*$B41+BN$209</f>
        <v>79.894945045543849</v>
      </c>
      <c r="CS41" s="2">
        <f>BO$207*$B41+BO$209</f>
        <v>78.731091956868056</v>
      </c>
      <c r="CT41" s="2">
        <f>BP$207*$B41+BP$209</f>
        <v>77.482501772868375</v>
      </c>
      <c r="CU41" s="2">
        <f>BQ$207*$B41+BQ$209</f>
        <v>78.198465885509592</v>
      </c>
      <c r="CV41" s="2">
        <f>BR$207*$B41+BR$209</f>
        <v>76.829290576516286</v>
      </c>
      <c r="CW41" s="2">
        <f>BS$207*$B41+BS$209</f>
        <v>74.550786840819228</v>
      </c>
      <c r="CX41" s="2">
        <f>BT$207*$B41+BT$209</f>
        <v>71.472897106375626</v>
      </c>
      <c r="CY41" s="2">
        <f>BU$207*$B41+BU$209</f>
        <v>64.815408487737088</v>
      </c>
      <c r="CZ41" s="2">
        <f>BV$207*$B41+BV$209</f>
        <v>56.512542970147642</v>
      </c>
      <c r="DA41" s="2">
        <f>BW$207*$B41+BW$209</f>
        <v>48.285303311982375</v>
      </c>
      <c r="DD41" s="2">
        <f>BZ$207*$B41+BZ$209</f>
        <v>78.538177827573293</v>
      </c>
      <c r="DE41" s="2">
        <f>CA$207*$B41+CA$209</f>
        <v>80.720031963805638</v>
      </c>
      <c r="DF41" s="2">
        <f>CB$207*$B41+CB$209</f>
        <v>82.277616184424005</v>
      </c>
      <c r="DG41" s="2">
        <f>CC$207*$B41+CC$209</f>
        <v>82.608545501984338</v>
      </c>
      <c r="DH41" s="2">
        <f>CD$207*$B41+CD$209</f>
        <v>82.359272448458157</v>
      </c>
      <c r="DI41" s="2">
        <f>CE$207*$B41+CE$209</f>
        <v>81.868250191841369</v>
      </c>
      <c r="DJ41" s="2">
        <f>CF$207*$B41+CF$209</f>
        <v>81.377689401145147</v>
      </c>
      <c r="DK41" s="2">
        <f>CG$207*$B41+CG$209</f>
        <v>80.938631881578289</v>
      </c>
      <c r="DL41" s="2">
        <f>CH$207*$B41+CH$209</f>
        <v>79.711945332764742</v>
      </c>
      <c r="DM41" s="2">
        <f>CI$207*$B41+CI$209</f>
        <v>76.55050417307902</v>
      </c>
      <c r="DN41" s="2">
        <f>CJ$207*$B41+CJ$209</f>
        <v>67.355165134132463</v>
      </c>
      <c r="DO41" s="2">
        <f>CK$207*$B41+CK$209</f>
        <v>58.561031555314131</v>
      </c>
      <c r="DP41" s="2">
        <f>CL$207*$B41+CL$209</f>
        <v>51.51939369392165</v>
      </c>
      <c r="DS41" s="2">
        <f>POWER(10,($B41-C$227)/C$228)/(1+POWER(10,($B41-C$227)/C$228))</f>
        <v>1.8745291902732401E-3</v>
      </c>
      <c r="DT41" s="2">
        <f>POWER(10,($B41-D$227)/D$228)/(1+POWER(10,($B41-D$227)/D$228))</f>
        <v>2.5122835420742489E-3</v>
      </c>
      <c r="DU41" s="2">
        <f>POWER(10,($B41-E$227)/E$228)/(1+POWER(10,($B41-E$227)/E$228))</f>
        <v>2.415866367498742E-3</v>
      </c>
      <c r="DV41" s="2">
        <f>POWER(10,($B41-F$227)/F$228)/(1+POWER(10,($B41-F$227)/F$228))</f>
        <v>2.5745792388562846E-3</v>
      </c>
      <c r="DW41" s="2">
        <f>POWER(10,($B41-G$227)/G$228)/(1+POWER(10,($B41-G$227)/G$228))</f>
        <v>2.6113010178399339E-3</v>
      </c>
      <c r="DX41" s="2">
        <f>POWER(10,($B41-H$227)/H$228)/(1+POWER(10,($B41-H$227)/H$228))</f>
        <v>2.7051080378197316E-3</v>
      </c>
      <c r="DY41" s="2">
        <f>POWER(10,($B41-I$227)/I$228)/(1+POWER(10,($B41-I$227)/I$228))</f>
        <v>2.7985621368139531E-3</v>
      </c>
      <c r="DZ41" s="2">
        <f>POWER(10,($B41-J$227)/J$228)/(1+POWER(10,($B41-J$227)/J$228))</f>
        <v>2.9625679857321818E-3</v>
      </c>
      <c r="EA41" s="2">
        <f>POWER(10,($B41-K$227)/K$228)/(1+POWER(10,($B41-K$227)/K$228))</f>
        <v>2.6033358066869655E-3</v>
      </c>
      <c r="EB41" s="2">
        <f>POWER(10,($B41-L$227)/L$228)/(1+POWER(10,($B41-L$227)/L$228))</f>
        <v>2.4721427470880959E-3</v>
      </c>
      <c r="EC41" s="2">
        <f>POWER(10,($B41-M$227)/M$228)/(1+POWER(10,($B41-M$227)/M$228))</f>
        <v>2.484996596646894E-3</v>
      </c>
      <c r="ED41" s="2">
        <f>POWER(10,($B41-N$227)/N$228)/(1+POWER(10,($B41-N$227)/N$228))</f>
        <v>2.5875615914324477E-3</v>
      </c>
      <c r="EE41" s="2">
        <f>POWER(10,($B41-O$227)/O$228)/(1+POWER(10,($B41-O$227)/O$228))</f>
        <v>2.438977234525306E-3</v>
      </c>
    </row>
    <row r="42" spans="2:135" x14ac:dyDescent="0.25">
      <c r="B42" s="2">
        <v>36</v>
      </c>
      <c r="C42">
        <v>80.234999999999999</v>
      </c>
      <c r="D42">
        <v>81.221000000000004</v>
      </c>
      <c r="E42">
        <v>83.558999999999997</v>
      </c>
      <c r="F42">
        <v>88.676000000000002</v>
      </c>
      <c r="G42">
        <v>82.147000000000006</v>
      </c>
      <c r="H42">
        <v>80.132000000000005</v>
      </c>
      <c r="I42">
        <v>80.117999999999995</v>
      </c>
      <c r="J42">
        <v>80.162000000000006</v>
      </c>
      <c r="K42">
        <v>79.102999999999994</v>
      </c>
      <c r="L42">
        <v>75.337999999999994</v>
      </c>
      <c r="M42">
        <v>70.278999999999996</v>
      </c>
      <c r="N42">
        <v>61.573500000000003</v>
      </c>
      <c r="O42">
        <v>52.852899999999998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75.349479802929508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77.349345951209045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79.617593557425579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80.960957647926449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79.323598574442713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78.111136232297611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78.935003614484472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77.963451776248704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75.223842800847478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71.959593746429363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65.364495695340494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57.689107144399919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49.62720065030171</v>
      </c>
      <c r="AE42" s="5"/>
      <c r="AG42" s="5">
        <f t="shared" si="15"/>
        <v>4.8855201970704911</v>
      </c>
      <c r="AH42" s="5">
        <f t="shared" si="15"/>
        <v>3.8716540487909583</v>
      </c>
      <c r="AI42" s="5">
        <f t="shared" si="15"/>
        <v>3.9414064425744186</v>
      </c>
      <c r="AJ42" s="5">
        <f t="shared" si="15"/>
        <v>7.7150423520735529</v>
      </c>
      <c r="AK42" s="5">
        <f t="shared" si="15"/>
        <v>2.823401425557293</v>
      </c>
      <c r="AL42" s="5">
        <f t="shared" si="15"/>
        <v>2.0208637677023944</v>
      </c>
      <c r="AM42" s="5">
        <f t="shared" si="15"/>
        <v>1.1829963855155228</v>
      </c>
      <c r="AN42" s="5">
        <f t="shared" si="15"/>
        <v>2.1985482237513025</v>
      </c>
      <c r="AO42" s="5">
        <f t="shared" si="14"/>
        <v>3.879157199152516</v>
      </c>
      <c r="AP42" s="5">
        <f t="shared" si="14"/>
        <v>3.3784062535706312</v>
      </c>
      <c r="AQ42" s="5">
        <f t="shared" si="14"/>
        <v>4.9145043046595021</v>
      </c>
      <c r="AR42" s="5">
        <f t="shared" si="14"/>
        <v>3.8843928556000833</v>
      </c>
      <c r="AS42" s="5">
        <f t="shared" si="14"/>
        <v>3.2256993496982886</v>
      </c>
      <c r="AV42" s="2">
        <f t="shared" si="1"/>
        <v>74.902748994936417</v>
      </c>
      <c r="AW42" s="2">
        <f t="shared" si="2"/>
        <v>76.934859599212913</v>
      </c>
      <c r="AX42" s="2">
        <f t="shared" si="3"/>
        <v>79.126924751888623</v>
      </c>
      <c r="AY42" s="2">
        <f t="shared" si="4"/>
        <v>79.89454195119697</v>
      </c>
      <c r="AZ42" s="2">
        <f t="shared" si="5"/>
        <v>78.748947210666202</v>
      </c>
      <c r="BA42" s="2">
        <f t="shared" si="6"/>
        <v>77.523577635009772</v>
      </c>
      <c r="BB42" s="2">
        <f t="shared" si="7"/>
        <v>78.239053977290524</v>
      </c>
      <c r="BC42" s="2">
        <f t="shared" si="8"/>
        <v>76.867727666421189</v>
      </c>
      <c r="BD42" s="2">
        <f t="shared" si="9"/>
        <v>74.602839130092903</v>
      </c>
      <c r="BE42" s="2">
        <f t="shared" si="10"/>
        <v>71.514839904969833</v>
      </c>
      <c r="BF42" s="2">
        <f t="shared" si="11"/>
        <v>64.839807549821955</v>
      </c>
      <c r="BG42" s="2">
        <f t="shared" si="12"/>
        <v>56.539986667599209</v>
      </c>
      <c r="BH42" s="2">
        <f t="shared" si="13"/>
        <v>48.323281348736337</v>
      </c>
      <c r="BK42" s="2">
        <f>IF(OR($B42&lt;C$229, AND($B42&gt;C$230, $B42&lt;C$231)), C42, "")</f>
        <v>80.234999999999999</v>
      </c>
      <c r="BL42" s="2">
        <f>IF(OR($B42&lt;D$229, AND($B42&gt;D$230, $B42&lt;D$231)), D42, "")</f>
        <v>81.221000000000004</v>
      </c>
      <c r="BM42" s="2">
        <f>IF(OR($B42&lt;E$229, AND($B42&gt;E$230, $B42&lt;E$231)), E42, "")</f>
        <v>83.558999999999997</v>
      </c>
      <c r="BN42" s="2">
        <f>IF(OR($B42&lt;F$229, AND($B42&gt;F$230, $B42&lt;F$231)), F42, "")</f>
        <v>88.676000000000002</v>
      </c>
      <c r="BO42" s="2">
        <f>IF(OR($B42&lt;G$229, AND($B42&gt;G$230, $B42&lt;G$231)), G42, "")</f>
        <v>82.147000000000006</v>
      </c>
      <c r="BP42" s="2">
        <f>IF(OR($B42&lt;H$229, AND($B42&gt;H$230, $B42&lt;H$231)), H42, "")</f>
        <v>80.132000000000005</v>
      </c>
      <c r="BQ42" s="2">
        <f>IF(OR($B42&lt;I$229, AND($B42&gt;I$230, $B42&lt;I$231)), I42, "")</f>
        <v>80.117999999999995</v>
      </c>
      <c r="BR42" s="2">
        <f>IF(OR($B42&lt;J$229, AND($B42&gt;J$230, $B42&lt;J$231)), J42, "")</f>
        <v>80.162000000000006</v>
      </c>
      <c r="BS42" s="2">
        <f>IF(OR($B42&lt;K$229, AND($B42&gt;K$230, $B42&lt;K$231)), K42, "")</f>
        <v>79.102999999999994</v>
      </c>
      <c r="BT42" s="2">
        <f>IF(OR($B42&lt;L$229, AND($B42&gt;L$230, $B42&lt;L$231)), L42, "")</f>
        <v>75.337999999999994</v>
      </c>
      <c r="BU42" s="2">
        <f>IF(OR($B42&lt;M$229, AND($B42&gt;M$230, $B42&lt;M$231)), M42, "")</f>
        <v>70.278999999999996</v>
      </c>
      <c r="BV42" s="2" t="str">
        <f>IF(OR($B42&lt;N$229, AND($B42&gt;N$230, $B42&lt;N$231)), N42, "")</f>
        <v/>
      </c>
      <c r="BW42" s="2" t="str">
        <f>IF(OR($B42&lt;O$229, AND($B42&gt;O$230, $B42&lt;O$231)), O42, "")</f>
        <v/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74.895381659157181</v>
      </c>
      <c r="CP42" s="2">
        <f>BL$207*$B42+BL$209</f>
        <v>76.924573190138759</v>
      </c>
      <c r="CQ42" s="2">
        <f>BM$207*$B42+BM$209</f>
        <v>79.118719496277507</v>
      </c>
      <c r="CR42" s="2">
        <f>BN$207*$B42+BN$209</f>
        <v>79.887031111805683</v>
      </c>
      <c r="CS42" s="2">
        <f>BO$207*$B42+BO$209</f>
        <v>78.738738955211574</v>
      </c>
      <c r="CT42" s="2">
        <f>BP$207*$B42+BP$209</f>
        <v>77.510788980009892</v>
      </c>
      <c r="CU42" s="2">
        <f>BQ$207*$B42+BQ$209</f>
        <v>78.229470621197208</v>
      </c>
      <c r="CV42" s="2">
        <f>BR$207*$B42+BR$209</f>
        <v>76.854608017394384</v>
      </c>
      <c r="CW42" s="2">
        <f>BS$207*$B42+BS$209</f>
        <v>74.588363410191491</v>
      </c>
      <c r="CX42" s="2">
        <f>BT$207*$B42+BT$209</f>
        <v>71.501306435139938</v>
      </c>
      <c r="CY42" s="2">
        <f>BU$207*$B42+BU$209</f>
        <v>64.833018389775702</v>
      </c>
      <c r="CZ42" s="2">
        <f>BV$207*$B42+BV$209</f>
        <v>56.534281726479144</v>
      </c>
      <c r="DA42" s="2">
        <f>BW$207*$B42+BW$209</f>
        <v>48.314778578199046</v>
      </c>
      <c r="DD42" s="2">
        <f>BZ$207*$B42+BZ$209</f>
        <v>78.48044465960686</v>
      </c>
      <c r="DE42" s="2">
        <f>CA$207*$B42+CA$209</f>
        <v>80.659657333912307</v>
      </c>
      <c r="DF42" s="2">
        <f>CB$207*$B42+CB$209</f>
        <v>82.216997757586711</v>
      </c>
      <c r="DG42" s="2">
        <f>CC$207*$B42+CC$209</f>
        <v>82.54830807023022</v>
      </c>
      <c r="DH42" s="2">
        <f>CD$207*$B42+CD$209</f>
        <v>82.304924957448776</v>
      </c>
      <c r="DI42" s="2">
        <f>CE$207*$B42+CE$209</f>
        <v>81.82353204816539</v>
      </c>
      <c r="DJ42" s="2">
        <f>CF$207*$B42+CF$209</f>
        <v>81.353390706853972</v>
      </c>
      <c r="DK42" s="2">
        <f>CG$207*$B42+CG$209</f>
        <v>80.894576763536733</v>
      </c>
      <c r="DL42" s="2">
        <f>CH$207*$B42+CH$209</f>
        <v>79.660828249051121</v>
      </c>
      <c r="DM42" s="2">
        <f>CI$207*$B42+CI$209</f>
        <v>76.49519888643394</v>
      </c>
      <c r="DN42" s="2">
        <f>CJ$207*$B42+CJ$209</f>
        <v>67.32528418574347</v>
      </c>
      <c r="DO42" s="2">
        <f>CK$207*$B42+CK$209</f>
        <v>58.545544779163023</v>
      </c>
      <c r="DP42" s="2">
        <f>CL$207*$B42+CL$209</f>
        <v>51.494981947706144</v>
      </c>
      <c r="DS42" s="2">
        <f>POWER(10,($B42-C$227)/C$228)/(1+POWER(10,($B42-C$227)/C$228))</f>
        <v>2.0550087343834149E-3</v>
      </c>
      <c r="DT42" s="2">
        <f>POWER(10,($B42-D$227)/D$228)/(1+POWER(10,($B42-D$227)/D$228))</f>
        <v>2.7539966111059162E-3</v>
      </c>
      <c r="DU42" s="2">
        <f>POWER(10,($B42-E$227)/E$228)/(1+POWER(10,($B42-E$227)/E$228))</f>
        <v>2.6483275287374438E-3</v>
      </c>
      <c r="DV42" s="2">
        <f>POWER(10,($B42-F$227)/F$228)/(1+POWER(10,($B42-F$227)/F$228))</f>
        <v>2.8222689741111942E-3</v>
      </c>
      <c r="DW42" s="2">
        <f>POWER(10,($B42-G$227)/G$228)/(1+POWER(10,($B42-G$227)/G$228))</f>
        <v>2.8625134662716455E-3</v>
      </c>
      <c r="DX42" s="2">
        <f>POWER(10,($B42-H$227)/H$228)/(1+POWER(10,($B42-H$227)/H$228))</f>
        <v>2.9653180812733572E-3</v>
      </c>
      <c r="DY42" s="2">
        <f>POWER(10,($B42-I$227)/I$228)/(1+POWER(10,($B42-I$227)/I$228))</f>
        <v>3.0677340746725957E-3</v>
      </c>
      <c r="DZ42" s="2">
        <f>POWER(10,($B42-J$227)/J$228)/(1+POWER(10,($B42-J$227)/J$228))</f>
        <v>3.247463000631039E-3</v>
      </c>
      <c r="EA42" s="2">
        <f>POWER(10,($B42-K$227)/K$228)/(1+POWER(10,($B42-K$227)/K$228))</f>
        <v>2.8537841781610764E-3</v>
      </c>
      <c r="EB42" s="2">
        <f>POWER(10,($B42-L$227)/L$228)/(1+POWER(10,($B42-L$227)/L$228))</f>
        <v>2.7100042625835385E-3</v>
      </c>
      <c r="EC42" s="2">
        <f>POWER(10,($B42-M$227)/M$228)/(1+POWER(10,($B42-M$227)/M$228))</f>
        <v>2.7240914902565169E-3</v>
      </c>
      <c r="ED42" s="2">
        <f>POWER(10,($B42-N$227)/N$228)/(1+POWER(10,($B42-N$227)/N$228))</f>
        <v>2.8364967538447882E-3</v>
      </c>
      <c r="EE42" s="2">
        <f>POWER(10,($B42-O$227)/O$228)/(1+POWER(10,($B42-O$227)/O$228))</f>
        <v>2.6736562255158963E-3</v>
      </c>
    </row>
    <row r="43" spans="2:135" x14ac:dyDescent="0.25">
      <c r="B43" s="2">
        <v>37</v>
      </c>
      <c r="C43">
        <v>79.793999999999997</v>
      </c>
      <c r="D43">
        <v>82.426000000000002</v>
      </c>
      <c r="E43">
        <v>85.367999999999995</v>
      </c>
      <c r="F43">
        <v>88.25</v>
      </c>
      <c r="G43">
        <v>83.352999999999994</v>
      </c>
      <c r="H43">
        <v>79.587999999999994</v>
      </c>
      <c r="I43">
        <v>81.734999999999999</v>
      </c>
      <c r="J43">
        <v>79.691000000000003</v>
      </c>
      <c r="K43">
        <v>80.558999999999997</v>
      </c>
      <c r="L43">
        <v>77.617999999999995</v>
      </c>
      <c r="M43">
        <v>69.234999999999999</v>
      </c>
      <c r="N43">
        <v>62.941200000000002</v>
      </c>
      <c r="O43">
        <v>55.264699999999998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75.72321775885996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77.723332839246467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80.038440924562352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81.763859749954037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79.814269551442507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78.634615307003841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79.540546464527552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78.836813636736863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75.778282406765442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72.370749354842786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65.816475943673296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58.541515462294015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50.547253481364756</v>
      </c>
      <c r="AE43" s="5"/>
      <c r="AG43" s="5">
        <f t="shared" si="15"/>
        <v>4.0707822411400372</v>
      </c>
      <c r="AH43" s="5">
        <f t="shared" si="15"/>
        <v>4.7026671607535349</v>
      </c>
      <c r="AI43" s="5">
        <f t="shared" si="15"/>
        <v>5.3295590754376434</v>
      </c>
      <c r="AJ43" s="5">
        <f t="shared" si="15"/>
        <v>6.4861402500459633</v>
      </c>
      <c r="AK43" s="5">
        <f t="shared" si="15"/>
        <v>3.5387304485574873</v>
      </c>
      <c r="AL43" s="5">
        <f t="shared" si="15"/>
        <v>0.95338469299615269</v>
      </c>
      <c r="AM43" s="5">
        <f t="shared" si="15"/>
        <v>2.1944535354724479</v>
      </c>
      <c r="AN43" s="5">
        <f t="shared" si="15"/>
        <v>0.85418636326313901</v>
      </c>
      <c r="AO43" s="5">
        <f t="shared" si="14"/>
        <v>4.7807175932345558</v>
      </c>
      <c r="AP43" s="5">
        <f t="shared" si="14"/>
        <v>5.2472506451572087</v>
      </c>
      <c r="AQ43" s="5">
        <f t="shared" si="14"/>
        <v>3.418524056326703</v>
      </c>
      <c r="AR43" s="5">
        <f t="shared" si="14"/>
        <v>4.399684537705987</v>
      </c>
      <c r="AS43" s="5">
        <f t="shared" si="14"/>
        <v>4.7174465186352421</v>
      </c>
      <c r="AV43" s="2">
        <f t="shared" si="1"/>
        <v>74.905301040825691</v>
      </c>
      <c r="AW43" s="2">
        <f t="shared" si="2"/>
        <v>76.942295859211953</v>
      </c>
      <c r="AX43" s="2">
        <f t="shared" si="3"/>
        <v>79.128925144737295</v>
      </c>
      <c r="AY43" s="2">
        <f t="shared" si="4"/>
        <v>79.887188533950777</v>
      </c>
      <c r="AZ43" s="2">
        <f t="shared" si="5"/>
        <v>78.757381465362613</v>
      </c>
      <c r="BA43" s="2">
        <f t="shared" si="6"/>
        <v>77.552857355801365</v>
      </c>
      <c r="BB43" s="2">
        <f t="shared" si="7"/>
        <v>78.270794219476613</v>
      </c>
      <c r="BC43" s="2">
        <f t="shared" si="8"/>
        <v>76.894059419177751</v>
      </c>
      <c r="BD43" s="2">
        <f t="shared" si="9"/>
        <v>74.641530465926948</v>
      </c>
      <c r="BE43" s="2">
        <f t="shared" si="10"/>
        <v>71.544302350055588</v>
      </c>
      <c r="BF43" s="2">
        <f t="shared" si="11"/>
        <v>64.857928688368347</v>
      </c>
      <c r="BG43" s="2">
        <f t="shared" si="12"/>
        <v>56.562158369419855</v>
      </c>
      <c r="BH43" s="2">
        <f t="shared" si="13"/>
        <v>48.353416607910347</v>
      </c>
      <c r="BK43" s="2">
        <f>IF(OR($B43&lt;C$229, AND($B43&gt;C$230, $B43&lt;C$231)), C43, "")</f>
        <v>79.793999999999997</v>
      </c>
      <c r="BL43" s="2">
        <f>IF(OR($B43&lt;D$229, AND($B43&gt;D$230, $B43&lt;D$231)), D43, "")</f>
        <v>82.426000000000002</v>
      </c>
      <c r="BM43" s="2">
        <f>IF(OR($B43&lt;E$229, AND($B43&gt;E$230, $B43&lt;E$231)), E43, "")</f>
        <v>85.367999999999995</v>
      </c>
      <c r="BN43" s="2" t="str">
        <f>IF(OR($B43&lt;F$229, AND($B43&gt;F$230, $B43&lt;F$231)), F43, "")</f>
        <v/>
      </c>
      <c r="BO43" s="2">
        <f>IF(OR($B43&lt;G$229, AND($B43&gt;G$230, $B43&lt;G$231)), G43, "")</f>
        <v>83.352999999999994</v>
      </c>
      <c r="BP43" s="2">
        <f>IF(OR($B43&lt;H$229, AND($B43&gt;H$230, $B43&lt;H$231)), H43, "")</f>
        <v>79.587999999999994</v>
      </c>
      <c r="BQ43" s="2">
        <f>IF(OR($B43&lt;I$229, AND($B43&gt;I$230, $B43&lt;I$231)), I43, "")</f>
        <v>81.734999999999999</v>
      </c>
      <c r="BR43" s="2" t="str">
        <f>IF(OR($B43&lt;J$229, AND($B43&gt;J$230, $B43&lt;J$231)), J43, "")</f>
        <v/>
      </c>
      <c r="BS43" s="2">
        <f>IF(OR($B43&lt;K$229, AND($B43&gt;K$230, $B43&lt;K$231)), K43, "")</f>
        <v>80.558999999999997</v>
      </c>
      <c r="BT43" s="2">
        <f>IF(OR($B43&lt;L$229, AND($B43&gt;L$230, $B43&lt;L$231)), L43, "")</f>
        <v>77.617999999999995</v>
      </c>
      <c r="BU43" s="2">
        <f>IF(OR($B43&lt;M$229, AND($B43&gt;M$230, $B43&lt;M$231)), M43, "")</f>
        <v>69.234999999999999</v>
      </c>
      <c r="BV43" s="2" t="str">
        <f>IF(OR($B43&lt;N$229, AND($B43&gt;N$230, $B43&lt;N$231)), N43, "")</f>
        <v/>
      </c>
      <c r="BW43" s="2" t="str">
        <f>IF(OR($B43&lt;O$229, AND($B43&gt;O$230, $B43&lt;O$231)), O43, "")</f>
        <v/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74.897359036505932</v>
      </c>
      <c r="CP43" s="2">
        <f>BL$207*$B43+BL$209</f>
        <v>76.931222369791058</v>
      </c>
      <c r="CQ43" s="2">
        <f>BM$207*$B43+BM$209</f>
        <v>79.1201105783218</v>
      </c>
      <c r="CR43" s="2">
        <f>BN$207*$B43+BN$209</f>
        <v>79.879117178067503</v>
      </c>
      <c r="CS43" s="2">
        <f>BO$207*$B43+BO$209</f>
        <v>78.746385953555091</v>
      </c>
      <c r="CT43" s="2">
        <f>BP$207*$B43+BP$209</f>
        <v>77.539076187151409</v>
      </c>
      <c r="CU43" s="2">
        <f>BQ$207*$B43+BQ$209</f>
        <v>78.260475356884825</v>
      </c>
      <c r="CV43" s="2">
        <f>BR$207*$B43+BR$209</f>
        <v>76.879925458272481</v>
      </c>
      <c r="CW43" s="2">
        <f>BS$207*$B43+BS$209</f>
        <v>74.625939979563739</v>
      </c>
      <c r="CX43" s="2">
        <f>BT$207*$B43+BT$209</f>
        <v>71.52971576390425</v>
      </c>
      <c r="CY43" s="2">
        <f>BU$207*$B43+BU$209</f>
        <v>64.850628291814317</v>
      </c>
      <c r="CZ43" s="2">
        <f>BV$207*$B43+BV$209</f>
        <v>56.556020482810645</v>
      </c>
      <c r="DA43" s="2">
        <f>BW$207*$B43+BW$209</f>
        <v>48.344253844415711</v>
      </c>
      <c r="DD43" s="2">
        <f>BZ$207*$B43+BZ$209</f>
        <v>78.422711491640428</v>
      </c>
      <c r="DE43" s="2">
        <f>CA$207*$B43+CA$209</f>
        <v>80.599282704018961</v>
      </c>
      <c r="DF43" s="2">
        <f>CB$207*$B43+CB$209</f>
        <v>82.156379330749402</v>
      </c>
      <c r="DG43" s="2">
        <f>CC$207*$B43+CC$209</f>
        <v>82.488070638476103</v>
      </c>
      <c r="DH43" s="2">
        <f>CD$207*$B43+CD$209</f>
        <v>82.250577466439381</v>
      </c>
      <c r="DI43" s="2">
        <f>CE$207*$B43+CE$209</f>
        <v>81.778813904489411</v>
      </c>
      <c r="DJ43" s="2">
        <f>CF$207*$B43+CF$209</f>
        <v>81.329092012562796</v>
      </c>
      <c r="DK43" s="2">
        <f>CG$207*$B43+CG$209</f>
        <v>80.850521645495178</v>
      </c>
      <c r="DL43" s="2">
        <f>CH$207*$B43+CH$209</f>
        <v>79.609711165337501</v>
      </c>
      <c r="DM43" s="2">
        <f>CI$207*$B43+CI$209</f>
        <v>76.43989359978886</v>
      </c>
      <c r="DN43" s="2">
        <f>CJ$207*$B43+CJ$209</f>
        <v>67.295403237354463</v>
      </c>
      <c r="DO43" s="2">
        <f>CK$207*$B43+CK$209</f>
        <v>58.530058003011909</v>
      </c>
      <c r="DP43" s="2">
        <f>CL$207*$B43+CL$209</f>
        <v>51.470570201490638</v>
      </c>
      <c r="DS43" s="2">
        <f>POWER(10,($B43-C$227)/C$228)/(1+POWER(10,($B43-C$227)/C$228))</f>
        <v>2.2528256169629638E-3</v>
      </c>
      <c r="DT43" s="2">
        <f>POWER(10,($B43-D$227)/D$228)/(1+POWER(10,($B43-D$227)/D$228))</f>
        <v>3.0188951140105798E-3</v>
      </c>
      <c r="DU43" s="2">
        <f>POWER(10,($B43-E$227)/E$228)/(1+POWER(10,($B43-E$227)/E$228))</f>
        <v>2.9030916345735834E-3</v>
      </c>
      <c r="DV43" s="2">
        <f>POWER(10,($B43-F$227)/F$228)/(1+POWER(10,($B43-F$227)/F$228))</f>
        <v>3.0937140143582034E-3</v>
      </c>
      <c r="DW43" s="2">
        <f>POWER(10,($B43-G$227)/G$228)/(1+POWER(10,($B43-G$227)/G$228))</f>
        <v>3.1378170305780924E-3</v>
      </c>
      <c r="DX43" s="2">
        <f>POWER(10,($B43-H$227)/H$228)/(1+POWER(10,($B43-H$227)/H$228))</f>
        <v>3.2504766966146587E-3</v>
      </c>
      <c r="DY43" s="2">
        <f>POWER(10,($B43-I$227)/I$228)/(1+POWER(10,($B43-I$227)/I$228))</f>
        <v>3.3627082655289017E-3</v>
      </c>
      <c r="DZ43" s="2">
        <f>POWER(10,($B43-J$227)/J$228)/(1+POWER(10,($B43-J$227)/J$228))</f>
        <v>3.5596570990422023E-3</v>
      </c>
      <c r="EA43" s="2">
        <f>POWER(10,($B43-K$227)/K$228)/(1+POWER(10,($B43-K$227)/K$228))</f>
        <v>3.1282508329640584E-3</v>
      </c>
      <c r="EB43" s="2">
        <f>POWER(10,($B43-L$227)/L$228)/(1+POWER(10,($B43-L$227)/L$228))</f>
        <v>2.9706838812941544E-3</v>
      </c>
      <c r="EC43" s="2">
        <f>POWER(10,($B43-M$227)/M$228)/(1+POWER(10,($B43-M$227)/M$228))</f>
        <v>2.9861221243860318E-3</v>
      </c>
      <c r="ED43" s="2">
        <f>POWER(10,($B43-N$227)/N$228)/(1+POWER(10,($B43-N$227)/N$228))</f>
        <v>3.1093059510747759E-3</v>
      </c>
      <c r="EE43" s="2">
        <f>POWER(10,($B43-O$227)/O$228)/(1+POWER(10,($B43-O$227)/O$228))</f>
        <v>2.9308497439474624E-3</v>
      </c>
    </row>
    <row r="44" spans="2:135" x14ac:dyDescent="0.25">
      <c r="B44" s="2">
        <v>38</v>
      </c>
      <c r="C44">
        <v>81.162000000000006</v>
      </c>
      <c r="D44">
        <v>84.456000000000003</v>
      </c>
      <c r="E44">
        <v>86.397000000000006</v>
      </c>
      <c r="F44">
        <v>89.676000000000002</v>
      </c>
      <c r="G44">
        <v>84.706000000000003</v>
      </c>
      <c r="H44">
        <v>82.956000000000003</v>
      </c>
      <c r="I44">
        <v>82.897000000000006</v>
      </c>
      <c r="J44">
        <v>83.5</v>
      </c>
      <c r="K44">
        <v>83.382000000000005</v>
      </c>
      <c r="L44">
        <v>78.441000000000003</v>
      </c>
      <c r="M44">
        <v>72.117999999999995</v>
      </c>
      <c r="N44">
        <v>65.941199999999995</v>
      </c>
      <c r="O44">
        <v>56.308799999999998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76.354046019868051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78.367919052054887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80.75627054216659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83.065061886056512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80.639125729953065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79.501082400113873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80.534435362722846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80.239238150857602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76.685795108587627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73.054086100810295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66.564389815728561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59.87364715843843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51.947242431413144</v>
      </c>
      <c r="AE44" s="5"/>
      <c r="AG44" s="5">
        <f t="shared" si="15"/>
        <v>4.8079539801319555</v>
      </c>
      <c r="AH44" s="5">
        <f t="shared" si="15"/>
        <v>6.0880809479451159</v>
      </c>
      <c r="AI44" s="5">
        <f t="shared" si="15"/>
        <v>5.6407294578334159</v>
      </c>
      <c r="AJ44" s="5">
        <f t="shared" si="15"/>
        <v>6.6109381139434902</v>
      </c>
      <c r="AK44" s="5">
        <f t="shared" si="15"/>
        <v>4.066874270046938</v>
      </c>
      <c r="AL44" s="5">
        <f t="shared" si="15"/>
        <v>3.4549175998861301</v>
      </c>
      <c r="AM44" s="5">
        <f t="shared" si="15"/>
        <v>2.3625646372771598</v>
      </c>
      <c r="AN44" s="5">
        <f t="shared" si="15"/>
        <v>3.2607618491423978</v>
      </c>
      <c r="AO44" s="5">
        <f t="shared" si="14"/>
        <v>6.6962048914123784</v>
      </c>
      <c r="AP44" s="5">
        <f t="shared" si="14"/>
        <v>5.3869138991897074</v>
      </c>
      <c r="AQ44" s="5">
        <f t="shared" si="14"/>
        <v>5.5536101842714345</v>
      </c>
      <c r="AR44" s="5">
        <f t="shared" si="14"/>
        <v>6.0675528415615645</v>
      </c>
      <c r="AS44" s="5">
        <f t="shared" si="14"/>
        <v>4.3615575685868535</v>
      </c>
      <c r="AV44" s="2">
        <f t="shared" si="1"/>
        <v>74.907895292718393</v>
      </c>
      <c r="AW44" s="2">
        <f t="shared" si="2"/>
        <v>76.949788059333031</v>
      </c>
      <c r="AX44" s="2">
        <f t="shared" si="3"/>
        <v>79.130966602038015</v>
      </c>
      <c r="AY44" s="2">
        <f t="shared" si="4"/>
        <v>79.879873231041429</v>
      </c>
      <c r="AZ44" s="2">
        <f t="shared" si="5"/>
        <v>78.765872411666649</v>
      </c>
      <c r="BA44" s="2">
        <f t="shared" si="6"/>
        <v>77.582209292880336</v>
      </c>
      <c r="BB44" s="2">
        <f t="shared" si="7"/>
        <v>78.302586985742082</v>
      </c>
      <c r="BC44" s="2">
        <f t="shared" si="8"/>
        <v>76.92046448447914</v>
      </c>
      <c r="BD44" s="2">
        <f t="shared" si="9"/>
        <v>74.680301886903294</v>
      </c>
      <c r="BE44" s="2">
        <f t="shared" si="10"/>
        <v>71.573841779051293</v>
      </c>
      <c r="BF44" s="2">
        <f t="shared" si="11"/>
        <v>64.876085163431796</v>
      </c>
      <c r="BG44" s="2">
        <f t="shared" si="12"/>
        <v>56.584360405266757</v>
      </c>
      <c r="BH44" s="2">
        <f t="shared" si="13"/>
        <v>48.383599917925551</v>
      </c>
      <c r="BK44" s="2" t="str">
        <f>IF(OR($B44&lt;C$229, AND($B44&gt;C$230, $B44&lt;C$231)), C44, "")</f>
        <v/>
      </c>
      <c r="BL44" s="2">
        <f>IF(OR($B44&lt;D$229, AND($B44&gt;D$230, $B44&lt;D$231)), D44, "")</f>
        <v>84.456000000000003</v>
      </c>
      <c r="BM44" s="2" t="str">
        <f>IF(OR($B44&lt;E$229, AND($B44&gt;E$230, $B44&lt;E$231)), E44, "")</f>
        <v/>
      </c>
      <c r="BN44" s="2" t="str">
        <f>IF(OR($B44&lt;F$229, AND($B44&gt;F$230, $B44&lt;F$231)), F44, "")</f>
        <v/>
      </c>
      <c r="BO44" s="2" t="str">
        <f>IF(OR($B44&lt;G$229, AND($B44&gt;G$230, $B44&lt;G$231)), G44, "")</f>
        <v/>
      </c>
      <c r="BP44" s="2" t="str">
        <f>IF(OR($B44&lt;H$229, AND($B44&gt;H$230, $B44&lt;H$231)), H44, "")</f>
        <v/>
      </c>
      <c r="BQ44" s="2" t="str">
        <f>IF(OR($B44&lt;I$229, AND($B44&gt;I$230, $B44&lt;I$231)), I44, "")</f>
        <v/>
      </c>
      <c r="BR44" s="2" t="str">
        <f>IF(OR($B44&lt;J$229, AND($B44&gt;J$230, $B44&lt;J$231)), J44, "")</f>
        <v/>
      </c>
      <c r="BS44" s="2" t="str">
        <f>IF(OR($B44&lt;K$229, AND($B44&gt;K$230, $B44&lt;K$231)), K44, "")</f>
        <v/>
      </c>
      <c r="BT44" s="2" t="str">
        <f>IF(OR($B44&lt;L$229, AND($B44&gt;L$230, $B44&lt;L$231)), L44, "")</f>
        <v/>
      </c>
      <c r="BU44" s="2" t="str">
        <f>IF(OR($B44&lt;M$229, AND($B44&gt;M$230, $B44&lt;M$231)), M44, "")</f>
        <v/>
      </c>
      <c r="BV44" s="2" t="str">
        <f>IF(OR($B44&lt;N$229, AND($B44&gt;N$230, $B44&lt;N$231)), N44, "")</f>
        <v/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74.899336413854684</v>
      </c>
      <c r="CP44" s="2">
        <f>BL$207*$B44+BL$209</f>
        <v>76.937871549443372</v>
      </c>
      <c r="CQ44" s="2">
        <f>BM$207*$B44+BM$209</f>
        <v>79.121501660366107</v>
      </c>
      <c r="CR44" s="2">
        <f>BN$207*$B44+BN$209</f>
        <v>79.871203244329337</v>
      </c>
      <c r="CS44" s="2">
        <f>BO$207*$B44+BO$209</f>
        <v>78.754032951898608</v>
      </c>
      <c r="CT44" s="2">
        <f>BP$207*$B44+BP$209</f>
        <v>77.567363394292926</v>
      </c>
      <c r="CU44" s="2">
        <f>BQ$207*$B44+BQ$209</f>
        <v>78.291480092572442</v>
      </c>
      <c r="CV44" s="2">
        <f>BR$207*$B44+BR$209</f>
        <v>76.905242899150593</v>
      </c>
      <c r="CW44" s="2">
        <f>BS$207*$B44+BS$209</f>
        <v>74.663516548935988</v>
      </c>
      <c r="CX44" s="2">
        <f>BT$207*$B44+BT$209</f>
        <v>71.558125092668561</v>
      </c>
      <c r="CY44" s="2">
        <f>BU$207*$B44+BU$209</f>
        <v>64.868238193852946</v>
      </c>
      <c r="CZ44" s="2">
        <f>BV$207*$B44+BV$209</f>
        <v>56.577759239142146</v>
      </c>
      <c r="DA44" s="2">
        <f>BW$207*$B44+BW$209</f>
        <v>48.373729110632382</v>
      </c>
      <c r="DD44" s="2">
        <f>BZ$207*$B44+BZ$209</f>
        <v>78.364978323674009</v>
      </c>
      <c r="DE44" s="2">
        <f>CA$207*$B44+CA$209</f>
        <v>80.538908074125629</v>
      </c>
      <c r="DF44" s="2">
        <f>CB$207*$B44+CB$209</f>
        <v>82.095760903912094</v>
      </c>
      <c r="DG44" s="2">
        <f>CC$207*$B44+CC$209</f>
        <v>82.427833206721971</v>
      </c>
      <c r="DH44" s="2">
        <f>CD$207*$B44+CD$209</f>
        <v>82.196229975430001</v>
      </c>
      <c r="DI44" s="2">
        <f>CE$207*$B44+CE$209</f>
        <v>81.734095760813418</v>
      </c>
      <c r="DJ44" s="2">
        <f>CF$207*$B44+CF$209</f>
        <v>81.304793318271606</v>
      </c>
      <c r="DK44" s="2">
        <f>CG$207*$B44+CG$209</f>
        <v>80.806466527453608</v>
      </c>
      <c r="DL44" s="2">
        <f>CH$207*$B44+CH$209</f>
        <v>79.55859408162388</v>
      </c>
      <c r="DM44" s="2">
        <f>CI$207*$B44+CI$209</f>
        <v>76.38458831314378</v>
      </c>
      <c r="DN44" s="2">
        <f>CJ$207*$B44+CJ$209</f>
        <v>67.265522288965471</v>
      </c>
      <c r="DO44" s="2">
        <f>CK$207*$B44+CK$209</f>
        <v>58.514571226860802</v>
      </c>
      <c r="DP44" s="2">
        <f>CL$207*$B44+CL$209</f>
        <v>51.446158455275139</v>
      </c>
      <c r="DS44" s="2">
        <f>POWER(10,($B44-C$227)/C$228)/(1+POWER(10,($B44-C$227)/C$228))</f>
        <v>2.4696373966012113E-3</v>
      </c>
      <c r="DT44" s="2">
        <f>POWER(10,($B44-D$227)/D$228)/(1+POWER(10,($B44-D$227)/D$228))</f>
        <v>3.3091888427046194E-3</v>
      </c>
      <c r="DU44" s="2">
        <f>POWER(10,($B44-E$227)/E$228)/(1+POWER(10,($B44-E$227)/E$228))</f>
        <v>3.1822853681777929E-3</v>
      </c>
      <c r="DV44" s="2">
        <f>POWER(10,($B44-F$227)/F$228)/(1+POWER(10,($B44-F$227)/F$228))</f>
        <v>3.3911777768463316E-3</v>
      </c>
      <c r="DW44" s="2">
        <f>POWER(10,($B44-G$227)/G$228)/(1+POWER(10,($B44-G$227)/G$228))</f>
        <v>3.4395067124603591E-3</v>
      </c>
      <c r="DX44" s="2">
        <f>POWER(10,($B44-H$227)/H$228)/(1+POWER(10,($B44-H$227)/H$228))</f>
        <v>3.5629594803593513E-3</v>
      </c>
      <c r="DY44" s="2">
        <f>POWER(10,($B44-I$227)/I$228)/(1+POWER(10,($B44-I$227)/I$228))</f>
        <v>3.6859404707460814E-3</v>
      </c>
      <c r="DZ44" s="2">
        <f>POWER(10,($B44-J$227)/J$228)/(1+POWER(10,($B44-J$227)/J$228))</f>
        <v>3.9017464208203718E-3</v>
      </c>
      <c r="EA44" s="2">
        <f>POWER(10,($B44-K$227)/K$228)/(1+POWER(10,($B44-K$227)/K$228))</f>
        <v>3.4290239235682763E-3</v>
      </c>
      <c r="EB44" s="2">
        <f>POWER(10,($B44-L$227)/L$228)/(1+POWER(10,($B44-L$227)/L$228))</f>
        <v>3.2563568113492779E-3</v>
      </c>
      <c r="EC44" s="2">
        <f>POWER(10,($B44-M$227)/M$228)/(1+POWER(10,($B44-M$227)/M$228))</f>
        <v>3.2732747840983128E-3</v>
      </c>
      <c r="ED44" s="2">
        <f>POWER(10,($B44-N$227)/N$228)/(1+POWER(10,($B44-N$227)/N$228))</f>
        <v>3.4082637687444781E-3</v>
      </c>
      <c r="EE44" s="2">
        <f>POWER(10,($B44-O$227)/O$228)/(1+POWER(10,($B44-O$227)/O$228))</f>
        <v>3.2127044061643233E-3</v>
      </c>
    </row>
    <row r="45" spans="2:135" x14ac:dyDescent="0.25">
      <c r="B45" s="2">
        <v>39</v>
      </c>
      <c r="C45">
        <v>84.308999999999997</v>
      </c>
      <c r="D45">
        <v>85.676000000000002</v>
      </c>
      <c r="E45">
        <v>89.028999999999996</v>
      </c>
      <c r="F45">
        <v>92.382000000000005</v>
      </c>
      <c r="G45">
        <v>86.484999999999999</v>
      </c>
      <c r="H45">
        <v>85.426000000000002</v>
      </c>
      <c r="I45">
        <v>84.412000000000006</v>
      </c>
      <c r="J45">
        <v>86.25</v>
      </c>
      <c r="K45">
        <v>84.323999999999998</v>
      </c>
      <c r="L45">
        <v>79.352999999999994</v>
      </c>
      <c r="M45">
        <v>75.117999999999995</v>
      </c>
      <c r="N45">
        <v>69.014700000000005</v>
      </c>
      <c r="O45">
        <v>58.985300000000002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77.379751930963508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79.438440896003826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81.933073705723359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85.086554985075779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81.974106722083675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80.891077922350149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82.113766322678956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82.409310330571387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78.129207659800002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74.158957340438519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67.761182813422721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61.88008688649014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54.002654259225572</v>
      </c>
      <c r="AE45" s="5"/>
      <c r="AG45" s="5">
        <f t="shared" si="15"/>
        <v>6.9292480690364897</v>
      </c>
      <c r="AH45" s="5">
        <f t="shared" si="15"/>
        <v>6.2375591039961762</v>
      </c>
      <c r="AI45" s="5">
        <f t="shared" si="15"/>
        <v>7.0959262942766372</v>
      </c>
      <c r="AJ45" s="5">
        <f t="shared" si="15"/>
        <v>7.2954450149242263</v>
      </c>
      <c r="AK45" s="5">
        <f t="shared" si="15"/>
        <v>4.510893277916324</v>
      </c>
      <c r="AL45" s="5">
        <f t="shared" si="15"/>
        <v>4.5349220776498527</v>
      </c>
      <c r="AM45" s="5">
        <f t="shared" si="15"/>
        <v>2.2982336773210505</v>
      </c>
      <c r="AN45" s="5">
        <f t="shared" si="15"/>
        <v>3.8406896694286132</v>
      </c>
      <c r="AO45" s="5">
        <f t="shared" si="14"/>
        <v>6.1947923401999958</v>
      </c>
      <c r="AP45" s="5">
        <f t="shared" si="14"/>
        <v>5.1940426595614753</v>
      </c>
      <c r="AQ45" s="5">
        <f t="shared" si="14"/>
        <v>7.356817186577274</v>
      </c>
      <c r="AR45" s="5">
        <f t="shared" si="14"/>
        <v>7.1346131135098645</v>
      </c>
      <c r="AS45" s="5">
        <f t="shared" si="14"/>
        <v>4.98264574077443</v>
      </c>
      <c r="AV45" s="2">
        <f t="shared" si="1"/>
        <v>74.91053452787331</v>
      </c>
      <c r="AW45" s="2">
        <f t="shared" si="2"/>
        <v>76.95733963697019</v>
      </c>
      <c r="AX45" s="2">
        <f t="shared" si="3"/>
        <v>79.133051355488661</v>
      </c>
      <c r="AY45" s="2">
        <f t="shared" si="4"/>
        <v>79.872598159152744</v>
      </c>
      <c r="AZ45" s="2">
        <f t="shared" si="5"/>
        <v>78.774423628350235</v>
      </c>
      <c r="BA45" s="2">
        <f t="shared" si="6"/>
        <v>77.611638099325702</v>
      </c>
      <c r="BB45" s="2">
        <f t="shared" si="7"/>
        <v>78.334435532859729</v>
      </c>
      <c r="BC45" s="2">
        <f t="shared" si="8"/>
        <v>76.94694751948397</v>
      </c>
      <c r="BD45" s="2">
        <f t="shared" si="9"/>
        <v>74.719158424102091</v>
      </c>
      <c r="BE45" s="2">
        <f t="shared" si="10"/>
        <v>71.603463201831929</v>
      </c>
      <c r="BF45" s="2">
        <f t="shared" si="11"/>
        <v>64.894279016261933</v>
      </c>
      <c r="BG45" s="2">
        <f t="shared" si="12"/>
        <v>56.606594581626531</v>
      </c>
      <c r="BH45" s="2">
        <f t="shared" si="13"/>
        <v>48.413834381350348</v>
      </c>
      <c r="BK45" s="2" t="str">
        <f>IF(OR($B45&lt;C$229, AND($B45&gt;C$230, $B45&lt;C$231)), C45, "")</f>
        <v/>
      </c>
      <c r="BL45" s="2" t="str">
        <f>IF(OR($B45&lt;D$229, AND($B45&gt;D$230, $B45&lt;D$231)), D45, "")</f>
        <v/>
      </c>
      <c r="BM45" s="2" t="str">
        <f>IF(OR($B45&lt;E$229, AND($B45&gt;E$230, $B45&lt;E$231)), E45, "")</f>
        <v/>
      </c>
      <c r="BN45" s="2" t="str">
        <f>IF(OR($B45&lt;F$229, AND($B45&gt;F$230, $B45&lt;F$231)), F45, "")</f>
        <v/>
      </c>
      <c r="BO45" s="2" t="str">
        <f>IF(OR($B45&lt;G$229, AND($B45&gt;G$230, $B45&lt;G$231)), G45, "")</f>
        <v/>
      </c>
      <c r="BP45" s="2" t="str">
        <f>IF(OR($B45&lt;H$229, AND($B45&gt;H$230, $B45&lt;H$231)), H45, "")</f>
        <v/>
      </c>
      <c r="BQ45" s="2" t="str">
        <f>IF(OR($B45&lt;I$229, AND($B45&gt;I$230, $B45&lt;I$231)), I45, "")</f>
        <v/>
      </c>
      <c r="BR45" s="2" t="str">
        <f>IF(OR($B45&lt;J$229, AND($B45&gt;J$230, $B45&lt;J$231)), J45, "")</f>
        <v/>
      </c>
      <c r="BS45" s="2" t="str">
        <f>IF(OR($B45&lt;K$229, AND($B45&gt;K$230, $B45&lt;K$231)), K45, "")</f>
        <v/>
      </c>
      <c r="BT45" s="2" t="str">
        <f>IF(OR($B45&lt;L$229, AND($B45&gt;L$230, $B45&lt;L$231)), L45, "")</f>
        <v/>
      </c>
      <c r="BU45" s="2" t="str">
        <f>IF(OR($B45&lt;M$229, AND($B45&gt;M$230, $B45&lt;M$231)), M45, "")</f>
        <v/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74.901313791203435</v>
      </c>
      <c r="CP45" s="2">
        <f>BL$207*$B45+BL$209</f>
        <v>76.944520729095672</v>
      </c>
      <c r="CQ45" s="2">
        <f>BM$207*$B45+BM$209</f>
        <v>79.1228927424104</v>
      </c>
      <c r="CR45" s="2">
        <f>BN$207*$B45+BN$209</f>
        <v>79.863289310591171</v>
      </c>
      <c r="CS45" s="2">
        <f>BO$207*$B45+BO$209</f>
        <v>78.761679950242126</v>
      </c>
      <c r="CT45" s="2">
        <f>BP$207*$B45+BP$209</f>
        <v>77.595650601434443</v>
      </c>
      <c r="CU45" s="2">
        <f>BQ$207*$B45+BQ$209</f>
        <v>78.322484828260059</v>
      </c>
      <c r="CV45" s="2">
        <f>BR$207*$B45+BR$209</f>
        <v>76.930560340028691</v>
      </c>
      <c r="CW45" s="2">
        <f>BS$207*$B45+BS$209</f>
        <v>74.701093118308236</v>
      </c>
      <c r="CX45" s="2">
        <f>BT$207*$B45+BT$209</f>
        <v>71.586534421432873</v>
      </c>
      <c r="CY45" s="2">
        <f>BU$207*$B45+BU$209</f>
        <v>64.885848095891561</v>
      </c>
      <c r="CZ45" s="2">
        <f>BV$207*$B45+BV$209</f>
        <v>56.599497995473648</v>
      </c>
      <c r="DA45" s="2">
        <f>BW$207*$B45+BW$209</f>
        <v>48.403204376849054</v>
      </c>
      <c r="DD45" s="2">
        <f>BZ$207*$B45+BZ$209</f>
        <v>78.307245155707577</v>
      </c>
      <c r="DE45" s="2">
        <f>CA$207*$B45+CA$209</f>
        <v>80.478533444232298</v>
      </c>
      <c r="DF45" s="2">
        <f>CB$207*$B45+CB$209</f>
        <v>82.035142477074785</v>
      </c>
      <c r="DG45" s="2">
        <f>CC$207*$B45+CC$209</f>
        <v>82.367595774967853</v>
      </c>
      <c r="DH45" s="2">
        <f>CD$207*$B45+CD$209</f>
        <v>82.141882484420606</v>
      </c>
      <c r="DI45" s="2">
        <f>CE$207*$B45+CE$209</f>
        <v>81.689377617137438</v>
      </c>
      <c r="DJ45" s="2">
        <f>CF$207*$B45+CF$209</f>
        <v>81.280494623980431</v>
      </c>
      <c r="DK45" s="2">
        <f>CG$207*$B45+CG$209</f>
        <v>80.762411409412053</v>
      </c>
      <c r="DL45" s="2">
        <f>CH$207*$B45+CH$209</f>
        <v>79.50747699791026</v>
      </c>
      <c r="DM45" s="2">
        <f>CI$207*$B45+CI$209</f>
        <v>76.3292830264987</v>
      </c>
      <c r="DN45" s="2">
        <f>CJ$207*$B45+CJ$209</f>
        <v>67.235641340576478</v>
      </c>
      <c r="DO45" s="2">
        <f>CK$207*$B45+CK$209</f>
        <v>58.499084450709688</v>
      </c>
      <c r="DP45" s="2">
        <f>CL$207*$B45+CL$209</f>
        <v>51.421746709059633</v>
      </c>
      <c r="DS45" s="2">
        <f>POWER(10,($B45-C$227)/C$228)/(1+POWER(10,($B45-C$227)/C$228))</f>
        <v>2.7072585096607044E-3</v>
      </c>
      <c r="DT45" s="2">
        <f>POWER(10,($B45-D$227)/D$228)/(1+POWER(10,($B45-D$227)/D$228))</f>
        <v>3.6272953460561208E-3</v>
      </c>
      <c r="DU45" s="2">
        <f>POWER(10,($B45-E$227)/E$228)/(1+POWER(10,($B45-E$227)/E$228))</f>
        <v>3.4882355580131996E-3</v>
      </c>
      <c r="DV45" s="2">
        <f>POWER(10,($B45-F$227)/F$228)/(1+POWER(10,($B45-F$227)/F$228))</f>
        <v>3.7171363385362188E-3</v>
      </c>
      <c r="DW45" s="2">
        <f>POWER(10,($B45-G$227)/G$228)/(1+POWER(10,($B45-G$227)/G$228))</f>
        <v>3.7700930578106313E-3</v>
      </c>
      <c r="DX45" s="2">
        <f>POWER(10,($B45-H$227)/H$228)/(1+POWER(10,($B45-H$227)/H$228))</f>
        <v>3.9053649229506362E-3</v>
      </c>
      <c r="DY45" s="2">
        <f>POWER(10,($B45-I$227)/I$228)/(1+POWER(10,($B45-I$227)/I$228))</f>
        <v>4.0401166409094729E-3</v>
      </c>
      <c r="DZ45" s="2">
        <f>POWER(10,($B45-J$227)/J$228)/(1+POWER(10,($B45-J$227)/J$228))</f>
        <v>4.2765700332697059E-3</v>
      </c>
      <c r="EA45" s="2">
        <f>POWER(10,($B45-K$227)/K$228)/(1+POWER(10,($B45-K$227)/K$228))</f>
        <v>3.7586065213245329E-3</v>
      </c>
      <c r="EB45" s="2">
        <f>POWER(10,($B45-L$227)/L$228)/(1+POWER(10,($B45-L$227)/L$228))</f>
        <v>3.56940285238193E-3</v>
      </c>
      <c r="EC45" s="2">
        <f>POWER(10,($B45-M$227)/M$228)/(1+POWER(10,($B45-M$227)/M$228))</f>
        <v>3.5879413601353554E-3</v>
      </c>
      <c r="ED45" s="2">
        <f>POWER(10,($B45-N$227)/N$228)/(1+POWER(10,($B45-N$227)/N$228))</f>
        <v>3.7358584724181717E-3</v>
      </c>
      <c r="EE45" s="2">
        <f>POWER(10,($B45-O$227)/O$228)/(1+POWER(10,($B45-O$227)/O$228))</f>
        <v>3.5215688008942004E-3</v>
      </c>
    </row>
    <row r="46" spans="2:135" x14ac:dyDescent="0.25">
      <c r="B46" s="2">
        <v>40</v>
      </c>
      <c r="C46">
        <v>87.5</v>
      </c>
      <c r="D46">
        <v>88.734999999999999</v>
      </c>
      <c r="E46">
        <v>90.852999999999994</v>
      </c>
      <c r="F46">
        <v>95.484999999999999</v>
      </c>
      <c r="G46">
        <v>88.602999999999994</v>
      </c>
      <c r="H46">
        <v>87.367999999999995</v>
      </c>
      <c r="I46">
        <v>88.397000000000006</v>
      </c>
      <c r="J46">
        <v>90.058999999999997</v>
      </c>
      <c r="K46">
        <v>87.397000000000006</v>
      </c>
      <c r="L46">
        <v>81.662000000000006</v>
      </c>
      <c r="M46">
        <v>76.102999999999994</v>
      </c>
      <c r="N46">
        <v>70.9559</v>
      </c>
      <c r="O46">
        <v>62.647100000000002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78.98464622247451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81.147647451172077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83.785588725011948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88.096979623481204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84.050003099858344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83.04110594413703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84.53186232148758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85.635680986177633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80.346461238115495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75.885624322089058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69.606051404209126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64.78555157601636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56.906303590562509</v>
      </c>
      <c r="AE46" s="5"/>
      <c r="AG46" s="5">
        <f t="shared" si="15"/>
        <v>8.5153537775254904</v>
      </c>
      <c r="AH46" s="5">
        <f t="shared" si="15"/>
        <v>7.5873525488279228</v>
      </c>
      <c r="AI46" s="5">
        <f t="shared" si="15"/>
        <v>7.0674112749880464</v>
      </c>
      <c r="AJ46" s="5">
        <f t="shared" si="15"/>
        <v>7.3880203765187957</v>
      </c>
      <c r="AK46" s="5">
        <f t="shared" si="15"/>
        <v>4.5529969001416504</v>
      </c>
      <c r="AL46" s="5">
        <f t="shared" si="15"/>
        <v>4.3268940558629652</v>
      </c>
      <c r="AM46" s="5">
        <f t="shared" si="15"/>
        <v>3.8651376785124256</v>
      </c>
      <c r="AN46" s="5">
        <f t="shared" si="15"/>
        <v>4.4233190138223648</v>
      </c>
      <c r="AO46" s="5">
        <f t="shared" si="14"/>
        <v>7.0505387618845106</v>
      </c>
      <c r="AP46" s="5">
        <f t="shared" si="14"/>
        <v>5.7763756779109485</v>
      </c>
      <c r="AQ46" s="5">
        <f t="shared" si="14"/>
        <v>6.4969485957908688</v>
      </c>
      <c r="AR46" s="5">
        <f t="shared" si="14"/>
        <v>6.1703484239836399</v>
      </c>
      <c r="AS46" s="5">
        <f t="shared" si="14"/>
        <v>5.7407964094374933</v>
      </c>
      <c r="AV46" s="2">
        <f t="shared" si="1"/>
        <v>74.91322166373908</v>
      </c>
      <c r="AW46" s="2">
        <f t="shared" si="2"/>
        <v>76.964954167397934</v>
      </c>
      <c r="AX46" s="2">
        <f t="shared" si="3"/>
        <v>79.135181682275729</v>
      </c>
      <c r="AY46" s="2">
        <f t="shared" si="4"/>
        <v>79.865365485687875</v>
      </c>
      <c r="AZ46" s="2">
        <f t="shared" si="5"/>
        <v>78.783038851955126</v>
      </c>
      <c r="BA46" s="2">
        <f t="shared" si="6"/>
        <v>77.641148647001344</v>
      </c>
      <c r="BB46" s="2">
        <f t="shared" si="7"/>
        <v>78.366343252164711</v>
      </c>
      <c r="BC46" s="2">
        <f t="shared" si="8"/>
        <v>76.973513390067723</v>
      </c>
      <c r="BD46" s="2">
        <f t="shared" si="9"/>
        <v>74.758105326816477</v>
      </c>
      <c r="BE46" s="2">
        <f t="shared" si="10"/>
        <v>71.633171871630751</v>
      </c>
      <c r="BF46" s="2">
        <f t="shared" si="11"/>
        <v>64.912512350322686</v>
      </c>
      <c r="BG46" s="2">
        <f t="shared" si="12"/>
        <v>56.628862768673933</v>
      </c>
      <c r="BH46" s="2">
        <f t="shared" si="13"/>
        <v>48.444123248026393</v>
      </c>
      <c r="BK46" s="2" t="str">
        <f>IF(OR($B46&lt;C$229, AND($B46&gt;C$230, $B46&lt;C$231)), C46, "")</f>
        <v/>
      </c>
      <c r="BL46" s="2" t="str">
        <f>IF(OR($B46&lt;D$229, AND($B46&gt;D$230, $B46&lt;D$231)), D46, "")</f>
        <v/>
      </c>
      <c r="BM46" s="2" t="str">
        <f>IF(OR($B46&lt;E$229, AND($B46&gt;E$230, $B46&lt;E$231)), E46, "")</f>
        <v/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 t="str">
        <f>IF(OR($B46&lt;I$229, AND($B46&gt;I$230, $B46&lt;I$231)), I46, "")</f>
        <v/>
      </c>
      <c r="BR46" s="2" t="str">
        <f>IF(OR($B46&lt;J$229, AND($B46&gt;J$230, $B46&lt;J$231)), J46, "")</f>
        <v/>
      </c>
      <c r="BS46" s="2" t="str">
        <f>IF(OR($B46&lt;K$229, AND($B46&gt;K$230, $B46&lt;K$231)), K46, "")</f>
        <v/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74.903291168552187</v>
      </c>
      <c r="CP46" s="2">
        <f>BL$207*$B46+BL$209</f>
        <v>76.951169908747985</v>
      </c>
      <c r="CQ46" s="2">
        <f>BM$207*$B46+BM$209</f>
        <v>79.124283824454707</v>
      </c>
      <c r="CR46" s="2">
        <f>BN$207*$B46+BN$209</f>
        <v>79.855375376853004</v>
      </c>
      <c r="CS46" s="2">
        <f>BO$207*$B46+BO$209</f>
        <v>78.769326948585643</v>
      </c>
      <c r="CT46" s="2">
        <f>BP$207*$B46+BP$209</f>
        <v>77.623937808575974</v>
      </c>
      <c r="CU46" s="2">
        <f>BQ$207*$B46+BQ$209</f>
        <v>78.353489563947676</v>
      </c>
      <c r="CV46" s="2">
        <f>BR$207*$B46+BR$209</f>
        <v>76.955877780906789</v>
      </c>
      <c r="CW46" s="2">
        <f>BS$207*$B46+BS$209</f>
        <v>74.738669687680485</v>
      </c>
      <c r="CX46" s="2">
        <f>BT$207*$B46+BT$209</f>
        <v>71.614943750197185</v>
      </c>
      <c r="CY46" s="2">
        <f>BU$207*$B46+BU$209</f>
        <v>64.90345799793019</v>
      </c>
      <c r="CZ46" s="2">
        <f>BV$207*$B46+BV$209</f>
        <v>56.621236751805149</v>
      </c>
      <c r="DA46" s="2">
        <f>BW$207*$B46+BW$209</f>
        <v>48.432679643065718</v>
      </c>
      <c r="DD46" s="2">
        <f>BZ$207*$B46+BZ$209</f>
        <v>78.249511987741158</v>
      </c>
      <c r="DE46" s="2">
        <f>CA$207*$B46+CA$209</f>
        <v>80.418158814338952</v>
      </c>
      <c r="DF46" s="2">
        <f>CB$207*$B46+CB$209</f>
        <v>81.974524050237477</v>
      </c>
      <c r="DG46" s="2">
        <f>CC$207*$B46+CC$209</f>
        <v>82.307358343213735</v>
      </c>
      <c r="DH46" s="2">
        <f>CD$207*$B46+CD$209</f>
        <v>82.087534993411225</v>
      </c>
      <c r="DI46" s="2">
        <f>CE$207*$B46+CE$209</f>
        <v>81.644659473461445</v>
      </c>
      <c r="DJ46" s="2">
        <f>CF$207*$B46+CF$209</f>
        <v>81.256195929689255</v>
      </c>
      <c r="DK46" s="2">
        <f>CG$207*$B46+CG$209</f>
        <v>80.718356291370498</v>
      </c>
      <c r="DL46" s="2">
        <f>CH$207*$B46+CH$209</f>
        <v>79.456359914196639</v>
      </c>
      <c r="DM46" s="2">
        <f>CI$207*$B46+CI$209</f>
        <v>76.273977739853606</v>
      </c>
      <c r="DN46" s="2">
        <f>CJ$207*$B46+CJ$209</f>
        <v>67.205760392187486</v>
      </c>
      <c r="DO46" s="2">
        <f>CK$207*$B46+CK$209</f>
        <v>58.483597674558581</v>
      </c>
      <c r="DP46" s="2">
        <f>CL$207*$B46+CL$209</f>
        <v>51.397334962844127</v>
      </c>
      <c r="DS46" s="2">
        <f>POWER(10,($B46-C$227)/C$228)/(1+POWER(10,($B46-C$227)/C$228))</f>
        <v>2.9676747959794013E-3</v>
      </c>
      <c r="DT46" s="2">
        <f>POWER(10,($B46-D$227)/D$228)/(1+POWER(10,($B46-D$227)/D$228))</f>
        <v>3.9758588865759399E-3</v>
      </c>
      <c r="DU46" s="2">
        <f>POWER(10,($B46-E$227)/E$228)/(1+POWER(10,($B46-E$227)/E$228))</f>
        <v>3.8234874809645533E-3</v>
      </c>
      <c r="DV46" s="2">
        <f>POWER(10,($B46-F$227)/F$228)/(1+POWER(10,($B46-F$227)/F$228))</f>
        <v>4.074297811986277E-3</v>
      </c>
      <c r="DW46" s="2">
        <f>POWER(10,($B46-G$227)/G$228)/(1+POWER(10,($B46-G$227)/G$228))</f>
        <v>4.1323217785743851E-3</v>
      </c>
      <c r="DX46" s="2">
        <f>POWER(10,($B46-H$227)/H$228)/(1+POWER(10,($B46-H$227)/H$228))</f>
        <v>4.2805346551791947E-3</v>
      </c>
      <c r="DY46" s="2">
        <f>POWER(10,($B46-I$227)/I$228)/(1+POWER(10,($B46-I$227)/I$228))</f>
        <v>4.4281737790385156E-3</v>
      </c>
      <c r="DZ46" s="2">
        <f>POWER(10,($B46-J$227)/J$228)/(1+POWER(10,($B46-J$227)/J$228))</f>
        <v>4.6872318637547787E-3</v>
      </c>
      <c r="EA46" s="2">
        <f>POWER(10,($B46-K$227)/K$228)/(1+POWER(10,($B46-K$227)/K$228))</f>
        <v>4.1197361850414411E-3</v>
      </c>
      <c r="EB46" s="2">
        <f>POWER(10,($B46-L$227)/L$228)/(1+POWER(10,($B46-L$227)/L$228))</f>
        <v>3.9124250808294306E-3</v>
      </c>
      <c r="EC46" s="2">
        <f>POWER(10,($B46-M$227)/M$228)/(1+POWER(10,($B46-M$227)/M$228))</f>
        <v>3.9327381212324146E-3</v>
      </c>
      <c r="ED46" s="2">
        <f>POWER(10,($B46-N$227)/N$228)/(1+POWER(10,($B46-N$227)/N$228))</f>
        <v>4.0948114705447007E-3</v>
      </c>
      <c r="EE46" s="2">
        <f>POWER(10,($B46-O$227)/O$228)/(1+POWER(10,($B46-O$227)/O$228))</f>
        <v>3.8600119495614282E-3</v>
      </c>
    </row>
    <row r="47" spans="2:135" x14ac:dyDescent="0.25">
      <c r="B47" s="2">
        <v>41</v>
      </c>
      <c r="C47">
        <v>91.543999999999997</v>
      </c>
      <c r="D47">
        <v>93</v>
      </c>
      <c r="E47">
        <v>94.043999999999997</v>
      </c>
      <c r="F47">
        <v>100.824</v>
      </c>
      <c r="G47">
        <v>91.352999999999994</v>
      </c>
      <c r="H47">
        <v>90.971000000000004</v>
      </c>
      <c r="I47">
        <v>92.176000000000002</v>
      </c>
      <c r="J47">
        <v>96.087999999999994</v>
      </c>
      <c r="K47">
        <v>91.265000000000001</v>
      </c>
      <c r="L47">
        <v>84</v>
      </c>
      <c r="M47">
        <v>79.456000000000003</v>
      </c>
      <c r="N47">
        <v>76.573499999999996</v>
      </c>
      <c r="O47">
        <v>68.411799999999999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81.398940754572237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83.767032651988856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86.583359299402801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92.392125209275264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87.146919505651226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86.23753825835044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88.088428102729992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90.234917533508636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83.623706940277671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78.483644806687522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72.338988463135379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68.822789179098962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60.844781026785796</v>
      </c>
      <c r="AE47" s="5"/>
      <c r="AG47" s="5">
        <f t="shared" si="15"/>
        <v>10.14505924542776</v>
      </c>
      <c r="AH47" s="5">
        <f t="shared" si="15"/>
        <v>9.2329673480111438</v>
      </c>
      <c r="AI47" s="5">
        <f t="shared" si="15"/>
        <v>7.460640700597196</v>
      </c>
      <c r="AJ47" s="5">
        <f t="shared" si="15"/>
        <v>8.4318747907247342</v>
      </c>
      <c r="AK47" s="5">
        <f t="shared" si="15"/>
        <v>4.2060804943487682</v>
      </c>
      <c r="AL47" s="5">
        <f t="shared" si="15"/>
        <v>4.7334617416495632</v>
      </c>
      <c r="AM47" s="5">
        <f t="shared" si="15"/>
        <v>4.0875718972700099</v>
      </c>
      <c r="AN47" s="5">
        <f t="shared" si="15"/>
        <v>5.8530824664913581</v>
      </c>
      <c r="AO47" s="5">
        <f t="shared" si="14"/>
        <v>7.6412930597223294</v>
      </c>
      <c r="AP47" s="5">
        <f t="shared" si="14"/>
        <v>5.5163551933124779</v>
      </c>
      <c r="AQ47" s="5">
        <f t="shared" si="14"/>
        <v>7.1170115368646236</v>
      </c>
      <c r="AR47" s="5">
        <f t="shared" si="14"/>
        <v>7.750710820901034</v>
      </c>
      <c r="AS47" s="5">
        <f t="shared" si="14"/>
        <v>7.5670189732142035</v>
      </c>
      <c r="AV47" s="2">
        <f t="shared" si="1"/>
        <v>74.915959758726359</v>
      </c>
      <c r="AW47" s="2">
        <f t="shared" si="2"/>
        <v>76.972635357731434</v>
      </c>
      <c r="AX47" s="2">
        <f t="shared" si="3"/>
        <v>79.137359892744172</v>
      </c>
      <c r="AY47" s="2">
        <f t="shared" si="4"/>
        <v>79.858177418502734</v>
      </c>
      <c r="AZ47" s="2">
        <f t="shared" si="5"/>
        <v>78.791721973197298</v>
      </c>
      <c r="BA47" s="2">
        <f t="shared" si="6"/>
        <v>77.670746024457159</v>
      </c>
      <c r="BB47" s="2">
        <f t="shared" si="7"/>
        <v>78.398313664513012</v>
      </c>
      <c r="BC47" s="2">
        <f t="shared" si="8"/>
        <v>77.000167166667481</v>
      </c>
      <c r="BD47" s="2">
        <f t="shared" si="9"/>
        <v>74.797148056815956</v>
      </c>
      <c r="BE47" s="2">
        <f t="shared" si="10"/>
        <v>71.662973284363829</v>
      </c>
      <c r="BF47" s="2">
        <f t="shared" si="11"/>
        <v>64.930787323948095</v>
      </c>
      <c r="BG47" s="2">
        <f t="shared" si="12"/>
        <v>56.651166895409865</v>
      </c>
      <c r="BH47" s="2">
        <f t="shared" si="13"/>
        <v>48.47446991400119</v>
      </c>
      <c r="BK47" s="2" t="str">
        <f>IF(OR($B47&lt;C$229, AND($B47&gt;C$230, $B47&lt;C$231)), C47, "")</f>
        <v/>
      </c>
      <c r="BL47" s="2" t="str">
        <f>IF(OR($B47&lt;D$229, AND($B47&gt;D$230, $B47&lt;D$231)), D47, "")</f>
        <v/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74.905268545900938</v>
      </c>
      <c r="CP47" s="2">
        <f>BL$207*$B47+BL$209</f>
        <v>76.957819088400285</v>
      </c>
      <c r="CQ47" s="2">
        <f>BM$207*$B47+BM$209</f>
        <v>79.125674906499</v>
      </c>
      <c r="CR47" s="2">
        <f>BN$207*$B47+BN$209</f>
        <v>79.847461443114838</v>
      </c>
      <c r="CS47" s="2">
        <f>BO$207*$B47+BO$209</f>
        <v>78.776973946929175</v>
      </c>
      <c r="CT47" s="2">
        <f>BP$207*$B47+BP$209</f>
        <v>77.652225015717491</v>
      </c>
      <c r="CU47" s="2">
        <f>BQ$207*$B47+BQ$209</f>
        <v>78.384494299635293</v>
      </c>
      <c r="CV47" s="2">
        <f>BR$207*$B47+BR$209</f>
        <v>76.981195221784887</v>
      </c>
      <c r="CW47" s="2">
        <f>BS$207*$B47+BS$209</f>
        <v>74.776246257052748</v>
      </c>
      <c r="CX47" s="2">
        <f>BT$207*$B47+BT$209</f>
        <v>71.643353078961511</v>
      </c>
      <c r="CY47" s="2">
        <f>BU$207*$B47+BU$209</f>
        <v>64.921067899968804</v>
      </c>
      <c r="CZ47" s="2">
        <f>BV$207*$B47+BV$209</f>
        <v>56.642975508136651</v>
      </c>
      <c r="DA47" s="2">
        <f>BW$207*$B47+BW$209</f>
        <v>48.46215490928239</v>
      </c>
      <c r="DD47" s="2">
        <f>BZ$207*$B47+BZ$209</f>
        <v>78.191778819774726</v>
      </c>
      <c r="DE47" s="2">
        <f>CA$207*$B47+CA$209</f>
        <v>80.35778418444562</v>
      </c>
      <c r="DF47" s="2">
        <f>CB$207*$B47+CB$209</f>
        <v>81.913905623400169</v>
      </c>
      <c r="DG47" s="2">
        <f>CC$207*$B47+CC$209</f>
        <v>82.247120911459604</v>
      </c>
      <c r="DH47" s="2">
        <f>CD$207*$B47+CD$209</f>
        <v>82.03318750240183</v>
      </c>
      <c r="DI47" s="2">
        <f>CE$207*$B47+CE$209</f>
        <v>81.599941329785466</v>
      </c>
      <c r="DJ47" s="2">
        <f>CF$207*$B47+CF$209</f>
        <v>81.23189723539808</v>
      </c>
      <c r="DK47" s="2">
        <f>CG$207*$B47+CG$209</f>
        <v>80.674301173328942</v>
      </c>
      <c r="DL47" s="2">
        <f>CH$207*$B47+CH$209</f>
        <v>79.405242830483004</v>
      </c>
      <c r="DM47" s="2">
        <f>CI$207*$B47+CI$209</f>
        <v>76.218672453208526</v>
      </c>
      <c r="DN47" s="2">
        <f>CJ$207*$B47+CJ$209</f>
        <v>67.175879443798479</v>
      </c>
      <c r="DO47" s="2">
        <f>CK$207*$B47+CK$209</f>
        <v>58.468110898407467</v>
      </c>
      <c r="DP47" s="2">
        <f>CL$207*$B47+CL$209</f>
        <v>51.372923216628621</v>
      </c>
      <c r="DS47" s="2">
        <f>POWER(10,($B47-C$227)/C$228)/(1+POWER(10,($B47-C$227)/C$228))</f>
        <v>3.2530593043966342E-3</v>
      </c>
      <c r="DT47" s="2">
        <f>POWER(10,($B47-D$227)/D$228)/(1+POWER(10,($B47-D$227)/D$228))</f>
        <v>4.3577710101731452E-3</v>
      </c>
      <c r="DU47" s="2">
        <f>POWER(10,($B47-E$227)/E$228)/(1+POWER(10,($B47-E$227)/E$228))</f>
        <v>4.1908247313707046E-3</v>
      </c>
      <c r="DV47" s="2">
        <f>POWER(10,($B47-F$227)/F$228)/(1+POWER(10,($B47-F$227)/F$228))</f>
        <v>4.4656233641703789E-3</v>
      </c>
      <c r="DW47" s="2">
        <f>POWER(10,($B47-G$227)/G$228)/(1+POWER(10,($B47-G$227)/G$228))</f>
        <v>4.529195034928676E-3</v>
      </c>
      <c r="DX47" s="2">
        <f>POWER(10,($B47-H$227)/H$228)/(1+POWER(10,($B47-H$227)/H$228))</f>
        <v>4.6915753985848404E-3</v>
      </c>
      <c r="DY47" s="2">
        <f>POWER(10,($B47-I$227)/I$228)/(1+POWER(10,($B47-I$227)/I$228))</f>
        <v>4.8533225502221389E-3</v>
      </c>
      <c r="DZ47" s="2">
        <f>POWER(10,($B47-J$227)/J$228)/(1+POWER(10,($B47-J$227)/J$228))</f>
        <v>5.1371244506730612E-3</v>
      </c>
      <c r="EA47" s="2">
        <f>POWER(10,($B47-K$227)/K$228)/(1+POWER(10,($B47-K$227)/K$228))</f>
        <v>4.5154061861239223E-3</v>
      </c>
      <c r="EB47" s="2">
        <f>POWER(10,($B47-L$227)/L$228)/(1+POWER(10,($B47-L$227)/L$228))</f>
        <v>4.2882701288022842E-3</v>
      </c>
      <c r="EC47" s="2">
        <f>POWER(10,($B47-M$227)/M$228)/(1+POWER(10,($B47-M$227)/M$228))</f>
        <v>4.3105260862648662E-3</v>
      </c>
      <c r="ED47" s="2">
        <f>POWER(10,($B47-N$227)/N$228)/(1+POWER(10,($B47-N$227)/N$228))</f>
        <v>4.4880984264961806E-3</v>
      </c>
      <c r="EE47" s="2">
        <f>POWER(10,($B47-O$227)/O$228)/(1+POWER(10,($B47-O$227)/O$228))</f>
        <v>4.2308433439114486E-3</v>
      </c>
    </row>
    <row r="48" spans="2:135" x14ac:dyDescent="0.25">
      <c r="B48" s="2">
        <v>42</v>
      </c>
      <c r="C48">
        <v>95.837999999999994</v>
      </c>
      <c r="D48">
        <v>99.147000000000006</v>
      </c>
      <c r="E48">
        <v>100.14700000000001</v>
      </c>
      <c r="F48">
        <v>105.85299999999999</v>
      </c>
      <c r="G48">
        <v>97.573999999999998</v>
      </c>
      <c r="H48">
        <v>95.441000000000003</v>
      </c>
      <c r="I48">
        <v>97.778999999999996</v>
      </c>
      <c r="J48">
        <v>101.441</v>
      </c>
      <c r="K48">
        <v>96.984999999999999</v>
      </c>
      <c r="L48">
        <v>88.602999999999994</v>
      </c>
      <c r="M48">
        <v>83</v>
      </c>
      <c r="N48">
        <v>82.029399999999995</v>
      </c>
      <c r="O48">
        <v>73.323499999999996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84.887586807096739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87.615185069424484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90.633228226084199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98.257741595308218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91.5735684682965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90.794768879117001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93.102464243255838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96.509565444592596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88.272686731983185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82.237662200609563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76.222381318395421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74.196249711803318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65.963708470873812</v>
      </c>
      <c r="AE48" s="5"/>
      <c r="AG48" s="5">
        <f t="shared" si="15"/>
        <v>10.950413192903255</v>
      </c>
      <c r="AH48" s="5">
        <f t="shared" si="15"/>
        <v>11.531814930575521</v>
      </c>
      <c r="AI48" s="5">
        <f t="shared" si="15"/>
        <v>9.5137717739158063</v>
      </c>
      <c r="AJ48" s="5">
        <f t="shared" si="15"/>
        <v>7.5952584046917764</v>
      </c>
      <c r="AK48" s="5">
        <f t="shared" si="15"/>
        <v>6.000431531703498</v>
      </c>
      <c r="AL48" s="5">
        <f t="shared" si="15"/>
        <v>4.6462311208830016</v>
      </c>
      <c r="AM48" s="5">
        <f t="shared" si="15"/>
        <v>4.6765357567441583</v>
      </c>
      <c r="AN48" s="5">
        <f t="shared" si="15"/>
        <v>4.9314345554074066</v>
      </c>
      <c r="AO48" s="5">
        <f t="shared" si="14"/>
        <v>8.712313268016814</v>
      </c>
      <c r="AP48" s="5">
        <f t="shared" si="14"/>
        <v>6.3653377993904314</v>
      </c>
      <c r="AQ48" s="5">
        <f t="shared" si="14"/>
        <v>6.7776186816045794</v>
      </c>
      <c r="AR48" s="5">
        <f t="shared" si="14"/>
        <v>7.833150288196677</v>
      </c>
      <c r="AS48" s="5">
        <f t="shared" si="14"/>
        <v>7.3597915291261842</v>
      </c>
      <c r="AV48" s="2">
        <f t="shared" si="1"/>
        <v>74.918752011767864</v>
      </c>
      <c r="AW48" s="2">
        <f t="shared" si="2"/>
        <v>76.980387038368733</v>
      </c>
      <c r="AX48" s="2">
        <f t="shared" si="3"/>
        <v>79.139588315248901</v>
      </c>
      <c r="AY48" s="2">
        <f t="shared" si="4"/>
        <v>79.851036193165015</v>
      </c>
      <c r="AZ48" s="2">
        <f t="shared" si="5"/>
        <v>78.80047703112416</v>
      </c>
      <c r="BA48" s="2">
        <f t="shared" si="6"/>
        <v>77.700435532265601</v>
      </c>
      <c r="BB48" s="2">
        <f t="shared" si="7"/>
        <v>78.430350412938608</v>
      </c>
      <c r="BC48" s="2">
        <f t="shared" si="8"/>
        <v>77.026914117255075</v>
      </c>
      <c r="BD48" s="2">
        <f t="shared" si="9"/>
        <v>74.836292279355433</v>
      </c>
      <c r="BE48" s="2">
        <f t="shared" si="10"/>
        <v>71.692873175432496</v>
      </c>
      <c r="BF48" s="2">
        <f t="shared" si="11"/>
        <v>64.949106140973683</v>
      </c>
      <c r="BG48" s="2">
        <f t="shared" si="12"/>
        <v>56.673508943236641</v>
      </c>
      <c r="BH48" s="2">
        <f t="shared" si="13"/>
        <v>48.504877918808624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74.90724592324969</v>
      </c>
      <c r="CP48" s="2">
        <f>BL$207*$B48+BL$209</f>
        <v>76.964468268052585</v>
      </c>
      <c r="CQ48" s="2">
        <f>BM$207*$B48+BM$209</f>
        <v>79.127065988543293</v>
      </c>
      <c r="CR48" s="2">
        <f>BN$207*$B48+BN$209</f>
        <v>79.839547509376672</v>
      </c>
      <c r="CS48" s="2">
        <f>BO$207*$B48+BO$209</f>
        <v>78.784620945272692</v>
      </c>
      <c r="CT48" s="2">
        <f>BP$207*$B48+BP$209</f>
        <v>77.680512222859008</v>
      </c>
      <c r="CU48" s="2">
        <f>BQ$207*$B48+BQ$209</f>
        <v>78.41549903532291</v>
      </c>
      <c r="CV48" s="2">
        <f>BR$207*$B48+BR$209</f>
        <v>77.006512662662999</v>
      </c>
      <c r="CW48" s="2">
        <f>BS$207*$B48+BS$209</f>
        <v>74.813822826424996</v>
      </c>
      <c r="CX48" s="2">
        <f>BT$207*$B48+BT$209</f>
        <v>71.671762407725822</v>
      </c>
      <c r="CY48" s="2">
        <f>BU$207*$B48+BU$209</f>
        <v>64.938677802007419</v>
      </c>
      <c r="CZ48" s="2">
        <f>BV$207*$B48+BV$209</f>
        <v>56.664714264468152</v>
      </c>
      <c r="DA48" s="2">
        <f>BW$207*$B48+BW$209</f>
        <v>48.491630175499054</v>
      </c>
      <c r="DD48" s="2">
        <f>BZ$207*$B48+BZ$209</f>
        <v>78.134045651808307</v>
      </c>
      <c r="DE48" s="2">
        <f>CA$207*$B48+CA$209</f>
        <v>80.297409554552274</v>
      </c>
      <c r="DF48" s="2">
        <f>CB$207*$B48+CB$209</f>
        <v>81.85328719656286</v>
      </c>
      <c r="DG48" s="2">
        <f>CC$207*$B48+CC$209</f>
        <v>82.186883479705486</v>
      </c>
      <c r="DH48" s="2">
        <f>CD$207*$B48+CD$209</f>
        <v>81.97884001139245</v>
      </c>
      <c r="DI48" s="2">
        <f>CE$207*$B48+CE$209</f>
        <v>81.555223186109487</v>
      </c>
      <c r="DJ48" s="2">
        <f>CF$207*$B48+CF$209</f>
        <v>81.20759854110689</v>
      </c>
      <c r="DK48" s="2">
        <f>CG$207*$B48+CG$209</f>
        <v>80.630246055287373</v>
      </c>
      <c r="DL48" s="2">
        <f>CH$207*$B48+CH$209</f>
        <v>79.354125746769384</v>
      </c>
      <c r="DM48" s="2">
        <f>CI$207*$B48+CI$209</f>
        <v>76.163367166563447</v>
      </c>
      <c r="DN48" s="2">
        <f>CJ$207*$B48+CJ$209</f>
        <v>67.145998495409486</v>
      </c>
      <c r="DO48" s="2">
        <f>CK$207*$B48+CK$209</f>
        <v>58.45262412225636</v>
      </c>
      <c r="DP48" s="2">
        <f>CL$207*$B48+CL$209</f>
        <v>51.348511470413122</v>
      </c>
      <c r="DS48" s="2">
        <f>POWER(10,($B48-C$227)/C$228)/(1+POWER(10,($B48-C$227)/C$228))</f>
        <v>3.5657894775228487E-3</v>
      </c>
      <c r="DT48" s="2">
        <f>POWER(10,($B48-D$227)/D$228)/(1+POWER(10,($B48-D$227)/D$228))</f>
        <v>4.776192842226269E-3</v>
      </c>
      <c r="DU48" s="2">
        <f>POWER(10,($B48-E$227)/E$228)/(1+POWER(10,($B48-E$227)/E$228))</f>
        <v>4.5932907677359242E-3</v>
      </c>
      <c r="DV48" s="2">
        <f>POWER(10,($B48-F$227)/F$228)/(1+POWER(10,($B48-F$227)/F$228))</f>
        <v>4.8943499923176101E-3</v>
      </c>
      <c r="DW48" s="2">
        <f>POWER(10,($B48-G$227)/G$228)/(1+POWER(10,($B48-G$227)/G$228))</f>
        <v>4.963994492319608E-3</v>
      </c>
      <c r="DX48" s="2">
        <f>POWER(10,($B48-H$227)/H$228)/(1+POWER(10,($B48-H$227)/H$228))</f>
        <v>5.1418827353985775E-3</v>
      </c>
      <c r="DY48" s="2">
        <f>POWER(10,($B48-I$227)/I$228)/(1+POWER(10,($B48-I$227)/I$228))</f>
        <v>5.3190717540480001E-3</v>
      </c>
      <c r="DZ48" s="2">
        <f>POWER(10,($B48-J$227)/J$228)/(1+POWER(10,($B48-J$227)/J$228))</f>
        <v>5.6299546301062453E-3</v>
      </c>
      <c r="EA48" s="2">
        <f>POWER(10,($B48-K$227)/K$228)/(1+POWER(10,($B48-K$227)/K$228))</f>
        <v>4.9488885047185207E-3</v>
      </c>
      <c r="EB48" s="2">
        <f>POWER(10,($B48-L$227)/L$228)/(1+POWER(10,($B48-L$227)/L$228))</f>
        <v>4.7000501691845777E-3</v>
      </c>
      <c r="EC48" s="2">
        <f>POWER(10,($B48-M$227)/M$228)/(1+POWER(10,($B48-M$227)/M$228))</f>
        <v>4.7244331090834611E-3</v>
      </c>
      <c r="ED48" s="2">
        <f>POWER(10,($B48-N$227)/N$228)/(1+POWER(10,($B48-N$227)/N$228))</f>
        <v>4.9189721339570579E-3</v>
      </c>
      <c r="EE48" s="2">
        <f>POWER(10,($B48-O$227)/O$228)/(1+POWER(10,($B48-O$227)/O$228))</f>
        <v>4.6371346730957183E-3</v>
      </c>
    </row>
    <row r="49" spans="2:135" x14ac:dyDescent="0.25">
      <c r="B49" s="2">
        <v>43</v>
      </c>
      <c r="C49">
        <v>102.279</v>
      </c>
      <c r="D49">
        <v>104.529</v>
      </c>
      <c r="E49">
        <v>106.265</v>
      </c>
      <c r="F49">
        <v>112.36799999999999</v>
      </c>
      <c r="G49">
        <v>102.14700000000001</v>
      </c>
      <c r="H49">
        <v>101.471</v>
      </c>
      <c r="I49">
        <v>105.191</v>
      </c>
      <c r="J49">
        <v>110.63200000000001</v>
      </c>
      <c r="K49">
        <v>102.5</v>
      </c>
      <c r="L49">
        <v>94.323999999999998</v>
      </c>
      <c r="M49">
        <v>89.456000000000003</v>
      </c>
      <c r="N49">
        <v>87.558800000000005</v>
      </c>
      <c r="O49">
        <v>79.514700000000005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89.72479277196264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93.027717517139365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96.245753034395321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105.91445512978177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97.627516358582412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97.013719943367661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99.864784016595721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104.68647067905573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94.58878452334433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87.436334710270842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81.506593556619805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81.033314568654149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72.324880812320274</v>
      </c>
      <c r="AE49" s="5"/>
      <c r="AG49" s="5">
        <f t="shared" si="15"/>
        <v>12.554207228037356</v>
      </c>
      <c r="AH49" s="5">
        <f t="shared" si="15"/>
        <v>11.501282482860631</v>
      </c>
      <c r="AI49" s="5">
        <f t="shared" si="15"/>
        <v>10.01924696560468</v>
      </c>
      <c r="AJ49" s="5">
        <f t="shared" si="15"/>
        <v>6.4535448702182237</v>
      </c>
      <c r="AK49" s="5">
        <f t="shared" si="15"/>
        <v>4.5194836414175938</v>
      </c>
      <c r="AL49" s="5">
        <f t="shared" si="15"/>
        <v>4.4572800566323423</v>
      </c>
      <c r="AM49" s="5">
        <f t="shared" si="15"/>
        <v>5.3262159834042819</v>
      </c>
      <c r="AN49" s="5">
        <f t="shared" si="15"/>
        <v>5.9455293209442743</v>
      </c>
      <c r="AO49" s="5">
        <f t="shared" si="14"/>
        <v>7.9112154766556699</v>
      </c>
      <c r="AP49" s="5">
        <f t="shared" si="14"/>
        <v>6.8876652897291564</v>
      </c>
      <c r="AQ49" s="5">
        <f t="shared" si="14"/>
        <v>7.9494064433801981</v>
      </c>
      <c r="AR49" s="5">
        <f t="shared" si="14"/>
        <v>6.5254854313458566</v>
      </c>
      <c r="AS49" s="5">
        <f t="shared" si="14"/>
        <v>7.1898191876797313</v>
      </c>
      <c r="AV49" s="2">
        <f t="shared" si="1"/>
        <v>74.921601760420259</v>
      </c>
      <c r="AW49" s="2">
        <f t="shared" si="2"/>
        <v>76.988213151483521</v>
      </c>
      <c r="AX49" s="2">
        <f t="shared" si="3"/>
        <v>79.141869277765551</v>
      </c>
      <c r="AY49" s="2">
        <f t="shared" si="4"/>
        <v>79.843944057362933</v>
      </c>
      <c r="AZ49" s="2">
        <f t="shared" si="5"/>
        <v>78.809308204620777</v>
      </c>
      <c r="BA49" s="2">
        <f t="shared" si="6"/>
        <v>77.730222675309449</v>
      </c>
      <c r="BB49" s="2">
        <f t="shared" si="7"/>
        <v>78.462457252610278</v>
      </c>
      <c r="BC49" s="2">
        <f t="shared" si="8"/>
        <v>77.053759696916302</v>
      </c>
      <c r="BD49" s="2">
        <f t="shared" si="9"/>
        <v>74.875543850350169</v>
      </c>
      <c r="BE49" s="2">
        <f t="shared" si="10"/>
        <v>71.722877513513723</v>
      </c>
      <c r="BF49" s="2">
        <f t="shared" si="11"/>
        <v>64.967471039023991</v>
      </c>
      <c r="BG49" s="2">
        <f t="shared" si="12"/>
        <v>56.695890937715205</v>
      </c>
      <c r="BH49" s="2">
        <f t="shared" si="13"/>
        <v>48.535350940783253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74.909223300598441</v>
      </c>
      <c r="CP49" s="2">
        <f>BL$207*$B49+BL$209</f>
        <v>76.971117447704898</v>
      </c>
      <c r="CQ49" s="2">
        <f>BM$207*$B49+BM$209</f>
        <v>79.128457070587601</v>
      </c>
      <c r="CR49" s="2">
        <f>BN$207*$B49+BN$209</f>
        <v>79.831633575638506</v>
      </c>
      <c r="CS49" s="2">
        <f>BO$207*$B49+BO$209</f>
        <v>78.79226794361621</v>
      </c>
      <c r="CT49" s="2">
        <f>BP$207*$B49+BP$209</f>
        <v>77.708799430000525</v>
      </c>
      <c r="CU49" s="2">
        <f>BQ$207*$B49+BQ$209</f>
        <v>78.446503771010526</v>
      </c>
      <c r="CV49" s="2">
        <f>BR$207*$B49+BR$209</f>
        <v>77.031830103541097</v>
      </c>
      <c r="CW49" s="2">
        <f>BS$207*$B49+BS$209</f>
        <v>74.851399395797245</v>
      </c>
      <c r="CX49" s="2">
        <f>BT$207*$B49+BT$209</f>
        <v>71.700171736490134</v>
      </c>
      <c r="CY49" s="2">
        <f>BU$207*$B49+BU$209</f>
        <v>64.956287704046048</v>
      </c>
      <c r="CZ49" s="2">
        <f>BV$207*$B49+BV$209</f>
        <v>56.686453020799654</v>
      </c>
      <c r="DA49" s="2">
        <f>BW$207*$B49+BW$209</f>
        <v>48.521105441715726</v>
      </c>
      <c r="DD49" s="2">
        <f>BZ$207*$B49+BZ$209</f>
        <v>78.076312483841875</v>
      </c>
      <c r="DE49" s="2">
        <f>CA$207*$B49+CA$209</f>
        <v>80.237034924658943</v>
      </c>
      <c r="DF49" s="2">
        <f>CB$207*$B49+CB$209</f>
        <v>81.792668769725552</v>
      </c>
      <c r="DG49" s="2">
        <f>CC$207*$B49+CC$209</f>
        <v>82.126646047951354</v>
      </c>
      <c r="DH49" s="2">
        <f>CD$207*$B49+CD$209</f>
        <v>81.924492520383055</v>
      </c>
      <c r="DI49" s="2">
        <f>CE$207*$B49+CE$209</f>
        <v>81.510505042433493</v>
      </c>
      <c r="DJ49" s="2">
        <f>CF$207*$B49+CF$209</f>
        <v>81.183299846815714</v>
      </c>
      <c r="DK49" s="2">
        <f>CG$207*$B49+CG$209</f>
        <v>80.586190937245817</v>
      </c>
      <c r="DL49" s="2">
        <f>CH$207*$B49+CH$209</f>
        <v>79.303008663055763</v>
      </c>
      <c r="DM49" s="2">
        <f>CI$207*$B49+CI$209</f>
        <v>76.108061879918367</v>
      </c>
      <c r="DN49" s="2">
        <f>CJ$207*$B49+CJ$209</f>
        <v>67.116117547020494</v>
      </c>
      <c r="DO49" s="2">
        <f>CK$207*$B49+CK$209</f>
        <v>58.437137346105246</v>
      </c>
      <c r="DP49" s="2">
        <f>CL$207*$B49+CL$209</f>
        <v>51.324099724197616</v>
      </c>
      <c r="DS49" s="2">
        <f>POWER(10,($B49-C$227)/C$228)/(1+POWER(10,($B49-C$227)/C$228))</f>
        <v>3.9084658200684436E-3</v>
      </c>
      <c r="DT49" s="2">
        <f>POWER(10,($B49-D$227)/D$228)/(1+POWER(10,($B49-D$227)/D$228))</f>
        <v>5.2345792259786148E-3</v>
      </c>
      <c r="DU49" s="2">
        <f>POWER(10,($B49-E$227)/E$228)/(1+POWER(10,($B49-E$227)/E$228))</f>
        <v>5.0342122520881886E-3</v>
      </c>
      <c r="DV49" s="2">
        <f>POWER(10,($B49-F$227)/F$228)/(1+POWER(10,($B49-F$227)/F$228))</f>
        <v>5.3640151733189371E-3</v>
      </c>
      <c r="DW49" s="2">
        <f>POWER(10,($B49-G$227)/G$228)/(1+POWER(10,($B49-G$227)/G$228))</f>
        <v>5.4403062701707406E-3</v>
      </c>
      <c r="DX49" s="2">
        <f>POWER(10,($B49-H$227)/H$228)/(1+POWER(10,($B49-H$227)/H$228))</f>
        <v>5.6351668153528283E-3</v>
      </c>
      <c r="DY49" s="2">
        <f>POWER(10,($B49-I$227)/I$228)/(1+POWER(10,($B49-I$227)/I$228))</f>
        <v>5.8292547774321385E-3</v>
      </c>
      <c r="DZ49" s="2">
        <f>POWER(10,($B49-J$227)/J$228)/(1+POWER(10,($B49-J$227)/J$228))</f>
        <v>6.1697712756826791E-3</v>
      </c>
      <c r="EA49" s="2">
        <f>POWER(10,($B49-K$227)/K$228)/(1+POWER(10,($B49-K$227)/K$228))</f>
        <v>5.4237587136224162E-3</v>
      </c>
      <c r="EB49" s="2">
        <f>POWER(10,($B49-L$227)/L$228)/(1+POWER(10,($B49-L$227)/L$228))</f>
        <v>5.1511667225720313E-3</v>
      </c>
      <c r="EC49" s="2">
        <f>POWER(10,($B49-M$227)/M$228)/(1+POWER(10,($B49-M$227)/M$228))</f>
        <v>5.1778777917776686E-3</v>
      </c>
      <c r="ED49" s="2">
        <f>POWER(10,($B49-N$227)/N$228)/(1+POWER(10,($B49-N$227)/N$228))</f>
        <v>5.3909872723069182E-3</v>
      </c>
      <c r="EE49" s="2">
        <f>POWER(10,($B49-O$227)/O$228)/(1+POWER(10,($B49-O$227)/O$228))</f>
        <v>5.0822433554575377E-3</v>
      </c>
    </row>
    <row r="50" spans="2:135" x14ac:dyDescent="0.25">
      <c r="B50" s="2">
        <v>44</v>
      </c>
      <c r="C50">
        <v>109.191</v>
      </c>
      <c r="D50">
        <v>110.85299999999999</v>
      </c>
      <c r="E50">
        <v>113.279</v>
      </c>
      <c r="F50">
        <v>121.015</v>
      </c>
      <c r="G50">
        <v>110.176</v>
      </c>
      <c r="H50">
        <v>110.735</v>
      </c>
      <c r="I50">
        <v>115.206</v>
      </c>
      <c r="J50">
        <v>120.176</v>
      </c>
      <c r="K50">
        <v>109.58799999999999</v>
      </c>
      <c r="L50">
        <v>101.176</v>
      </c>
      <c r="M50">
        <v>94.926000000000002</v>
      </c>
      <c r="N50">
        <v>95.485299999999995</v>
      </c>
      <c r="O50">
        <v>86.117599999999996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96.152439259928158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100.30578267787878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103.68193860271943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115.44988454407532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105.53619010342021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105.12070314607446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108.57158944690211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114.84158575934282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102.79006183028227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94.322843404475037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88.379633709981476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89.329468667850165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79.862175142271084</v>
      </c>
      <c r="AE50" s="5"/>
      <c r="AG50" s="5">
        <f t="shared" si="15"/>
        <v>13.038560740071844</v>
      </c>
      <c r="AH50" s="5">
        <f t="shared" si="15"/>
        <v>10.547217322121213</v>
      </c>
      <c r="AI50" s="5">
        <f t="shared" si="15"/>
        <v>9.5970613972805694</v>
      </c>
      <c r="AJ50" s="5">
        <f t="shared" si="15"/>
        <v>5.5651154559246834</v>
      </c>
      <c r="AK50" s="5">
        <f t="shared" si="15"/>
        <v>4.6398098965797914</v>
      </c>
      <c r="AL50" s="5">
        <f t="shared" si="15"/>
        <v>5.6142968539255378</v>
      </c>
      <c r="AM50" s="5">
        <f t="shared" si="15"/>
        <v>6.6344105530978936</v>
      </c>
      <c r="AN50" s="5">
        <f t="shared" si="15"/>
        <v>5.3344142406571819</v>
      </c>
      <c r="AO50" s="5">
        <f t="shared" si="14"/>
        <v>6.7979381697177246</v>
      </c>
      <c r="AP50" s="5">
        <f t="shared" si="14"/>
        <v>6.8531565955249647</v>
      </c>
      <c r="AQ50" s="5">
        <f t="shared" si="14"/>
        <v>6.5463662900185255</v>
      </c>
      <c r="AR50" s="5">
        <f t="shared" si="14"/>
        <v>6.1558313321498304</v>
      </c>
      <c r="AS50" s="5">
        <f t="shared" si="14"/>
        <v>6.2554248577289115</v>
      </c>
      <c r="AV50" s="2">
        <f t="shared" si="1"/>
        <v>74.924512477226017</v>
      </c>
      <c r="AW50" s="2">
        <f t="shared" si="2"/>
        <v>76.996117736080123</v>
      </c>
      <c r="AX50" s="2">
        <f t="shared" si="3"/>
        <v>79.144205085786965</v>
      </c>
      <c r="AY50" s="2">
        <f t="shared" si="4"/>
        <v>79.836903252041097</v>
      </c>
      <c r="AZ50" s="2">
        <f t="shared" si="5"/>
        <v>78.818219800804684</v>
      </c>
      <c r="BA50" s="2">
        <f t="shared" si="6"/>
        <v>77.760113151469469</v>
      </c>
      <c r="BB50" s="2">
        <f t="shared" si="7"/>
        <v>78.494638037634957</v>
      </c>
      <c r="BC50" s="2">
        <f t="shared" si="8"/>
        <v>77.080709533442771</v>
      </c>
      <c r="BD50" s="2">
        <f t="shared" si="9"/>
        <v>74.914908799058054</v>
      </c>
      <c r="BE50" s="2">
        <f t="shared" si="10"/>
        <v>71.752992490777444</v>
      </c>
      <c r="BF50" s="2">
        <f t="shared" si="11"/>
        <v>64.98588427509624</v>
      </c>
      <c r="BG50" s="2">
        <f t="shared" si="12"/>
        <v>56.718314938216096</v>
      </c>
      <c r="BH50" s="2">
        <f t="shared" si="13"/>
        <v>48.565892790049759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74.911200677947193</v>
      </c>
      <c r="CP50" s="2">
        <f>BL$207*$B50+BL$209</f>
        <v>76.977766627357198</v>
      </c>
      <c r="CQ50" s="2">
        <f>BM$207*$B50+BM$209</f>
        <v>79.129848152631894</v>
      </c>
      <c r="CR50" s="2">
        <f>BN$207*$B50+BN$209</f>
        <v>79.82371964190034</v>
      </c>
      <c r="CS50" s="2">
        <f>BO$207*$B50+BO$209</f>
        <v>78.799914941959727</v>
      </c>
      <c r="CT50" s="2">
        <f>BP$207*$B50+BP$209</f>
        <v>77.737086637142042</v>
      </c>
      <c r="CU50" s="2">
        <f>BQ$207*$B50+BQ$209</f>
        <v>78.477508506698143</v>
      </c>
      <c r="CV50" s="2">
        <f>BR$207*$B50+BR$209</f>
        <v>77.057147544419195</v>
      </c>
      <c r="CW50" s="2">
        <f>BS$207*$B50+BS$209</f>
        <v>74.888975965169493</v>
      </c>
      <c r="CX50" s="2">
        <f>BT$207*$B50+BT$209</f>
        <v>71.728581065254446</v>
      </c>
      <c r="CY50" s="2">
        <f>BU$207*$B50+BU$209</f>
        <v>64.973897606084662</v>
      </c>
      <c r="CZ50" s="2">
        <f>BV$207*$B50+BV$209</f>
        <v>56.708191777131155</v>
      </c>
      <c r="DA50" s="2">
        <f>BW$207*$B50+BW$209</f>
        <v>48.550580707932397</v>
      </c>
      <c r="DD50" s="2">
        <f>BZ$207*$B50+BZ$209</f>
        <v>78.018579315875456</v>
      </c>
      <c r="DE50" s="2">
        <f>CA$207*$B50+CA$209</f>
        <v>80.176660294765611</v>
      </c>
      <c r="DF50" s="2">
        <f>CB$207*$B50+CB$209</f>
        <v>81.732050342888243</v>
      </c>
      <c r="DG50" s="2">
        <f>CC$207*$B50+CC$209</f>
        <v>82.066408616197236</v>
      </c>
      <c r="DH50" s="2">
        <f>CD$207*$B50+CD$209</f>
        <v>81.870145029373674</v>
      </c>
      <c r="DI50" s="2">
        <f>CE$207*$B50+CE$209</f>
        <v>81.465786898757514</v>
      </c>
      <c r="DJ50" s="2">
        <f>CF$207*$B50+CF$209</f>
        <v>81.159001152524539</v>
      </c>
      <c r="DK50" s="2">
        <f>CG$207*$B50+CG$209</f>
        <v>80.542135819204262</v>
      </c>
      <c r="DL50" s="2">
        <f>CH$207*$B50+CH$209</f>
        <v>79.251891579342143</v>
      </c>
      <c r="DM50" s="2">
        <f>CI$207*$B50+CI$209</f>
        <v>76.052756593273287</v>
      </c>
      <c r="DN50" s="2">
        <f>CJ$207*$B50+CJ$209</f>
        <v>67.086236598631501</v>
      </c>
      <c r="DO50" s="2">
        <f>CK$207*$B50+CK$209</f>
        <v>58.421650569954139</v>
      </c>
      <c r="DP50" s="2">
        <f>CL$207*$B50+CL$209</f>
        <v>51.29968797798211</v>
      </c>
      <c r="DS50" s="2">
        <f>POWER(10,($B50-C$227)/C$228)/(1+POWER(10,($B50-C$227)/C$228))</f>
        <v>4.2839321595174295E-3</v>
      </c>
      <c r="DT50" s="2">
        <f>POWER(10,($B50-D$227)/D$228)/(1+POWER(10,($B50-D$227)/D$228))</f>
        <v>5.7367048207603273E-3</v>
      </c>
      <c r="DU50" s="2">
        <f>POWER(10,($B50-E$227)/E$228)/(1+POWER(10,($B50-E$227)/E$228))</f>
        <v>5.5172242990282469E-3</v>
      </c>
      <c r="DV50" s="2">
        <f>POWER(10,($B50-F$227)/F$228)/(1+POWER(10,($B50-F$227)/F$228))</f>
        <v>5.8784835043407865E-3</v>
      </c>
      <c r="DW50" s="2">
        <f>POWER(10,($B50-G$227)/G$228)/(1+POWER(10,($B50-G$227)/G$228))</f>
        <v>5.9620478999250675E-3</v>
      </c>
      <c r="DX50" s="2">
        <f>POWER(10,($B50-H$227)/H$228)/(1+POWER(10,($B50-H$227)/H$228))</f>
        <v>6.1754801168850152E-3</v>
      </c>
      <c r="DY50" s="2">
        <f>POWER(10,($B50-I$227)/I$228)/(1+POWER(10,($B50-I$227)/I$228))</f>
        <v>6.3880581449601397E-3</v>
      </c>
      <c r="DZ50" s="2">
        <f>POWER(10,($B50-J$227)/J$228)/(1+POWER(10,($B50-J$227)/J$228))</f>
        <v>6.760995207374716E-3</v>
      </c>
      <c r="EA50" s="2">
        <f>POWER(10,($B50-K$227)/K$228)/(1+POWER(10,($B50-K$227)/K$228))</f>
        <v>5.9439228676175524E-3</v>
      </c>
      <c r="EB50" s="2">
        <f>POWER(10,($B50-L$227)/L$228)/(1+POWER(10,($B50-L$227)/L$228))</f>
        <v>5.645336403395919E-3</v>
      </c>
      <c r="EC50" s="2">
        <f>POWER(10,($B50-M$227)/M$228)/(1+POWER(10,($B50-M$227)/M$228))</f>
        <v>5.6745953437704741E-3</v>
      </c>
      <c r="ED50" s="2">
        <f>POWER(10,($B50-N$227)/N$228)/(1+POWER(10,($B50-N$227)/N$228))</f>
        <v>5.9080271596500256E-3</v>
      </c>
      <c r="EE50" s="2">
        <f>POWER(10,($B50-O$227)/O$228)/(1+POWER(10,($B50-O$227)/O$228))</f>
        <v>5.5698379922002397E-3</v>
      </c>
    </row>
    <row r="51" spans="2:135" x14ac:dyDescent="0.25">
      <c r="B51" s="2">
        <v>45</v>
      </c>
      <c r="C51">
        <v>117.059</v>
      </c>
      <c r="D51">
        <v>121.059</v>
      </c>
      <c r="E51">
        <v>121.235</v>
      </c>
      <c r="F51">
        <v>131.08799999999999</v>
      </c>
      <c r="G51">
        <v>121.13200000000001</v>
      </c>
      <c r="H51">
        <v>119.779</v>
      </c>
      <c r="I51">
        <v>124.86799999999999</v>
      </c>
      <c r="J51">
        <v>131.75</v>
      </c>
      <c r="K51">
        <v>119.66200000000001</v>
      </c>
      <c r="L51">
        <v>108.85299999999999</v>
      </c>
      <c r="M51">
        <v>103.63200000000001</v>
      </c>
      <c r="N51">
        <v>101.5147</v>
      </c>
      <c r="O51">
        <v>91.0441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104.32435918461299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109.64518394050026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113.08385325190801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126.74931292695777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115.38430517015867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115.19276213286008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119.24721452168389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126.82463771615137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112.94362002568262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103.03025314516617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96.905929866710935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98.89846486565996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88.346387680943991</v>
      </c>
      <c r="AE51" s="5"/>
      <c r="AG51" s="5">
        <f t="shared" si="15"/>
        <v>12.73464081538701</v>
      </c>
      <c r="AH51" s="5">
        <f t="shared" si="15"/>
        <v>11.413816059499737</v>
      </c>
      <c r="AI51" s="5">
        <f t="shared" si="15"/>
        <v>8.151146748091989</v>
      </c>
      <c r="AJ51" s="5">
        <f t="shared" si="15"/>
        <v>4.3386870730422231</v>
      </c>
      <c r="AK51" s="5">
        <f t="shared" si="15"/>
        <v>5.7476948298413362</v>
      </c>
      <c r="AL51" s="5">
        <f t="shared" si="15"/>
        <v>4.5862378671399142</v>
      </c>
      <c r="AM51" s="5">
        <f t="shared" si="15"/>
        <v>5.6207854783161082</v>
      </c>
      <c r="AN51" s="5">
        <f t="shared" si="15"/>
        <v>4.925362283848628</v>
      </c>
      <c r="AO51" s="5">
        <f t="shared" si="14"/>
        <v>6.7183799743173864</v>
      </c>
      <c r="AP51" s="5">
        <f t="shared" si="14"/>
        <v>5.8227468548338237</v>
      </c>
      <c r="AQ51" s="5">
        <f t="shared" si="14"/>
        <v>6.7260701332890704</v>
      </c>
      <c r="AR51" s="5">
        <f t="shared" si="14"/>
        <v>2.6162351343400445</v>
      </c>
      <c r="AS51" s="5">
        <f t="shared" si="14"/>
        <v>2.6977123190560093</v>
      </c>
      <c r="AV51" s="2">
        <f t="shared" si="1"/>
        <v>74.927487764012668</v>
      </c>
      <c r="AW51" s="2">
        <f t="shared" si="2"/>
        <v>77.004104909058697</v>
      </c>
      <c r="AX51" s="2">
        <f t="shared" si="3"/>
        <v>79.146597995975526</v>
      </c>
      <c r="AY51" s="2">
        <f t="shared" si="4"/>
        <v>79.829915988790418</v>
      </c>
      <c r="AZ51" s="2">
        <f t="shared" si="5"/>
        <v>78.827216239789109</v>
      </c>
      <c r="BA51" s="2">
        <f t="shared" si="6"/>
        <v>77.790112836085001</v>
      </c>
      <c r="BB51" s="2">
        <f t="shared" si="7"/>
        <v>78.52689670419683</v>
      </c>
      <c r="BC51" s="2">
        <f t="shared" si="8"/>
        <v>77.107769408263025</v>
      </c>
      <c r="BD51" s="2">
        <f t="shared" si="9"/>
        <v>74.954393305522771</v>
      </c>
      <c r="BE51" s="2">
        <f t="shared" si="10"/>
        <v>71.783224508893767</v>
      </c>
      <c r="BF51" s="2">
        <f t="shared" si="11"/>
        <v>65.004348108036112</v>
      </c>
      <c r="BG51" s="2">
        <f t="shared" si="12"/>
        <v>56.740783025139407</v>
      </c>
      <c r="BH51" s="2">
        <f t="shared" si="13"/>
        <v>48.596507398779387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74.913178055295944</v>
      </c>
      <c r="CP51" s="2">
        <f>BL$207*$B51+BL$209</f>
        <v>76.984415807009512</v>
      </c>
      <c r="CQ51" s="2">
        <f>BM$207*$B51+BM$209</f>
        <v>79.131239234676201</v>
      </c>
      <c r="CR51" s="2">
        <f>BN$207*$B51+BN$209</f>
        <v>79.815805708162173</v>
      </c>
      <c r="CS51" s="2">
        <f>BO$207*$B51+BO$209</f>
        <v>78.807561940303245</v>
      </c>
      <c r="CT51" s="2">
        <f>BP$207*$B51+BP$209</f>
        <v>77.765373844283559</v>
      </c>
      <c r="CU51" s="2">
        <f>BQ$207*$B51+BQ$209</f>
        <v>78.508513242385746</v>
      </c>
      <c r="CV51" s="2">
        <f>BR$207*$B51+BR$209</f>
        <v>77.082464985297307</v>
      </c>
      <c r="CW51" s="2">
        <f>BS$207*$B51+BS$209</f>
        <v>74.926552534541742</v>
      </c>
      <c r="CX51" s="2">
        <f>BT$207*$B51+BT$209</f>
        <v>71.756990394018757</v>
      </c>
      <c r="CY51" s="2">
        <f>BU$207*$B51+BU$209</f>
        <v>64.991507508123291</v>
      </c>
      <c r="CZ51" s="2">
        <f>BV$207*$B51+BV$209</f>
        <v>56.729930533462657</v>
      </c>
      <c r="DA51" s="2">
        <f>BW$207*$B51+BW$209</f>
        <v>48.580055974149062</v>
      </c>
      <c r="DD51" s="2">
        <f>BZ$207*$B51+BZ$209</f>
        <v>77.960846147909024</v>
      </c>
      <c r="DE51" s="2">
        <f>CA$207*$B51+CA$209</f>
        <v>80.116285664872265</v>
      </c>
      <c r="DF51" s="2">
        <f>CB$207*$B51+CB$209</f>
        <v>81.671431916050935</v>
      </c>
      <c r="DG51" s="2">
        <f>CC$207*$B51+CC$209</f>
        <v>82.006171184443119</v>
      </c>
      <c r="DH51" s="2">
        <f>CD$207*$B51+CD$209</f>
        <v>81.815797538364279</v>
      </c>
      <c r="DI51" s="2">
        <f>CE$207*$B51+CE$209</f>
        <v>81.421068755081521</v>
      </c>
      <c r="DJ51" s="2">
        <f>CF$207*$B51+CF$209</f>
        <v>81.134702458233363</v>
      </c>
      <c r="DK51" s="2">
        <f>CG$207*$B51+CG$209</f>
        <v>80.498080701162706</v>
      </c>
      <c r="DL51" s="2">
        <f>CH$207*$B51+CH$209</f>
        <v>79.200774495628522</v>
      </c>
      <c r="DM51" s="2">
        <f>CI$207*$B51+CI$209</f>
        <v>75.997451306628193</v>
      </c>
      <c r="DN51" s="2">
        <f>CJ$207*$B51+CJ$209</f>
        <v>67.056355650242509</v>
      </c>
      <c r="DO51" s="2">
        <f>CK$207*$B51+CK$209</f>
        <v>58.406163793803024</v>
      </c>
      <c r="DP51" s="2">
        <f>CL$207*$B51+CL$209</f>
        <v>51.275276231766611</v>
      </c>
      <c r="DS51" s="2">
        <f>POWER(10,($B51-C$227)/C$228)/(1+POWER(10,($B51-C$227)/C$228))</f>
        <v>4.6952976117713395E-3</v>
      </c>
      <c r="DT51" s="2">
        <f>POWER(10,($B51-D$227)/D$228)/(1+POWER(10,($B51-D$227)/D$228))</f>
        <v>6.2866922773802715E-3</v>
      </c>
      <c r="DU51" s="2">
        <f>POWER(10,($B51-E$227)/E$228)/(1+POWER(10,($B51-E$227)/E$228))</f>
        <v>6.0462977521112855E-3</v>
      </c>
      <c r="DV51" s="2">
        <f>POWER(10,($B51-F$227)/F$228)/(1+POWER(10,($B51-F$227)/F$228))</f>
        <v>6.4419754516080487E-3</v>
      </c>
      <c r="DW51" s="2">
        <f>POWER(10,($B51-G$227)/G$228)/(1+POWER(10,($B51-G$227)/G$228))</f>
        <v>6.5334974090903416E-3</v>
      </c>
      <c r="DX51" s="2">
        <f>POWER(10,($B51-H$227)/H$228)/(1+POWER(10,($B51-H$227)/H$228))</f>
        <v>6.7672473784277584E-3</v>
      </c>
      <c r="DY51" s="2">
        <f>POWER(10,($B51-I$227)/I$228)/(1+POWER(10,($B51-I$227)/I$228))</f>
        <v>7.0000522811355954E-3</v>
      </c>
      <c r="DZ51" s="2">
        <f>POWER(10,($B51-J$227)/J$228)/(1+POWER(10,($B51-J$227)/J$228))</f>
        <v>7.4084513805746802E-3</v>
      </c>
      <c r="EA51" s="2">
        <f>POWER(10,($B51-K$227)/K$228)/(1+POWER(10,($B51-K$227)/K$228))</f>
        <v>6.5136465149674624E-3</v>
      </c>
      <c r="EB51" s="2">
        <f>POWER(10,($B51-L$227)/L$228)/(1+POWER(10,($B51-L$227)/L$228))</f>
        <v>6.1866187227432434E-3</v>
      </c>
      <c r="EC51" s="2">
        <f>POWER(10,($B51-M$227)/M$228)/(1+POWER(10,($B51-M$227)/M$228))</f>
        <v>6.2186655042080537E-3</v>
      </c>
      <c r="ED51" s="2">
        <f>POWER(10,($B51-N$227)/N$228)/(1+POWER(10,($B51-N$227)/N$228))</f>
        <v>6.4743326203563463E-3</v>
      </c>
      <c r="EE51" s="2">
        <f>POWER(10,($B51-O$227)/O$228)/(1+POWER(10,($B51-O$227)/O$228))</f>
        <v>6.1039258605399618E-3</v>
      </c>
    </row>
    <row r="52" spans="2:135" x14ac:dyDescent="0.25">
      <c r="B52" s="2">
        <v>46</v>
      </c>
      <c r="C52">
        <v>125.5</v>
      </c>
      <c r="D52">
        <v>130.23500000000001</v>
      </c>
      <c r="E52">
        <v>130.26499999999999</v>
      </c>
      <c r="F52">
        <v>140.73500000000001</v>
      </c>
      <c r="G52">
        <v>130.70599999999999</v>
      </c>
      <c r="H52">
        <v>128.76499999999999</v>
      </c>
      <c r="I52">
        <v>133.91200000000001</v>
      </c>
      <c r="J52">
        <v>142.29400000000001</v>
      </c>
      <c r="K52">
        <v>128.41200000000001</v>
      </c>
      <c r="L52">
        <v>118.529</v>
      </c>
      <c r="M52">
        <v>110.824</v>
      </c>
      <c r="N52">
        <v>110.64709999999999</v>
      </c>
      <c r="O52">
        <v>96.691199999999995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114.2435088992297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121.05512599766813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124.39935866128513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139.44159006122283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127.04025959361893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127.08273613601636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131.67128238996094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140.20287824967241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124.89251667778214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113.51125631998279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106.96491088918005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109.3415653702622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97.37051591671306</v>
      </c>
      <c r="AE52" s="5"/>
      <c r="AG52" s="5">
        <f t="shared" si="15"/>
        <v>11.256491100770305</v>
      </c>
      <c r="AH52" s="5">
        <f t="shared" si="15"/>
        <v>9.1798740023318857</v>
      </c>
      <c r="AI52" s="5">
        <f t="shared" si="15"/>
        <v>5.8656413387148518</v>
      </c>
      <c r="AJ52" s="5">
        <f t="shared" si="15"/>
        <v>1.293409938777188</v>
      </c>
      <c r="AK52" s="5">
        <f t="shared" si="15"/>
        <v>3.6657404063810617</v>
      </c>
      <c r="AL52" s="5">
        <f t="shared" si="15"/>
        <v>1.6822638639836214</v>
      </c>
      <c r="AM52" s="5">
        <f t="shared" si="15"/>
        <v>2.24071761003907</v>
      </c>
      <c r="AN52" s="5">
        <f t="shared" si="15"/>
        <v>2.0911217503276021</v>
      </c>
      <c r="AO52" s="5">
        <f t="shared" si="14"/>
        <v>3.5194833222178659</v>
      </c>
      <c r="AP52" s="5">
        <f t="shared" si="14"/>
        <v>5.0177436800172046</v>
      </c>
      <c r="AQ52" s="5">
        <f t="shared" si="14"/>
        <v>3.8590891108199514</v>
      </c>
      <c r="AR52" s="5">
        <f t="shared" si="14"/>
        <v>1.3055346297377923</v>
      </c>
      <c r="AS52" s="5">
        <f t="shared" si="14"/>
        <v>-0.67931591671306535</v>
      </c>
      <c r="AV52" s="2">
        <f t="shared" si="1"/>
        <v>74.930531343762397</v>
      </c>
      <c r="AW52" s="2">
        <f t="shared" si="2"/>
        <v>77.012178841668714</v>
      </c>
      <c r="AX52" s="2">
        <f t="shared" si="3"/>
        <v>79.149050184979473</v>
      </c>
      <c r="AY52" s="2">
        <f t="shared" si="4"/>
        <v>79.822984422963799</v>
      </c>
      <c r="AZ52" s="2">
        <f t="shared" si="5"/>
        <v>78.836302035225302</v>
      </c>
      <c r="BA52" s="2">
        <f t="shared" si="6"/>
        <v>77.820227761476957</v>
      </c>
      <c r="BB52" s="2">
        <f t="shared" si="7"/>
        <v>78.559237249454981</v>
      </c>
      <c r="BC52" s="2">
        <f t="shared" si="8"/>
        <v>77.134945231952884</v>
      </c>
      <c r="BD52" s="2">
        <f t="shared" si="9"/>
        <v>74.994003671935715</v>
      </c>
      <c r="BE52" s="2">
        <f t="shared" si="10"/>
        <v>71.813580160104621</v>
      </c>
      <c r="BF52" s="2">
        <f t="shared" si="11"/>
        <v>65.022864777452511</v>
      </c>
      <c r="BG52" s="2">
        <f t="shared" si="12"/>
        <v>56.763297284339281</v>
      </c>
      <c r="BH52" s="2">
        <f t="shared" si="13"/>
        <v>48.627198808250945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74.915155432644696</v>
      </c>
      <c r="CP52" s="2">
        <f>BL$207*$B52+BL$209</f>
        <v>76.991064986661812</v>
      </c>
      <c r="CQ52" s="2">
        <f>BM$207*$B52+BM$209</f>
        <v>79.132630316720494</v>
      </c>
      <c r="CR52" s="2">
        <f>BN$207*$B52+BN$209</f>
        <v>79.807891774424007</v>
      </c>
      <c r="CS52" s="2">
        <f>BO$207*$B52+BO$209</f>
        <v>78.815208938646762</v>
      </c>
      <c r="CT52" s="2">
        <f>BP$207*$B52+BP$209</f>
        <v>77.793661051425076</v>
      </c>
      <c r="CU52" s="2">
        <f>BQ$207*$B52+BQ$209</f>
        <v>78.539517978073363</v>
      </c>
      <c r="CV52" s="2">
        <f>BR$207*$B52+BR$209</f>
        <v>77.107782426175405</v>
      </c>
      <c r="CW52" s="2">
        <f>BS$207*$B52+BS$209</f>
        <v>74.96412910391399</v>
      </c>
      <c r="CX52" s="2">
        <f>BT$207*$B52+BT$209</f>
        <v>71.785399722783083</v>
      </c>
      <c r="CY52" s="2">
        <f>BU$207*$B52+BU$209</f>
        <v>65.009117410161906</v>
      </c>
      <c r="CZ52" s="2">
        <f>BV$207*$B52+BV$209</f>
        <v>56.751669289794158</v>
      </c>
      <c r="DA52" s="2">
        <f>BW$207*$B52+BW$209</f>
        <v>48.609531240365733</v>
      </c>
      <c r="DD52" s="2">
        <f>BZ$207*$B52+BZ$209</f>
        <v>77.903112979942591</v>
      </c>
      <c r="DE52" s="2">
        <f>CA$207*$B52+CA$209</f>
        <v>80.055911034978934</v>
      </c>
      <c r="DF52" s="2">
        <f>CB$207*$B52+CB$209</f>
        <v>81.610813489213626</v>
      </c>
      <c r="DG52" s="2">
        <f>CC$207*$B52+CC$209</f>
        <v>81.945933752688987</v>
      </c>
      <c r="DH52" s="2">
        <f>CD$207*$B52+CD$209</f>
        <v>81.761450047354899</v>
      </c>
      <c r="DI52" s="2">
        <f>CE$207*$B52+CE$209</f>
        <v>81.376350611405542</v>
      </c>
      <c r="DJ52" s="2">
        <f>CF$207*$B52+CF$209</f>
        <v>81.110403763942173</v>
      </c>
      <c r="DK52" s="2">
        <f>CG$207*$B52+CG$209</f>
        <v>80.454025583121137</v>
      </c>
      <c r="DL52" s="2">
        <f>CH$207*$B52+CH$209</f>
        <v>79.149657411914902</v>
      </c>
      <c r="DM52" s="2">
        <f>CI$207*$B52+CI$209</f>
        <v>75.942146019983113</v>
      </c>
      <c r="DN52" s="2">
        <f>CJ$207*$B52+CJ$209</f>
        <v>67.026474701853502</v>
      </c>
      <c r="DO52" s="2">
        <f>CK$207*$B52+CK$209</f>
        <v>58.390677017651917</v>
      </c>
      <c r="DP52" s="2">
        <f>CL$207*$B52+CL$209</f>
        <v>51.250864485551105</v>
      </c>
      <c r="DS52" s="2">
        <f>POWER(10,($B52-C$227)/C$228)/(1+POWER(10,($B52-C$227)/C$228))</f>
        <v>5.145960367342879E-3</v>
      </c>
      <c r="DT52" s="2">
        <f>POWER(10,($B52-D$227)/D$228)/(1+POWER(10,($B52-D$227)/D$228))</f>
        <v>6.8890426057422998E-3</v>
      </c>
      <c r="DU52" s="2">
        <f>POWER(10,($B52-E$227)/E$228)/(1+POWER(10,($B52-E$227)/E$228))</f>
        <v>6.625768603884738E-3</v>
      </c>
      <c r="DV52" s="2">
        <f>POWER(10,($B52-F$227)/F$228)/(1+POWER(10,($B52-F$227)/F$228))</f>
        <v>7.059098321371856E-3</v>
      </c>
      <c r="DW52" s="2">
        <f>POWER(10,($B52-G$227)/G$228)/(1+POWER(10,($B52-G$227)/G$228))</f>
        <v>7.1593246446102279E-3</v>
      </c>
      <c r="DX52" s="2">
        <f>POWER(10,($B52-H$227)/H$228)/(1+POWER(10,($B52-H$227)/H$228))</f>
        <v>7.4152978110700119E-3</v>
      </c>
      <c r="DY52" s="2">
        <f>POWER(10,($B52-I$227)/I$228)/(1+POWER(10,($B52-I$227)/I$228))</f>
        <v>7.6702245934095054E-3</v>
      </c>
      <c r="DZ52" s="2">
        <f>POWER(10,($B52-J$227)/J$228)/(1+POWER(10,($B52-J$227)/J$228))</f>
        <v>8.1174034591886667E-3</v>
      </c>
      <c r="EA52" s="2">
        <f>POWER(10,($B52-K$227)/K$228)/(1+POWER(10,($B52-K$227)/K$228))</f>
        <v>7.1375859445545345E-3</v>
      </c>
      <c r="EB52" s="2">
        <f>POWER(10,($B52-L$227)/L$228)/(1+POWER(10,($B52-L$227)/L$228))</f>
        <v>6.7794460635063926E-3</v>
      </c>
      <c r="EC52" s="2">
        <f>POWER(10,($B52-M$227)/M$228)/(1+POWER(10,($B52-M$227)/M$228))</f>
        <v>6.8145426431000669E-3</v>
      </c>
      <c r="ED52" s="2">
        <f>POWER(10,($B52-N$227)/N$228)/(1+POWER(10,($B52-N$227)/N$228))</f>
        <v>7.0945330808912122E-3</v>
      </c>
      <c r="EE52" s="2">
        <f>POWER(10,($B52-O$227)/O$228)/(1+POWER(10,($B52-O$227)/O$228))</f>
        <v>6.6888825624004311E-3</v>
      </c>
    </row>
    <row r="53" spans="2:135" x14ac:dyDescent="0.25">
      <c r="B53" s="2">
        <v>47</v>
      </c>
      <c r="C53">
        <v>134.58799999999999</v>
      </c>
      <c r="D53">
        <v>139.89699999999999</v>
      </c>
      <c r="E53">
        <v>140.42599999999999</v>
      </c>
      <c r="F53">
        <v>151.88200000000001</v>
      </c>
      <c r="G53">
        <v>139.42599999999999</v>
      </c>
      <c r="H53">
        <v>140.471</v>
      </c>
      <c r="I53">
        <v>144.721</v>
      </c>
      <c r="J53">
        <v>152.07400000000001</v>
      </c>
      <c r="K53">
        <v>138.5</v>
      </c>
      <c r="L53">
        <v>127.221</v>
      </c>
      <c r="M53">
        <v>119.85299999999999</v>
      </c>
      <c r="N53">
        <v>119.05880000000001</v>
      </c>
      <c r="O53">
        <v>102.2647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125.70421922284429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134.28301804827754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137.317528136703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152.87894411714356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140.09980322209296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140.36311670234889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145.33062014720306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154.24487998512586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138.20197671537932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125.47780473275257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118.20474775994741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120.04959461219951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106.36523970906642</v>
      </c>
      <c r="AE53" s="5"/>
      <c r="AG53" s="5">
        <f t="shared" si="15"/>
        <v>8.8837807771557067</v>
      </c>
      <c r="AH53" s="5">
        <f t="shared" si="15"/>
        <v>5.613981951722451</v>
      </c>
      <c r="AI53" s="5">
        <f t="shared" si="15"/>
        <v>3.1084718632969839</v>
      </c>
      <c r="AJ53" s="5">
        <f t="shared" si="15"/>
        <v>-0.99694411714355624</v>
      </c>
      <c r="AK53" s="5">
        <f t="shared" si="15"/>
        <v>-0.67380322209297105</v>
      </c>
      <c r="AL53" s="5">
        <f t="shared" si="15"/>
        <v>0.10788329765111371</v>
      </c>
      <c r="AM53" s="5">
        <f t="shared" si="15"/>
        <v>-0.60962014720306001</v>
      </c>
      <c r="AN53" s="5">
        <f t="shared" si="15"/>
        <v>-2.1708799851258505</v>
      </c>
      <c r="AO53" s="5">
        <f t="shared" si="14"/>
        <v>0.29802328462068317</v>
      </c>
      <c r="AP53" s="5">
        <f t="shared" si="14"/>
        <v>1.7431952672474296</v>
      </c>
      <c r="AQ53" s="5">
        <f t="shared" si="14"/>
        <v>1.6482522400525852</v>
      </c>
      <c r="AR53" s="5">
        <f t="shared" si="14"/>
        <v>-0.99079461219950815</v>
      </c>
      <c r="AS53" s="5">
        <f t="shared" si="14"/>
        <v>-4.1005397090664104</v>
      </c>
      <c r="AV53" s="2">
        <f t="shared" si="1"/>
        <v>74.933647049634487</v>
      </c>
      <c r="AW53" s="2">
        <f t="shared" si="2"/>
        <v>77.020343730652229</v>
      </c>
      <c r="AX53" s="2">
        <f t="shared" si="3"/>
        <v>79.151563712754708</v>
      </c>
      <c r="AY53" s="2">
        <f t="shared" si="4"/>
        <v>79.816110621929283</v>
      </c>
      <c r="AZ53" s="2">
        <f t="shared" si="5"/>
        <v>78.845481769960998</v>
      </c>
      <c r="BA53" s="2">
        <f t="shared" si="6"/>
        <v>77.850464090731492</v>
      </c>
      <c r="BB53" s="2">
        <f t="shared" si="7"/>
        <v>78.591663705552833</v>
      </c>
      <c r="BC53" s="2">
        <f t="shared" si="8"/>
        <v>77.162243013469521</v>
      </c>
      <c r="BD53" s="2">
        <f t="shared" si="9"/>
        <v>75.033746286967798</v>
      </c>
      <c r="BE53" s="2">
        <f t="shared" si="10"/>
        <v>71.844066202540191</v>
      </c>
      <c r="BF53" s="2">
        <f t="shared" si="11"/>
        <v>65.041436478565174</v>
      </c>
      <c r="BG53" s="2">
        <f t="shared" si="12"/>
        <v>56.785859788344958</v>
      </c>
      <c r="BH53" s="2">
        <f t="shared" si="13"/>
        <v>48.657971152192687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74.917132809993447</v>
      </c>
      <c r="CP53" s="2">
        <f>BL$207*$B53+BL$209</f>
        <v>76.997714166314125</v>
      </c>
      <c r="CQ53" s="2">
        <f>BM$207*$B53+BM$209</f>
        <v>79.134021398764787</v>
      </c>
      <c r="CR53" s="2">
        <f>BN$207*$B53+BN$209</f>
        <v>79.799977840685841</v>
      </c>
      <c r="CS53" s="2">
        <f>BO$207*$B53+BO$209</f>
        <v>78.822855936990294</v>
      </c>
      <c r="CT53" s="2">
        <f>BP$207*$B53+BP$209</f>
        <v>77.821948258566593</v>
      </c>
      <c r="CU53" s="2">
        <f>BQ$207*$B53+BQ$209</f>
        <v>78.57052271376098</v>
      </c>
      <c r="CV53" s="2">
        <f>BR$207*$B53+BR$209</f>
        <v>77.133099867053502</v>
      </c>
      <c r="CW53" s="2">
        <f>BS$207*$B53+BS$209</f>
        <v>75.001705673286253</v>
      </c>
      <c r="CX53" s="2">
        <f>BT$207*$B53+BT$209</f>
        <v>71.813809051547395</v>
      </c>
      <c r="CY53" s="2">
        <f>BU$207*$B53+BU$209</f>
        <v>65.026727312200521</v>
      </c>
      <c r="CZ53" s="2">
        <f>BV$207*$B53+BV$209</f>
        <v>56.77340804612566</v>
      </c>
      <c r="DA53" s="2">
        <f>BW$207*$B53+BW$209</f>
        <v>48.639006506582405</v>
      </c>
      <c r="DD53" s="2">
        <f>BZ$207*$B53+BZ$209</f>
        <v>77.845379811976173</v>
      </c>
      <c r="DE53" s="2">
        <f>CA$207*$B53+CA$209</f>
        <v>79.995536405085602</v>
      </c>
      <c r="DF53" s="2">
        <f>CB$207*$B53+CB$209</f>
        <v>81.550195062376332</v>
      </c>
      <c r="DG53" s="2">
        <f>CC$207*$B53+CC$209</f>
        <v>81.885696320934869</v>
      </c>
      <c r="DH53" s="2">
        <f>CD$207*$B53+CD$209</f>
        <v>81.707102556345504</v>
      </c>
      <c r="DI53" s="2">
        <f>CE$207*$B53+CE$209</f>
        <v>81.331632467729548</v>
      </c>
      <c r="DJ53" s="2">
        <f>CF$207*$B53+CF$209</f>
        <v>81.086105069650998</v>
      </c>
      <c r="DK53" s="2">
        <f>CG$207*$B53+CG$209</f>
        <v>80.409970465079581</v>
      </c>
      <c r="DL53" s="2">
        <f>CH$207*$B53+CH$209</f>
        <v>79.098540328201267</v>
      </c>
      <c r="DM53" s="2">
        <f>CI$207*$B53+CI$209</f>
        <v>75.886840733338033</v>
      </c>
      <c r="DN53" s="2">
        <f>CJ$207*$B53+CJ$209</f>
        <v>66.996593753464509</v>
      </c>
      <c r="DO53" s="2">
        <f>CK$207*$B53+CK$209</f>
        <v>58.375190241500803</v>
      </c>
      <c r="DP53" s="2">
        <f>CL$207*$B53+CL$209</f>
        <v>51.226452739335599</v>
      </c>
      <c r="DS53" s="2">
        <f>POWER(10,($B53-C$227)/C$228)/(1+POWER(10,($B53-C$227)/C$228))</f>
        <v>5.6396334154362997E-3</v>
      </c>
      <c r="DT53" s="2">
        <f>POWER(10,($B53-D$227)/D$228)/(1+POWER(10,($B53-D$227)/D$228))</f>
        <v>7.5486678447563692E-3</v>
      </c>
      <c r="DU53" s="2">
        <f>POWER(10,($B53-E$227)/E$228)/(1+POWER(10,($B53-E$227)/E$228))</f>
        <v>7.2603696721461218E-3</v>
      </c>
      <c r="DV53" s="2">
        <f>POWER(10,($B53-F$227)/F$228)/(1+POWER(10,($B53-F$227)/F$228))</f>
        <v>7.7348795612645358E-3</v>
      </c>
      <c r="DW53" s="2">
        <f>POWER(10,($B53-G$227)/G$228)/(1+POWER(10,($B53-G$227)/G$228))</f>
        <v>7.8446249425690694E-3</v>
      </c>
      <c r="DX53" s="2">
        <f>POWER(10,($B53-H$227)/H$228)/(1+POWER(10,($B53-H$227)/H$228))</f>
        <v>8.1248996962323301E-3</v>
      </c>
      <c r="DY53" s="2">
        <f>POWER(10,($B53-I$227)/I$228)/(1+POWER(10,($B53-I$227)/I$228))</f>
        <v>8.4040149758393638E-3</v>
      </c>
      <c r="DZ53" s="2">
        <f>POWER(10,($B53-J$227)/J$228)/(1+POWER(10,($B53-J$227)/J$228))</f>
        <v>8.8935908648837911E-3</v>
      </c>
      <c r="EA53" s="2">
        <f>POWER(10,($B53-K$227)/K$228)/(1+POWER(10,($B53-K$227)/K$228))</f>
        <v>7.8208217759306396E-3</v>
      </c>
      <c r="EB53" s="2">
        <f>POWER(10,($B53-L$227)/L$228)/(1+POWER(10,($B53-L$227)/L$228))</f>
        <v>7.4286559390297239E-3</v>
      </c>
      <c r="EC53" s="2">
        <f>POWER(10,($B53-M$227)/M$228)/(1+POWER(10,($B53-M$227)/M$228))</f>
        <v>7.4670881520358928E-3</v>
      </c>
      <c r="ED53" s="2">
        <f>POWER(10,($B53-N$227)/N$228)/(1+POWER(10,($B53-N$227)/N$228))</f>
        <v>7.7736800017217016E-3</v>
      </c>
      <c r="EE53" s="2">
        <f>POWER(10,($B53-O$227)/O$228)/(1+POWER(10,($B53-O$227)/O$228))</f>
        <v>7.3294839406599817E-3</v>
      </c>
    </row>
    <row r="54" spans="2:135" x14ac:dyDescent="0.25">
      <c r="B54" s="2">
        <v>48</v>
      </c>
      <c r="C54">
        <v>144.941</v>
      </c>
      <c r="D54">
        <v>150.95599999999999</v>
      </c>
      <c r="E54">
        <v>150.85300000000001</v>
      </c>
      <c r="F54">
        <v>160.51499999999999</v>
      </c>
      <c r="G54">
        <v>150.559</v>
      </c>
      <c r="H54">
        <v>151.221</v>
      </c>
      <c r="I54">
        <v>155.58799999999999</v>
      </c>
      <c r="J54">
        <v>164.16200000000001</v>
      </c>
      <c r="K54">
        <v>147.70599999999999</v>
      </c>
      <c r="L54">
        <v>137.57400000000001</v>
      </c>
      <c r="M54">
        <v>128.86799999999999</v>
      </c>
      <c r="N54">
        <v>126</v>
      </c>
      <c r="O54">
        <v>109.5147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138.25517159356585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148.76676992547794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151.23482169689055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166.16609045758955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153.86727374163598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154.3095475899427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159.41654476628395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167.96078194567073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152.14512112807864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138.36944302474112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130.02805768773484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130.24673188113454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114.64905512182706</v>
      </c>
      <c r="AE54" s="5"/>
      <c r="AG54" s="5">
        <f t="shared" si="15"/>
        <v>6.6858284064341547</v>
      </c>
      <c r="AH54" s="5">
        <f t="shared" si="15"/>
        <v>2.1892300745220439</v>
      </c>
      <c r="AI54" s="5">
        <f t="shared" si="15"/>
        <v>-0.38182169689054035</v>
      </c>
      <c r="AJ54" s="5">
        <f t="shared" si="15"/>
        <v>-5.6510904575895609</v>
      </c>
      <c r="AK54" s="5">
        <f t="shared" si="15"/>
        <v>-3.3082737416359862</v>
      </c>
      <c r="AL54" s="5">
        <f t="shared" si="15"/>
        <v>-3.0885475899426922</v>
      </c>
      <c r="AM54" s="5">
        <f t="shared" si="15"/>
        <v>-3.8285447662839545</v>
      </c>
      <c r="AN54" s="5">
        <f t="shared" si="15"/>
        <v>-3.7987819456707257</v>
      </c>
      <c r="AO54" s="5">
        <f t="shared" si="14"/>
        <v>-4.4391211280786536</v>
      </c>
      <c r="AP54" s="5">
        <f t="shared" si="14"/>
        <v>-0.79544302474110395</v>
      </c>
      <c r="AQ54" s="5">
        <f t="shared" si="14"/>
        <v>-1.1600576877348487</v>
      </c>
      <c r="AR54" s="5">
        <f t="shared" si="14"/>
        <v>-4.2467318811345365</v>
      </c>
      <c r="AS54" s="5">
        <f t="shared" si="14"/>
        <v>-5.1343551218270562</v>
      </c>
      <c r="AV54" s="2">
        <f t="shared" si="1"/>
        <v>74.936838810667751</v>
      </c>
      <c r="AW54" s="2">
        <f t="shared" si="2"/>
        <v>77.028603763294811</v>
      </c>
      <c r="AX54" s="2">
        <f t="shared" si="3"/>
        <v>79.154140479661621</v>
      </c>
      <c r="AY54" s="2">
        <f t="shared" si="4"/>
        <v>79.809296527807987</v>
      </c>
      <c r="AZ54" s="2">
        <f t="shared" si="5"/>
        <v>78.854760066070639</v>
      </c>
      <c r="BA54" s="2">
        <f t="shared" si="6"/>
        <v>77.880828084841369</v>
      </c>
      <c r="BB54" s="2">
        <f t="shared" si="7"/>
        <v>78.624180108015025</v>
      </c>
      <c r="BC54" s="2">
        <f t="shared" si="8"/>
        <v>77.189668822148874</v>
      </c>
      <c r="BD54" s="2">
        <f t="shared" si="9"/>
        <v>75.073627582007006</v>
      </c>
      <c r="BE54" s="2">
        <f t="shared" si="10"/>
        <v>71.874689528854447</v>
      </c>
      <c r="BF54" s="2">
        <f t="shared" si="11"/>
        <v>65.060065332422127</v>
      </c>
      <c r="BG54" s="2">
        <f t="shared" si="12"/>
        <v>56.808472573923218</v>
      </c>
      <c r="BH54" s="2">
        <f t="shared" si="13"/>
        <v>48.688828635815682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74.919110187342199</v>
      </c>
      <c r="CP54" s="2">
        <f>BL$207*$B54+BL$209</f>
        <v>77.004363345966425</v>
      </c>
      <c r="CQ54" s="2">
        <f>BM$207*$B54+BM$209</f>
        <v>79.135412480809094</v>
      </c>
      <c r="CR54" s="2">
        <f>BN$207*$B54+BN$209</f>
        <v>79.792063906947661</v>
      </c>
      <c r="CS54" s="2">
        <f>BO$207*$B54+BO$209</f>
        <v>78.830502935333811</v>
      </c>
      <c r="CT54" s="2">
        <f>BP$207*$B54+BP$209</f>
        <v>77.85023546570811</v>
      </c>
      <c r="CU54" s="2">
        <f>BQ$207*$B54+BQ$209</f>
        <v>78.601527449448596</v>
      </c>
      <c r="CV54" s="2">
        <f>BR$207*$B54+BR$209</f>
        <v>77.1584173079316</v>
      </c>
      <c r="CW54" s="2">
        <f>BS$207*$B54+BS$209</f>
        <v>75.039282242658501</v>
      </c>
      <c r="CX54" s="2">
        <f>BT$207*$B54+BT$209</f>
        <v>71.842218380311706</v>
      </c>
      <c r="CY54" s="2">
        <f>BU$207*$B54+BU$209</f>
        <v>65.04433721423915</v>
      </c>
      <c r="CZ54" s="2">
        <f>BV$207*$B54+BV$209</f>
        <v>56.795146802457161</v>
      </c>
      <c r="DA54" s="2">
        <f>BW$207*$B54+BW$209</f>
        <v>48.668481772799069</v>
      </c>
      <c r="DD54" s="2">
        <f>BZ$207*$B54+BZ$209</f>
        <v>77.78764664400974</v>
      </c>
      <c r="DE54" s="2">
        <f>CA$207*$B54+CA$209</f>
        <v>79.935161775192256</v>
      </c>
      <c r="DF54" s="2">
        <f>CB$207*$B54+CB$209</f>
        <v>81.489576635539024</v>
      </c>
      <c r="DG54" s="2">
        <f>CC$207*$B54+CC$209</f>
        <v>81.825458889180737</v>
      </c>
      <c r="DH54" s="2">
        <f>CD$207*$B54+CD$209</f>
        <v>81.652755065336123</v>
      </c>
      <c r="DI54" s="2">
        <f>CE$207*$B54+CE$209</f>
        <v>81.286914324053569</v>
      </c>
      <c r="DJ54" s="2">
        <f>CF$207*$B54+CF$209</f>
        <v>81.061806375359822</v>
      </c>
      <c r="DK54" s="2">
        <f>CG$207*$B54+CG$209</f>
        <v>80.365915347038026</v>
      </c>
      <c r="DL54" s="2">
        <f>CH$207*$B54+CH$209</f>
        <v>79.047423244487646</v>
      </c>
      <c r="DM54" s="2">
        <f>CI$207*$B54+CI$209</f>
        <v>75.831535446692953</v>
      </c>
      <c r="DN54" s="2">
        <f>CJ$207*$B54+CJ$209</f>
        <v>66.966712805075517</v>
      </c>
      <c r="DO54" s="2">
        <f>CK$207*$B54+CK$209</f>
        <v>58.359703465349696</v>
      </c>
      <c r="DP54" s="2">
        <f>CL$207*$B54+CL$209</f>
        <v>51.202040993120093</v>
      </c>
      <c r="DS54" s="2">
        <f>POWER(10,($B54-C$227)/C$228)/(1+POWER(10,($B54-C$227)/C$228))</f>
        <v>6.1803723234330529E-3</v>
      </c>
      <c r="DT54" s="2">
        <f>POWER(10,($B54-D$227)/D$228)/(1+POWER(10,($B54-D$227)/D$228))</f>
        <v>8.2709261362573453E-3</v>
      </c>
      <c r="DU54" s="2">
        <f>POWER(10,($B54-E$227)/E$228)/(1+POWER(10,($B54-E$227)/E$228))</f>
        <v>7.9552646381542726E-3</v>
      </c>
      <c r="DV54" s="2">
        <f>POWER(10,($B54-F$227)/F$228)/(1+POWER(10,($B54-F$227)/F$228))</f>
        <v>8.4748024908580973E-3</v>
      </c>
      <c r="DW54" s="2">
        <f>POWER(10,($B54-G$227)/G$228)/(1+POWER(10,($B54-G$227)/G$228))</f>
        <v>8.5949552412299523E-3</v>
      </c>
      <c r="DX54" s="2">
        <f>POWER(10,($B54-H$227)/H$228)/(1+POWER(10,($B54-H$227)/H$228))</f>
        <v>8.9017974603515324E-3</v>
      </c>
      <c r="DY54" s="2">
        <f>POWER(10,($B54-I$227)/I$228)/(1+POWER(10,($B54-I$227)/I$228))</f>
        <v>9.2073538198724682E-3</v>
      </c>
      <c r="DZ54" s="2">
        <f>POWER(10,($B54-J$227)/J$228)/(1+POWER(10,($B54-J$227)/J$228))</f>
        <v>9.7432683781101849E-3</v>
      </c>
      <c r="EA54" s="2">
        <f>POWER(10,($B54-K$227)/K$228)/(1+POWER(10,($B54-K$227)/K$228))</f>
        <v>8.5688949896814449E-3</v>
      </c>
      <c r="EB54" s="2">
        <f>POWER(10,($B54-L$227)/L$228)/(1+POWER(10,($B54-L$227)/L$228))</f>
        <v>8.1395256387083864E-3</v>
      </c>
      <c r="EC54" s="2">
        <f>POWER(10,($B54-M$227)/M$228)/(1+POWER(10,($B54-M$227)/M$228))</f>
        <v>8.1816052273847219E-3</v>
      </c>
      <c r="ED54" s="2">
        <f>POWER(10,($B54-N$227)/N$228)/(1+POWER(10,($B54-N$227)/N$228))</f>
        <v>8.5172827434829325E-3</v>
      </c>
      <c r="EE54" s="2">
        <f>POWER(10,($B54-O$227)/O$228)/(1+POWER(10,($B54-O$227)/O$228))</f>
        <v>8.0309403677722539E-3</v>
      </c>
    </row>
    <row r="55" spans="2:135" x14ac:dyDescent="0.25">
      <c r="B55" s="2">
        <v>49</v>
      </c>
      <c r="C55">
        <v>153.13200000000001</v>
      </c>
      <c r="D55">
        <v>161.721</v>
      </c>
      <c r="E55">
        <v>161.42599999999999</v>
      </c>
      <c r="F55">
        <v>170.67599999999999</v>
      </c>
      <c r="G55">
        <v>161.33799999999999</v>
      </c>
      <c r="H55">
        <v>162.38200000000001</v>
      </c>
      <c r="I55">
        <v>166.20599999999999</v>
      </c>
      <c r="J55">
        <v>173.01499999999999</v>
      </c>
      <c r="K55">
        <v>158.25</v>
      </c>
      <c r="L55">
        <v>146.92599999999999</v>
      </c>
      <c r="M55">
        <v>135.721</v>
      </c>
      <c r="N55">
        <v>131.4265</v>
      </c>
      <c r="O55">
        <v>115.10290000000001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151.19859651789096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163.63584874472284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165.27031198480211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178.24485779426061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167.39071454820353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167.94033899336981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172.88170413817073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180.204106398341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165.74382434706433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151.36751022559304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141.62288189677611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139.07602640416664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121.50947727711892</v>
      </c>
      <c r="AE55" s="5"/>
      <c r="AG55" s="5">
        <f t="shared" si="15"/>
        <v>1.9334034821090427</v>
      </c>
      <c r="AH55" s="5">
        <f t="shared" si="15"/>
        <v>-1.914848744722832</v>
      </c>
      <c r="AI55" s="5">
        <f t="shared" si="15"/>
        <v>-3.8443119848021183</v>
      </c>
      <c r="AJ55" s="5">
        <f t="shared" si="15"/>
        <v>-7.568857794260623</v>
      </c>
      <c r="AK55" s="5">
        <f t="shared" si="15"/>
        <v>-6.0527145482035394</v>
      </c>
      <c r="AL55" s="5">
        <f t="shared" si="15"/>
        <v>-5.5583389933698015</v>
      </c>
      <c r="AM55" s="5">
        <f t="shared" si="15"/>
        <v>-6.6757041381707438</v>
      </c>
      <c r="AN55" s="5">
        <f t="shared" si="15"/>
        <v>-7.1891063983410106</v>
      </c>
      <c r="AO55" s="5">
        <f t="shared" si="14"/>
        <v>-7.4938243470643329</v>
      </c>
      <c r="AP55" s="5">
        <f t="shared" si="14"/>
        <v>-4.4415102255930492</v>
      </c>
      <c r="AQ55" s="5">
        <f t="shared" si="14"/>
        <v>-5.9018818967761035</v>
      </c>
      <c r="AR55" s="5">
        <f t="shared" si="14"/>
        <v>-7.649526404166636</v>
      </c>
      <c r="AS55" s="5">
        <f t="shared" si="14"/>
        <v>-6.4065772771189131</v>
      </c>
      <c r="AV55" s="2">
        <f t="shared" si="1"/>
        <v>74.940110633628834</v>
      </c>
      <c r="AW55" s="2">
        <f t="shared" si="2"/>
        <v>77.036963075511679</v>
      </c>
      <c r="AX55" s="2">
        <f t="shared" si="3"/>
        <v>79.15678217652966</v>
      </c>
      <c r="AY55" s="2">
        <f t="shared" si="4"/>
        <v>79.802543913975853</v>
      </c>
      <c r="AZ55" s="2">
        <f t="shared" si="5"/>
        <v>78.864141548424485</v>
      </c>
      <c r="BA55" s="2">
        <f t="shared" si="6"/>
        <v>77.911326062192913</v>
      </c>
      <c r="BB55" s="2">
        <f t="shared" si="7"/>
        <v>78.656790457724213</v>
      </c>
      <c r="BC55" s="2">
        <f t="shared" si="8"/>
        <v>77.21722874139445</v>
      </c>
      <c r="BD55" s="2">
        <f t="shared" si="9"/>
        <v>75.113653978112097</v>
      </c>
      <c r="BE55" s="2">
        <f t="shared" si="10"/>
        <v>71.905457127139499</v>
      </c>
      <c r="BF55" s="2">
        <f t="shared" si="11"/>
        <v>65.078753350861746</v>
      </c>
      <c r="BG55" s="2">
        <f t="shared" si="12"/>
        <v>56.831137615476379</v>
      </c>
      <c r="BH55" s="2">
        <f t="shared" si="13"/>
        <v>48.719775509875973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74.921087564690964</v>
      </c>
      <c r="CP55" s="2">
        <f>BL$207*$B55+BL$209</f>
        <v>77.011012525618739</v>
      </c>
      <c r="CQ55" s="2">
        <f>BM$207*$B55+BM$209</f>
        <v>79.136803562853387</v>
      </c>
      <c r="CR55" s="2">
        <f>BN$207*$B55+BN$209</f>
        <v>79.784149973209495</v>
      </c>
      <c r="CS55" s="2">
        <f>BO$207*$B55+BO$209</f>
        <v>78.838149933677329</v>
      </c>
      <c r="CT55" s="2">
        <f>BP$207*$B55+BP$209</f>
        <v>77.878522672849627</v>
      </c>
      <c r="CU55" s="2">
        <f>BQ$207*$B55+BQ$209</f>
        <v>78.632532185136213</v>
      </c>
      <c r="CV55" s="2">
        <f>BR$207*$B55+BR$209</f>
        <v>77.183734748809712</v>
      </c>
      <c r="CW55" s="2">
        <f>BS$207*$B55+BS$209</f>
        <v>75.07685881203075</v>
      </c>
      <c r="CX55" s="2">
        <f>BT$207*$B55+BT$209</f>
        <v>71.870627709076018</v>
      </c>
      <c r="CY55" s="2">
        <f>BU$207*$B55+BU$209</f>
        <v>65.061947116277764</v>
      </c>
      <c r="CZ55" s="2">
        <f>BV$207*$B55+BV$209</f>
        <v>56.816885558788663</v>
      </c>
      <c r="DA55" s="2">
        <f>BW$207*$B55+BW$209</f>
        <v>48.697957039015741</v>
      </c>
      <c r="DD55" s="2">
        <f>BZ$207*$B55+BZ$209</f>
        <v>77.729913476043322</v>
      </c>
      <c r="DE55" s="2">
        <f>CA$207*$B55+CA$209</f>
        <v>79.874787145298924</v>
      </c>
      <c r="DF55" s="2">
        <f>CB$207*$B55+CB$209</f>
        <v>81.428958208701715</v>
      </c>
      <c r="DG55" s="2">
        <f>CC$207*$B55+CC$209</f>
        <v>81.76522145742662</v>
      </c>
      <c r="DH55" s="2">
        <f>CD$207*$B55+CD$209</f>
        <v>81.598407574326728</v>
      </c>
      <c r="DI55" s="2">
        <f>CE$207*$B55+CE$209</f>
        <v>81.24219618037759</v>
      </c>
      <c r="DJ55" s="2">
        <f>CF$207*$B55+CF$209</f>
        <v>81.037507681068632</v>
      </c>
      <c r="DK55" s="2">
        <f>CG$207*$B55+CG$209</f>
        <v>80.321860228996471</v>
      </c>
      <c r="DL55" s="2">
        <f>CH$207*$B55+CH$209</f>
        <v>78.996306160774026</v>
      </c>
      <c r="DM55" s="2">
        <f>CI$207*$B55+CI$209</f>
        <v>75.776230160047874</v>
      </c>
      <c r="DN55" s="2">
        <f>CJ$207*$B55+CJ$209</f>
        <v>66.936831856686524</v>
      </c>
      <c r="DO55" s="2">
        <f>CK$207*$B55+CK$209</f>
        <v>58.344216689198582</v>
      </c>
      <c r="DP55" s="2">
        <f>CL$207*$B55+CL$209</f>
        <v>51.177629246904594</v>
      </c>
      <c r="DS55" s="2">
        <f>POWER(10,($B55-C$227)/C$228)/(1+POWER(10,($B55-C$227)/C$228))</f>
        <v>6.7726051874500079E-3</v>
      </c>
      <c r="DT55" s="2">
        <f>POWER(10,($B55-D$227)/D$228)/(1+POWER(10,($B55-D$227)/D$228))</f>
        <v>9.0616592921129759E-3</v>
      </c>
      <c r="DU55" s="2">
        <f>POWER(10,($B55-E$227)/E$228)/(1+POWER(10,($B55-E$227)/E$228))</f>
        <v>8.7160845418805151E-3</v>
      </c>
      <c r="DV55" s="2">
        <f>POWER(10,($B55-F$227)/F$228)/(1+POWER(10,($B55-F$227)/F$228))</f>
        <v>9.2848445464447892E-3</v>
      </c>
      <c r="DW55" s="2">
        <f>POWER(10,($B55-G$227)/G$228)/(1+POWER(10,($B55-G$227)/G$228))</f>
        <v>9.4163727198443917E-3</v>
      </c>
      <c r="DX55" s="2">
        <f>POWER(10,($B55-H$227)/H$228)/(1+POWER(10,($B55-H$227)/H$228))</f>
        <v>9.7522513020002564E-3</v>
      </c>
      <c r="DY55" s="2">
        <f>POWER(10,($B55-I$227)/I$228)/(1+POWER(10,($B55-I$227)/I$228))</f>
        <v>1.0086702600097636E-2</v>
      </c>
      <c r="DZ55" s="2">
        <f>POWER(10,($B55-J$227)/J$228)/(1+POWER(10,($B55-J$227)/J$228))</f>
        <v>1.0673248344025492E-2</v>
      </c>
      <c r="EA55" s="2">
        <f>POWER(10,($B55-K$227)/K$228)/(1+POWER(10,($B55-K$227)/K$228))</f>
        <v>9.3878454811106953E-3</v>
      </c>
      <c r="EB55" s="2">
        <f>POWER(10,($B55-L$227)/L$228)/(1+POWER(10,($B55-L$227)/L$228))</f>
        <v>8.9178093522591598E-3</v>
      </c>
      <c r="EC55" s="2">
        <f>POWER(10,($B55-M$227)/M$228)/(1+POWER(10,($B55-M$227)/M$228))</f>
        <v>8.9638761368988126E-3</v>
      </c>
      <c r="ED55" s="2">
        <f>POWER(10,($B55-N$227)/N$228)/(1+POWER(10,($B55-N$227)/N$228))</f>
        <v>9.331346951521385E-3</v>
      </c>
      <c r="EE55" s="2">
        <f>POWER(10,($B55-O$227)/O$228)/(1+POWER(10,($B55-O$227)/O$228))</f>
        <v>8.798933500491421E-3</v>
      </c>
    </row>
    <row r="56" spans="2:135" x14ac:dyDescent="0.25">
      <c r="B56" s="2">
        <v>50</v>
      </c>
      <c r="C56">
        <v>159.48500000000001</v>
      </c>
      <c r="D56">
        <v>171.58799999999999</v>
      </c>
      <c r="E56">
        <v>172.059</v>
      </c>
      <c r="F56">
        <v>178.691</v>
      </c>
      <c r="G56">
        <v>170.39699999999999</v>
      </c>
      <c r="H56">
        <v>172.941</v>
      </c>
      <c r="I56">
        <v>176.86799999999999</v>
      </c>
      <c r="J56">
        <v>179.721</v>
      </c>
      <c r="K56">
        <v>168.82400000000001</v>
      </c>
      <c r="L56">
        <v>156.13200000000001</v>
      </c>
      <c r="M56">
        <v>144.67599999999999</v>
      </c>
      <c r="N56">
        <v>137.7353</v>
      </c>
      <c r="O56">
        <v>118.8382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163.63622845103379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177.77516871436441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178.34002835650119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188.02704079797442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179.55672028027837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180.11719890690091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184.55773988870669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189.8244129116874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177.86928218804155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163.46465054397177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152.04344757312168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145.71552406426648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126.30298060187816</v>
      </c>
      <c r="AE56" s="5"/>
      <c r="AG56" s="5">
        <f t="shared" si="15"/>
        <v>-4.1512284510337736</v>
      </c>
      <c r="AH56" s="5">
        <f t="shared" si="15"/>
        <v>-6.1871687143644181</v>
      </c>
      <c r="AI56" s="5">
        <f t="shared" si="15"/>
        <v>-6.2810283565011957</v>
      </c>
      <c r="AJ56" s="5">
        <f t="shared" si="15"/>
        <v>-9.3360407979744195</v>
      </c>
      <c r="AK56" s="5">
        <f t="shared" si="15"/>
        <v>-9.1597202802783784</v>
      </c>
      <c r="AL56" s="5">
        <f t="shared" si="15"/>
        <v>-7.1761989069009076</v>
      </c>
      <c r="AM56" s="5">
        <f t="shared" si="15"/>
        <v>-7.689739888706697</v>
      </c>
      <c r="AN56" s="5">
        <f t="shared" si="15"/>
        <v>-10.1034129116874</v>
      </c>
      <c r="AO56" s="5">
        <f t="shared" si="14"/>
        <v>-9.0452821880415399</v>
      </c>
      <c r="AP56" s="5">
        <f t="shared" si="14"/>
        <v>-7.3326505439717664</v>
      </c>
      <c r="AQ56" s="5">
        <f t="shared" si="14"/>
        <v>-7.3674475731216944</v>
      </c>
      <c r="AR56" s="5">
        <f t="shared" si="14"/>
        <v>-7.9802240642664799</v>
      </c>
      <c r="AS56" s="5">
        <f t="shared" si="14"/>
        <v>-7.4647806018781608</v>
      </c>
      <c r="AV56" s="2">
        <f t="shared" si="1"/>
        <v>74.943466580404532</v>
      </c>
      <c r="AW56" s="2">
        <f t="shared" si="2"/>
        <v>77.045425701999378</v>
      </c>
      <c r="AX56" s="2">
        <f t="shared" si="3"/>
        <v>79.159490226801083</v>
      </c>
      <c r="AY56" s="2">
        <f t="shared" si="4"/>
        <v>79.795854334534624</v>
      </c>
      <c r="AZ56" s="2">
        <f t="shared" si="5"/>
        <v>78.873630800868682</v>
      </c>
      <c r="BA56" s="2">
        <f t="shared" si="6"/>
        <v>77.941964349268318</v>
      </c>
      <c r="BB56" s="2">
        <f t="shared" si="7"/>
        <v>78.68949867558139</v>
      </c>
      <c r="BC56" s="2">
        <f t="shared" si="8"/>
        <v>77.244928812863989</v>
      </c>
      <c r="BD56" s="2">
        <f t="shared" si="9"/>
        <v>75.153831822357247</v>
      </c>
      <c r="BE56" s="2">
        <f t="shared" si="10"/>
        <v>71.936376032952623</v>
      </c>
      <c r="BF56" s="2">
        <f t="shared" si="11"/>
        <v>65.097502395529332</v>
      </c>
      <c r="BG56" s="2">
        <f t="shared" si="12"/>
        <v>56.853856793715934</v>
      </c>
      <c r="BH56" s="2">
        <f t="shared" si="13"/>
        <v>48.750816039024151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74.923064942039716</v>
      </c>
      <c r="CP56" s="2">
        <f>BL$207*$B56+BL$209</f>
        <v>77.017661705271038</v>
      </c>
      <c r="CQ56" s="2">
        <f>BM$207*$B56+BM$209</f>
        <v>79.138194644897695</v>
      </c>
      <c r="CR56" s="2">
        <f>BN$207*$B56+BN$209</f>
        <v>79.776236039471328</v>
      </c>
      <c r="CS56" s="2">
        <f>BO$207*$B56+BO$209</f>
        <v>78.845796932020846</v>
      </c>
      <c r="CT56" s="2">
        <f>BP$207*$B56+BP$209</f>
        <v>77.906809879991144</v>
      </c>
      <c r="CU56" s="2">
        <f>BQ$207*$B56+BQ$209</f>
        <v>78.66353692082383</v>
      </c>
      <c r="CV56" s="2">
        <f>BR$207*$B56+BR$209</f>
        <v>77.20905218968781</v>
      </c>
      <c r="CW56" s="2">
        <f>BS$207*$B56+BS$209</f>
        <v>75.114435381402998</v>
      </c>
      <c r="CX56" s="2">
        <f>BT$207*$B56+BT$209</f>
        <v>71.89903703784033</v>
      </c>
      <c r="CY56" s="2">
        <f>BU$207*$B56+BU$209</f>
        <v>65.079557018316379</v>
      </c>
      <c r="CZ56" s="2">
        <f>BV$207*$B56+BV$209</f>
        <v>56.838624315120157</v>
      </c>
      <c r="DA56" s="2">
        <f>BW$207*$B56+BW$209</f>
        <v>48.727432305232412</v>
      </c>
      <c r="DD56" s="2">
        <f>BZ$207*$B56+BZ$209</f>
        <v>77.672180308076889</v>
      </c>
      <c r="DE56" s="2">
        <f>CA$207*$B56+CA$209</f>
        <v>79.814412515405579</v>
      </c>
      <c r="DF56" s="2">
        <f>CB$207*$B56+CB$209</f>
        <v>81.368339781864407</v>
      </c>
      <c r="DG56" s="2">
        <f>CC$207*$B56+CC$209</f>
        <v>81.704984025672502</v>
      </c>
      <c r="DH56" s="2">
        <f>CD$207*$B56+CD$209</f>
        <v>81.544060083317333</v>
      </c>
      <c r="DI56" s="2">
        <f>CE$207*$B56+CE$209</f>
        <v>81.197478036701597</v>
      </c>
      <c r="DJ56" s="2">
        <f>CF$207*$B56+CF$209</f>
        <v>81.013208986777457</v>
      </c>
      <c r="DK56" s="2">
        <f>CG$207*$B56+CG$209</f>
        <v>80.277805110954901</v>
      </c>
      <c r="DL56" s="2">
        <f>CH$207*$B56+CH$209</f>
        <v>78.945189077060405</v>
      </c>
      <c r="DM56" s="2">
        <f>CI$207*$B56+CI$209</f>
        <v>75.72092487340278</v>
      </c>
      <c r="DN56" s="2">
        <f>CJ$207*$B56+CJ$209</f>
        <v>66.906950908297517</v>
      </c>
      <c r="DO56" s="2">
        <f>CK$207*$B56+CK$209</f>
        <v>58.328729913047475</v>
      </c>
      <c r="DP56" s="2">
        <f>CL$207*$B56+CL$209</f>
        <v>51.153217500689088</v>
      </c>
      <c r="DS56" s="2">
        <f>POWER(10,($B56-C$227)/C$228)/(1+POWER(10,($B56-C$227)/C$228))</f>
        <v>7.421164865203036E-3</v>
      </c>
      <c r="DT56" s="2">
        <f>POWER(10,($B56-D$227)/D$228)/(1+POWER(10,($B56-D$227)/D$228))</f>
        <v>9.9272329260539031E-3</v>
      </c>
      <c r="DU56" s="2">
        <f>POWER(10,($B56-E$227)/E$228)/(1+POWER(10,($B56-E$227)/E$228))</f>
        <v>9.5489668140422302E-3</v>
      </c>
      <c r="DV56" s="2">
        <f>POWER(10,($B56-F$227)/F$228)/(1+POWER(10,($B56-F$227)/F$228))</f>
        <v>1.017151810586695E-2</v>
      </c>
      <c r="DW56" s="2">
        <f>POWER(10,($B56-G$227)/G$228)/(1+POWER(10,($B56-G$227)/G$228))</f>
        <v>1.0315476025551417E-2</v>
      </c>
      <c r="DX56" s="2">
        <f>POWER(10,($B56-H$227)/H$228)/(1+POWER(10,($B56-H$227)/H$228))</f>
        <v>1.0683079424307712E-2</v>
      </c>
      <c r="DY56" s="2">
        <f>POWER(10,($B56-I$227)/I$228)/(1+POWER(10,($B56-I$227)/I$228))</f>
        <v>1.1049097077729424E-2</v>
      </c>
      <c r="DZ56" s="2">
        <f>POWER(10,($B56-J$227)/J$228)/(1+POWER(10,($B56-J$227)/J$228))</f>
        <v>1.1690945506738225E-2</v>
      </c>
      <c r="EA56" s="2">
        <f>POWER(10,($B56-K$227)/K$228)/(1+POWER(10,($B56-K$227)/K$228))</f>
        <v>1.0284253200332164E-2</v>
      </c>
      <c r="EB56" s="2">
        <f>POWER(10,($B56-L$227)/L$228)/(1+POWER(10,($B56-L$227)/L$228))</f>
        <v>9.7697778477062579E-3</v>
      </c>
      <c r="EC56" s="2">
        <f>POWER(10,($B56-M$227)/M$228)/(1+POWER(10,($B56-M$227)/M$228))</f>
        <v>9.8202020436532825E-3</v>
      </c>
      <c r="ED56" s="2">
        <f>POWER(10,($B56-N$227)/N$228)/(1+POWER(10,($B56-N$227)/N$228))</f>
        <v>1.0222415523414028E-2</v>
      </c>
      <c r="EE56" s="2">
        <f>POWER(10,($B56-O$227)/O$228)/(1+POWER(10,($B56-O$227)/O$228))</f>
        <v>9.6396555785463016E-3</v>
      </c>
    </row>
    <row r="57" spans="2:135" x14ac:dyDescent="0.25">
      <c r="B57" s="2">
        <v>51</v>
      </c>
      <c r="C57">
        <v>164.721</v>
      </c>
      <c r="D57">
        <v>179.39699999999999</v>
      </c>
      <c r="E57">
        <v>179.26499999999999</v>
      </c>
      <c r="F57">
        <v>185.70599999999999</v>
      </c>
      <c r="G57">
        <v>180.26499999999999</v>
      </c>
      <c r="H57">
        <v>182.25</v>
      </c>
      <c r="I57">
        <v>185</v>
      </c>
      <c r="J57">
        <v>187.559</v>
      </c>
      <c r="K57">
        <v>175.92599999999999</v>
      </c>
      <c r="L57">
        <v>165.33799999999999</v>
      </c>
      <c r="M57">
        <v>150.33799999999999</v>
      </c>
      <c r="N57">
        <v>141.75</v>
      </c>
      <c r="O57">
        <v>121.8676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174.56299666394338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189.95207067861057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189.28680113961383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194.5539299381538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189.235779601643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189.69663903592803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193.3184960756798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195.84412092716235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187.39154592348655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173.58620598746631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160.33272271059602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149.50392951218748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128.55461752187443</v>
      </c>
      <c r="AE57" s="5"/>
      <c r="AG57" s="5">
        <f t="shared" si="15"/>
        <v>-9.8419966639433767</v>
      </c>
      <c r="AH57" s="5">
        <f t="shared" si="15"/>
        <v>-10.555070678610576</v>
      </c>
      <c r="AI57" s="5">
        <f t="shared" si="15"/>
        <v>-10.021801139613842</v>
      </c>
      <c r="AJ57" s="5">
        <f t="shared" si="15"/>
        <v>-8.8479299381538112</v>
      </c>
      <c r="AK57" s="5">
        <f t="shared" si="15"/>
        <v>-8.9707796016430166</v>
      </c>
      <c r="AL57" s="5">
        <f t="shared" si="15"/>
        <v>-7.4466390359280297</v>
      </c>
      <c r="AM57" s="5">
        <f t="shared" si="15"/>
        <v>-8.3184960756798034</v>
      </c>
      <c r="AN57" s="5">
        <f t="shared" ref="AN57:AS115" si="16">J57-Y57</f>
        <v>-8.2851209271623532</v>
      </c>
      <c r="AO57" s="5">
        <f t="shared" si="14"/>
        <v>-11.465545923486559</v>
      </c>
      <c r="AP57" s="5">
        <f t="shared" si="14"/>
        <v>-8.2482059874663207</v>
      </c>
      <c r="AQ57" s="5">
        <f t="shared" si="14"/>
        <v>-9.9947227105960224</v>
      </c>
      <c r="AR57" s="5">
        <f t="shared" si="14"/>
        <v>-7.7539295121874829</v>
      </c>
      <c r="AS57" s="5">
        <f t="shared" si="14"/>
        <v>-6.6870175218744379</v>
      </c>
      <c r="AV57" s="2">
        <f t="shared" si="1"/>
        <v>74.946910740263007</v>
      </c>
      <c r="AW57" s="2">
        <f t="shared" si="2"/>
        <v>77.053995517379875</v>
      </c>
      <c r="AX57" s="2">
        <f t="shared" si="3"/>
        <v>79.162265719779697</v>
      </c>
      <c r="AY57" s="2">
        <f t="shared" si="4"/>
        <v>79.78922906588322</v>
      </c>
      <c r="AZ57" s="2">
        <f t="shared" si="5"/>
        <v>78.883232313986738</v>
      </c>
      <c r="BA57" s="2">
        <f t="shared" si="6"/>
        <v>77.972749221305961</v>
      </c>
      <c r="BB57" s="2">
        <f t="shared" si="7"/>
        <v>78.722308548859488</v>
      </c>
      <c r="BC57" s="2">
        <f t="shared" si="8"/>
        <v>77.272774969833179</v>
      </c>
      <c r="BD57" s="2">
        <f t="shared" si="9"/>
        <v>75.1941673120986</v>
      </c>
      <c r="BE57" s="2">
        <f t="shared" si="10"/>
        <v>71.967453271155719</v>
      </c>
      <c r="BF57" s="2">
        <f t="shared" si="11"/>
        <v>65.116314130188272</v>
      </c>
      <c r="BG57" s="2">
        <f t="shared" si="12"/>
        <v>56.876631858994614</v>
      </c>
      <c r="BH57" s="2">
        <f t="shared" si="13"/>
        <v>48.781954463616003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74.925042319388467</v>
      </c>
      <c r="CP57" s="2">
        <f>BL$207*$B57+BL$209</f>
        <v>77.024310884923338</v>
      </c>
      <c r="CQ57" s="2">
        <f>BM$207*$B57+BM$209</f>
        <v>79.139585726941988</v>
      </c>
      <c r="CR57" s="2">
        <f>BN$207*$B57+BN$209</f>
        <v>79.768322105733162</v>
      </c>
      <c r="CS57" s="2">
        <f>BO$207*$B57+BO$209</f>
        <v>78.853443930364364</v>
      </c>
      <c r="CT57" s="2">
        <f>BP$207*$B57+BP$209</f>
        <v>77.935097087132675</v>
      </c>
      <c r="CU57" s="2">
        <f>BQ$207*$B57+BQ$209</f>
        <v>78.694541656511447</v>
      </c>
      <c r="CV57" s="2">
        <f>BR$207*$B57+BR$209</f>
        <v>77.234369630565908</v>
      </c>
      <c r="CW57" s="2">
        <f>BS$207*$B57+BS$209</f>
        <v>75.152011950775247</v>
      </c>
      <c r="CX57" s="2">
        <f>BT$207*$B57+BT$209</f>
        <v>71.927446366604656</v>
      </c>
      <c r="CY57" s="2">
        <f>BU$207*$B57+BU$209</f>
        <v>65.097166920355008</v>
      </c>
      <c r="CZ57" s="2">
        <f>BV$207*$B57+BV$209</f>
        <v>56.860363071451658</v>
      </c>
      <c r="DA57" s="2">
        <f>BW$207*$B57+BW$209</f>
        <v>48.756907571449076</v>
      </c>
      <c r="DD57" s="2">
        <f>BZ$207*$B57+BZ$209</f>
        <v>77.614447140110471</v>
      </c>
      <c r="DE57" s="2">
        <f>CA$207*$B57+CA$209</f>
        <v>79.754037885512247</v>
      </c>
      <c r="DF57" s="2">
        <f>CB$207*$B57+CB$209</f>
        <v>81.307721355027098</v>
      </c>
      <c r="DG57" s="2">
        <f>CC$207*$B57+CC$209</f>
        <v>81.64474659391837</v>
      </c>
      <c r="DH57" s="2">
        <f>CD$207*$B57+CD$209</f>
        <v>81.489712592307953</v>
      </c>
      <c r="DI57" s="2">
        <f>CE$207*$B57+CE$209</f>
        <v>81.152759893025618</v>
      </c>
      <c r="DJ57" s="2">
        <f>CF$207*$B57+CF$209</f>
        <v>80.988910292486281</v>
      </c>
      <c r="DK57" s="2">
        <f>CG$207*$B57+CG$209</f>
        <v>80.233749992913346</v>
      </c>
      <c r="DL57" s="2">
        <f>CH$207*$B57+CH$209</f>
        <v>78.894071993346785</v>
      </c>
      <c r="DM57" s="2">
        <f>CI$207*$B57+CI$209</f>
        <v>75.6656195867577</v>
      </c>
      <c r="DN57" s="2">
        <f>CJ$207*$B57+CJ$209</f>
        <v>66.877069959908525</v>
      </c>
      <c r="DO57" s="2">
        <f>CK$207*$B57+CK$209</f>
        <v>58.313243136896361</v>
      </c>
      <c r="DP57" s="2">
        <f>CL$207*$B57+CL$209</f>
        <v>51.128805754473582</v>
      </c>
      <c r="DS57" s="2">
        <f>POWER(10,($B57-C$227)/C$228)/(1+POWER(10,($B57-C$227)/C$228))</f>
        <v>8.1313235947371183E-3</v>
      </c>
      <c r="DT57" s="2">
        <f>POWER(10,($B57-D$227)/D$228)/(1+POWER(10,($B57-D$227)/D$228))</f>
        <v>1.0874579197892177E-2</v>
      </c>
      <c r="DU57" s="2">
        <f>POWER(10,($B57-E$227)/E$228)/(1+POWER(10,($B57-E$227)/E$228))</f>
        <v>1.0460596903589131E-2</v>
      </c>
      <c r="DV57" s="2">
        <f>POWER(10,($B57-F$227)/F$228)/(1+POWER(10,($B57-F$227)/F$228))</f>
        <v>1.1141913933490477E-2</v>
      </c>
      <c r="DW57" s="2">
        <f>POWER(10,($B57-G$227)/G$228)/(1+POWER(10,($B57-G$227)/G$228))</f>
        <v>1.1299449123828935E-2</v>
      </c>
      <c r="DX57" s="2">
        <f>POWER(10,($B57-H$227)/H$228)/(1+POWER(10,($B57-H$227)/H$228))</f>
        <v>1.1701702895755792E-2</v>
      </c>
      <c r="DY57" s="2">
        <f>POWER(10,($B57-I$227)/I$228)/(1+POWER(10,($B57-I$227)/I$228))</f>
        <v>1.2102193131771561E-2</v>
      </c>
      <c r="DZ57" s="2">
        <f>POWER(10,($B57-J$227)/J$228)/(1+POWER(10,($B57-J$227)/J$228))</f>
        <v>1.2804424456925905E-2</v>
      </c>
      <c r="EA57" s="2">
        <f>POWER(10,($B57-K$227)/K$228)/(1+POWER(10,($B57-K$227)/K$228))</f>
        <v>1.1265281915247678E-2</v>
      </c>
      <c r="EB57" s="2">
        <f>POWER(10,($B57-L$227)/L$228)/(1+POWER(10,($B57-L$227)/L$228))</f>
        <v>1.0702260755436031E-2</v>
      </c>
      <c r="EC57" s="2">
        <f>POWER(10,($B57-M$227)/M$228)/(1+POWER(10,($B57-M$227)/M$228))</f>
        <v>1.0757445438191481E-2</v>
      </c>
      <c r="ED57" s="2">
        <f>POWER(10,($B57-N$227)/N$228)/(1+POWER(10,($B57-N$227)/N$228))</f>
        <v>1.1197612197934352E-2</v>
      </c>
      <c r="EE57" s="2">
        <f>POWER(10,($B57-O$227)/O$228)/(1+POWER(10,($B57-O$227)/O$228))</f>
        <v>1.0559851323375441E-2</v>
      </c>
    </row>
    <row r="58" spans="2:135" x14ac:dyDescent="0.25">
      <c r="B58" s="2">
        <v>52</v>
      </c>
      <c r="C58">
        <v>170.13200000000001</v>
      </c>
      <c r="D58">
        <v>187.73500000000001</v>
      </c>
      <c r="E58">
        <v>186.221</v>
      </c>
      <c r="F58">
        <v>190.76499999999999</v>
      </c>
      <c r="G58">
        <v>187.86799999999999</v>
      </c>
      <c r="H58">
        <v>190.33799999999999</v>
      </c>
      <c r="I58">
        <v>191.88200000000001</v>
      </c>
      <c r="J58">
        <v>191.86799999999999</v>
      </c>
      <c r="K58">
        <v>185.91200000000001</v>
      </c>
      <c r="L58">
        <v>172.36799999999999</v>
      </c>
      <c r="M58">
        <v>157.64699999999999</v>
      </c>
      <c r="N58">
        <v>145.10290000000001</v>
      </c>
      <c r="O58">
        <v>124.14709999999999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182.99728529968928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198.98935345219468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197.04623611095423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197.15062561895866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195.45338012934113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195.70564889167704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198.25832127493385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197.62231249566074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193.3519914578319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180.74525805754371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165.66602127415277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150.0493934642073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128.03604111147496</v>
      </c>
      <c r="AE58" s="5"/>
      <c r="AG58" s="5">
        <f t="shared" ref="AG58:AM94" si="17">C58-R58</f>
        <v>-12.865285299689276</v>
      </c>
      <c r="AH58" s="5">
        <f t="shared" si="17"/>
        <v>-11.254353452194664</v>
      </c>
      <c r="AI58" s="5">
        <f t="shared" si="17"/>
        <v>-10.825236110954222</v>
      </c>
      <c r="AJ58" s="5">
        <f t="shared" si="17"/>
        <v>-6.3856256189586702</v>
      </c>
      <c r="AK58" s="5">
        <f t="shared" si="17"/>
        <v>-7.5853801293411323</v>
      </c>
      <c r="AL58" s="5">
        <f t="shared" si="17"/>
        <v>-5.3676488916770495</v>
      </c>
      <c r="AM58" s="5">
        <f t="shared" si="17"/>
        <v>-6.3763212749338436</v>
      </c>
      <c r="AN58" s="5">
        <f t="shared" si="16"/>
        <v>-5.7543124956607414</v>
      </c>
      <c r="AO58" s="5">
        <f t="shared" si="14"/>
        <v>-7.4399914578318942</v>
      </c>
      <c r="AP58" s="5">
        <f t="shared" si="14"/>
        <v>-8.3772580575437132</v>
      </c>
      <c r="AQ58" s="5">
        <f t="shared" si="14"/>
        <v>-8.0190212741527773</v>
      </c>
      <c r="AR58" s="5">
        <f t="shared" si="14"/>
        <v>-4.9464934642072933</v>
      </c>
      <c r="AS58" s="5">
        <f t="shared" si="14"/>
        <v>-3.8889411114749635</v>
      </c>
      <c r="AV58" s="2">
        <f t="shared" si="1"/>
        <v>74.950447196227827</v>
      </c>
      <c r="AW58" s="2">
        <f t="shared" si="2"/>
        <v>77.062676167154748</v>
      </c>
      <c r="AX58" s="2">
        <f t="shared" si="3"/>
        <v>79.165109333922899</v>
      </c>
      <c r="AY58" s="2">
        <f t="shared" si="4"/>
        <v>79.782669039440805</v>
      </c>
      <c r="AZ58" s="2">
        <f t="shared" si="5"/>
        <v>78.892950423305152</v>
      </c>
      <c r="BA58" s="2">
        <f t="shared" si="6"/>
        <v>78.003686831527176</v>
      </c>
      <c r="BB58" s="2">
        <f t="shared" si="7"/>
        <v>78.755223668160767</v>
      </c>
      <c r="BC58" s="2">
        <f t="shared" si="8"/>
        <v>77.300772958280859</v>
      </c>
      <c r="BD58" s="2">
        <f t="shared" si="9"/>
        <v>75.23466640554085</v>
      </c>
      <c r="BE58" s="2">
        <f t="shared" si="10"/>
        <v>71.998695786121473</v>
      </c>
      <c r="BF58" s="2">
        <f t="shared" si="11"/>
        <v>65.135189965494362</v>
      </c>
      <c r="BG58" s="2">
        <f t="shared" si="12"/>
        <v>56.899464388619933</v>
      </c>
      <c r="BH58" s="2">
        <f t="shared" si="13"/>
        <v>48.813194954066567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74.927019696737219</v>
      </c>
      <c r="CP58" s="2">
        <f>BL$207*$B58+BL$209</f>
        <v>77.030960064575652</v>
      </c>
      <c r="CQ58" s="2">
        <f>BM$207*$B58+BM$209</f>
        <v>79.140976808986281</v>
      </c>
      <c r="CR58" s="2">
        <f>BN$207*$B58+BN$209</f>
        <v>79.760408171994996</v>
      </c>
      <c r="CS58" s="2">
        <f>BO$207*$B58+BO$209</f>
        <v>78.861090928707881</v>
      </c>
      <c r="CT58" s="2">
        <f>BP$207*$B58+BP$209</f>
        <v>77.963384294274192</v>
      </c>
      <c r="CU58" s="2">
        <f>BQ$207*$B58+BQ$209</f>
        <v>78.725546392199064</v>
      </c>
      <c r="CV58" s="2">
        <f>BR$207*$B58+BR$209</f>
        <v>77.259687071444006</v>
      </c>
      <c r="CW58" s="2">
        <f>BS$207*$B58+BS$209</f>
        <v>75.18958852014751</v>
      </c>
      <c r="CX58" s="2">
        <f>BT$207*$B58+BT$209</f>
        <v>71.955855695368967</v>
      </c>
      <c r="CY58" s="2">
        <f>BU$207*$B58+BU$209</f>
        <v>65.114776822393623</v>
      </c>
      <c r="CZ58" s="2">
        <f>BV$207*$B58+BV$209</f>
        <v>56.88210182778316</v>
      </c>
      <c r="DA58" s="2">
        <f>BW$207*$B58+BW$209</f>
        <v>48.786382837665748</v>
      </c>
      <c r="DD58" s="2">
        <f>BZ$207*$B58+BZ$209</f>
        <v>77.556713972144038</v>
      </c>
      <c r="DE58" s="2">
        <f>CA$207*$B58+CA$209</f>
        <v>79.693663255618915</v>
      </c>
      <c r="DF58" s="2">
        <f>CB$207*$B58+CB$209</f>
        <v>81.24710292818979</v>
      </c>
      <c r="DG58" s="2">
        <f>CC$207*$B58+CC$209</f>
        <v>81.584509162164252</v>
      </c>
      <c r="DH58" s="2">
        <f>CD$207*$B58+CD$209</f>
        <v>81.435365101298572</v>
      </c>
      <c r="DI58" s="2">
        <f>CE$207*$B58+CE$209</f>
        <v>81.108041749349624</v>
      </c>
      <c r="DJ58" s="2">
        <f>CF$207*$B58+CF$209</f>
        <v>80.964611598195106</v>
      </c>
      <c r="DK58" s="2">
        <f>CG$207*$B58+CG$209</f>
        <v>80.18969487487179</v>
      </c>
      <c r="DL58" s="2">
        <f>CH$207*$B58+CH$209</f>
        <v>78.842954909633164</v>
      </c>
      <c r="DM58" s="2">
        <f>CI$207*$B58+CI$209</f>
        <v>75.61031430011262</v>
      </c>
      <c r="DN58" s="2">
        <f>CJ$207*$B58+CJ$209</f>
        <v>66.847189011519532</v>
      </c>
      <c r="DO58" s="2">
        <f>CK$207*$B58+CK$209</f>
        <v>58.297756360745254</v>
      </c>
      <c r="DP58" s="2">
        <f>CL$207*$B58+CL$209</f>
        <v>51.104394008258076</v>
      </c>
      <c r="DS58" s="2">
        <f>POWER(10,($B58-C$227)/C$228)/(1+POWER(10,($B58-C$227)/C$228))</f>
        <v>8.9088300908970689E-3</v>
      </c>
      <c r="DT58" s="2">
        <f>POWER(10,($B58-D$227)/D$228)/(1+POWER(10,($B58-D$227)/D$228))</f>
        <v>1.1911242186431652E-2</v>
      </c>
      <c r="DU58" s="2">
        <f>POWER(10,($B58-E$227)/E$228)/(1+POWER(10,($B58-E$227)/E$228))</f>
        <v>1.1458252531310555E-2</v>
      </c>
      <c r="DV58" s="2">
        <f>POWER(10,($B58-F$227)/F$228)/(1+POWER(10,($B58-F$227)/F$228))</f>
        <v>1.2203747251815122E-2</v>
      </c>
      <c r="DW58" s="2">
        <f>POWER(10,($B58-G$227)/G$228)/(1+POWER(10,($B58-G$227)/G$228))</f>
        <v>1.2376107773015991E-2</v>
      </c>
      <c r="DX58" s="2">
        <f>POWER(10,($B58-H$227)/H$228)/(1+POWER(10,($B58-H$227)/H$228))</f>
        <v>1.2816193123969723E-2</v>
      </c>
      <c r="DY58" s="2">
        <f>POWER(10,($B58-I$227)/I$228)/(1+POWER(10,($B58-I$227)/I$228))</f>
        <v>1.325431518574393E-2</v>
      </c>
      <c r="DZ58" s="2">
        <f>POWER(10,($B58-J$227)/J$228)/(1+POWER(10,($B58-J$227)/J$228))</f>
        <v>1.4022449629242689E-2</v>
      </c>
      <c r="EA58" s="2">
        <f>POWER(10,($B58-K$227)/K$228)/(1+POWER(10,($B58-K$227)/K$228))</f>
        <v>1.2338725599237564E-2</v>
      </c>
      <c r="EB58" s="2">
        <f>POWER(10,($B58-L$227)/L$228)/(1+POWER(10,($B58-L$227)/L$228))</f>
        <v>1.1722691480726355E-2</v>
      </c>
      <c r="EC58" s="2">
        <f>POWER(10,($B58-M$227)/M$228)/(1+POWER(10,($B58-M$227)/M$228))</f>
        <v>1.1783075199346809E-2</v>
      </c>
      <c r="ED58" s="2">
        <f>POWER(10,($B58-N$227)/N$228)/(1+POWER(10,($B58-N$227)/N$228))</f>
        <v>1.2264687769862651E-2</v>
      </c>
      <c r="EE58" s="2">
        <f>POWER(10,($B58-O$227)/O$228)/(1+POWER(10,($B58-O$227)/O$228))</f>
        <v>1.1566862464240418E-2</v>
      </c>
    </row>
    <row r="59" spans="2:135" x14ac:dyDescent="0.25">
      <c r="B59" s="2">
        <v>53</v>
      </c>
      <c r="C59">
        <v>174</v>
      </c>
      <c r="D59">
        <v>191.95599999999999</v>
      </c>
      <c r="E59">
        <v>191.07400000000001</v>
      </c>
      <c r="F59">
        <v>194.441</v>
      </c>
      <c r="G59">
        <v>194.35300000000001</v>
      </c>
      <c r="H59">
        <v>193.85300000000001</v>
      </c>
      <c r="I59">
        <v>197.98500000000001</v>
      </c>
      <c r="J59">
        <v>194.04400000000001</v>
      </c>
      <c r="K59">
        <v>191.75</v>
      </c>
      <c r="L59">
        <v>177.60300000000001</v>
      </c>
      <c r="M59">
        <v>162.92599999999999</v>
      </c>
      <c r="N59">
        <v>146.69120000000001</v>
      </c>
      <c r="O59">
        <v>125.2941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188.12528621127743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203.95180995918224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200.81659703459871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195.54085233703435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197.55145723589698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197.5047131278983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198.84668314991978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194.96761088294011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195.12269013587402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184.20103667723095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167.48620262668518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147.29668072069094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124.80419605722878</v>
      </c>
      <c r="AE59" s="5"/>
      <c r="AG59" s="5">
        <f t="shared" si="17"/>
        <v>-14.125286211277427</v>
      </c>
      <c r="AH59" s="5">
        <f t="shared" si="17"/>
        <v>-11.995809959182253</v>
      </c>
      <c r="AI59" s="5">
        <f t="shared" si="17"/>
        <v>-9.7425970345987025</v>
      </c>
      <c r="AJ59" s="5">
        <f t="shared" si="17"/>
        <v>-1.0998523370343491</v>
      </c>
      <c r="AK59" s="5">
        <f t="shared" si="17"/>
        <v>-3.1984572358969672</v>
      </c>
      <c r="AL59" s="5">
        <f t="shared" si="17"/>
        <v>-3.6517131278982902</v>
      </c>
      <c r="AM59" s="5">
        <f t="shared" si="17"/>
        <v>-0.86168314991977013</v>
      </c>
      <c r="AN59" s="5">
        <f t="shared" si="16"/>
        <v>-0.92361088294009619</v>
      </c>
      <c r="AO59" s="5">
        <f t="shared" si="14"/>
        <v>-3.3726901358740236</v>
      </c>
      <c r="AP59" s="5">
        <f t="shared" si="14"/>
        <v>-6.5980366772309367</v>
      </c>
      <c r="AQ59" s="5">
        <f t="shared" si="14"/>
        <v>-4.5602026266851965</v>
      </c>
      <c r="AR59" s="5">
        <f t="shared" si="14"/>
        <v>-0.6054807206909345</v>
      </c>
      <c r="AS59" s="5">
        <f t="shared" si="14"/>
        <v>0.48990394277122107</v>
      </c>
      <c r="AV59" s="2">
        <f t="shared" si="1"/>
        <v>74.954079984723123</v>
      </c>
      <c r="AW59" s="2">
        <f t="shared" si="2"/>
        <v>77.071470987173896</v>
      </c>
      <c r="AX59" s="2">
        <f t="shared" si="3"/>
        <v>79.168021249025344</v>
      </c>
      <c r="AY59" s="2">
        <f t="shared" si="4"/>
        <v>79.776174764495536</v>
      </c>
      <c r="AZ59" s="2">
        <f t="shared" si="5"/>
        <v>78.902789236693664</v>
      </c>
      <c r="BA59" s="2">
        <f t="shared" si="6"/>
        <v>78.034783127397333</v>
      </c>
      <c r="BB59" s="2">
        <f t="shared" si="7"/>
        <v>78.788247353787312</v>
      </c>
      <c r="BC59" s="2">
        <f t="shared" si="8"/>
        <v>77.328928244101846</v>
      </c>
      <c r="BD59" s="2">
        <f t="shared" si="9"/>
        <v>75.275334716823039</v>
      </c>
      <c r="BE59" s="2">
        <f t="shared" si="10"/>
        <v>72.030110358708257</v>
      </c>
      <c r="BF59" s="2">
        <f t="shared" si="11"/>
        <v>65.154130995327876</v>
      </c>
      <c r="BG59" s="2">
        <f t="shared" si="12"/>
        <v>56.922355737411117</v>
      </c>
      <c r="BH59" s="2">
        <f t="shared" si="13"/>
        <v>48.844541556734114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74.92899707408597</v>
      </c>
      <c r="CP59" s="2">
        <f>BL$207*$B59+BL$209</f>
        <v>77.037609244227951</v>
      </c>
      <c r="CQ59" s="2">
        <f>BM$207*$B59+BM$209</f>
        <v>79.142367891030588</v>
      </c>
      <c r="CR59" s="2">
        <f>BN$207*$B59+BN$209</f>
        <v>79.75249423825683</v>
      </c>
      <c r="CS59" s="2">
        <f>BO$207*$B59+BO$209</f>
        <v>78.868737927051413</v>
      </c>
      <c r="CT59" s="2">
        <f>BP$207*$B59+BP$209</f>
        <v>77.991671501415709</v>
      </c>
      <c r="CU59" s="2">
        <f>BQ$207*$B59+BQ$209</f>
        <v>78.756551127886681</v>
      </c>
      <c r="CV59" s="2">
        <f>BR$207*$B59+BR$209</f>
        <v>77.285004512322118</v>
      </c>
      <c r="CW59" s="2">
        <f>BS$207*$B59+BS$209</f>
        <v>75.227165089519758</v>
      </c>
      <c r="CX59" s="2">
        <f>BT$207*$B59+BT$209</f>
        <v>71.984265024133279</v>
      </c>
      <c r="CY59" s="2">
        <f>BU$207*$B59+BU$209</f>
        <v>65.132386724432251</v>
      </c>
      <c r="CZ59" s="2">
        <f>BV$207*$B59+BV$209</f>
        <v>56.903840584114661</v>
      </c>
      <c r="DA59" s="2">
        <f>BW$207*$B59+BW$209</f>
        <v>48.81585810388242</v>
      </c>
      <c r="DD59" s="2">
        <f>BZ$207*$B59+BZ$209</f>
        <v>77.49898080417762</v>
      </c>
      <c r="DE59" s="2">
        <f>CA$207*$B59+CA$209</f>
        <v>79.633288625725569</v>
      </c>
      <c r="DF59" s="2">
        <f>CB$207*$B59+CB$209</f>
        <v>81.186484501352481</v>
      </c>
      <c r="DG59" s="2">
        <f>CC$207*$B59+CC$209</f>
        <v>81.524271730410135</v>
      </c>
      <c r="DH59" s="2">
        <f>CD$207*$B59+CD$209</f>
        <v>81.381017610289177</v>
      </c>
      <c r="DI59" s="2">
        <f>CE$207*$B59+CE$209</f>
        <v>81.063323605673645</v>
      </c>
      <c r="DJ59" s="2">
        <f>CF$207*$B59+CF$209</f>
        <v>80.940312903903916</v>
      </c>
      <c r="DK59" s="2">
        <f>CG$207*$B59+CG$209</f>
        <v>80.145639756830235</v>
      </c>
      <c r="DL59" s="2">
        <f>CH$207*$B59+CH$209</f>
        <v>78.791837825919529</v>
      </c>
      <c r="DM59" s="2">
        <f>CI$207*$B59+CI$209</f>
        <v>75.55500901346754</v>
      </c>
      <c r="DN59" s="2">
        <f>CJ$207*$B59+CJ$209</f>
        <v>66.81730806313054</v>
      </c>
      <c r="DO59" s="2">
        <f>CK$207*$B59+CK$209</f>
        <v>58.282269584594147</v>
      </c>
      <c r="DP59" s="2">
        <f>CL$207*$B59+CL$209</f>
        <v>51.079982262042577</v>
      </c>
      <c r="DS59" s="2">
        <f>POWER(10,($B59-C$227)/C$228)/(1+POWER(10,($B59-C$227)/C$228))</f>
        <v>9.7599491947969238E-3</v>
      </c>
      <c r="DT59" s="2">
        <f>POWER(10,($B59-D$227)/D$228)/(1+POWER(10,($B59-D$227)/D$228))</f>
        <v>1.3045425867045532E-2</v>
      </c>
      <c r="DU59" s="2">
        <f>POWER(10,($B59-E$227)/E$228)/(1+POWER(10,($B59-E$227)/E$228))</f>
        <v>1.2549850563915383E-2</v>
      </c>
      <c r="DV59" s="2">
        <f>POWER(10,($B59-F$227)/F$228)/(1+POWER(10,($B59-F$227)/F$228))</f>
        <v>1.3365406403221522E-2</v>
      </c>
      <c r="DW59" s="2">
        <f>POWER(10,($B59-G$227)/G$228)/(1+POWER(10,($B59-G$227)/G$228))</f>
        <v>1.3553948578834102E-2</v>
      </c>
      <c r="DX59" s="2">
        <f>POWER(10,($B59-H$227)/H$228)/(1+POWER(10,($B59-H$227)/H$228))</f>
        <v>1.4035321878367712E-2</v>
      </c>
      <c r="DY59" s="2">
        <f>POWER(10,($B59-I$227)/I$228)/(1+POWER(10,($B59-I$227)/I$228))</f>
        <v>1.4514507144837773E-2</v>
      </c>
      <c r="DZ59" s="2">
        <f>POWER(10,($B59-J$227)/J$228)/(1+POWER(10,($B59-J$227)/J$228))</f>
        <v>1.5354537725158837E-2</v>
      </c>
      <c r="EA59" s="2">
        <f>POWER(10,($B59-K$227)/K$228)/(1+POWER(10,($B59-K$227)/K$228))</f>
        <v>1.3513057401147506E-2</v>
      </c>
      <c r="EB59" s="2">
        <f>POWER(10,($B59-L$227)/L$228)/(1+POWER(10,($B59-L$227)/L$228))</f>
        <v>1.2839154728514976E-2</v>
      </c>
      <c r="EC59" s="2">
        <f>POWER(10,($B59-M$227)/M$228)/(1+POWER(10,($B59-M$227)/M$228))</f>
        <v>1.2905214265032241E-2</v>
      </c>
      <c r="ED59" s="2">
        <f>POWER(10,($B59-N$227)/N$228)/(1+POWER(10,($B59-N$227)/N$228))</f>
        <v>1.3432068891481578E-2</v>
      </c>
      <c r="EE59" s="2">
        <f>POWER(10,($B59-O$227)/O$228)/(1+POWER(10,($B59-O$227)/O$228))</f>
        <v>1.2668674881768191E-2</v>
      </c>
    </row>
    <row r="60" spans="2:135" x14ac:dyDescent="0.25">
      <c r="B60" s="2">
        <v>54</v>
      </c>
      <c r="C60">
        <v>178.60300000000001</v>
      </c>
      <c r="D60">
        <v>196.73500000000001</v>
      </c>
      <c r="E60">
        <v>195.559</v>
      </c>
      <c r="F60">
        <v>194.76499999999999</v>
      </c>
      <c r="G60">
        <v>198.721</v>
      </c>
      <c r="H60">
        <v>195.88200000000001</v>
      </c>
      <c r="I60">
        <v>199.10300000000001</v>
      </c>
      <c r="J60">
        <v>196.86799999999999</v>
      </c>
      <c r="K60">
        <v>196.13200000000001</v>
      </c>
      <c r="L60">
        <v>181.95599999999999</v>
      </c>
      <c r="M60">
        <v>164.76499999999999</v>
      </c>
      <c r="N60">
        <v>145.8235</v>
      </c>
      <c r="O60">
        <v>124.4265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189.43030113002351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204.30563370582735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200.19523537784093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189.89525147036625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195.30325694607538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194.90045528672329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195.02261515714929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188.17263958017125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192.51608582671429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183.58566092211112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165.59985781836278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141.53678779674146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119.19160523533704</v>
      </c>
      <c r="AE60" s="5"/>
      <c r="AG60" s="5">
        <f t="shared" si="17"/>
        <v>-10.8273011300235</v>
      </c>
      <c r="AH60" s="5">
        <f t="shared" si="17"/>
        <v>-7.5706337058273334</v>
      </c>
      <c r="AI60" s="5">
        <f t="shared" si="17"/>
        <v>-4.6362353778409329</v>
      </c>
      <c r="AJ60" s="5">
        <f t="shared" si="17"/>
        <v>4.8697485296337391</v>
      </c>
      <c r="AK60" s="5">
        <f t="shared" si="17"/>
        <v>3.4177430539246245</v>
      </c>
      <c r="AL60" s="5">
        <f t="shared" si="17"/>
        <v>0.98154471327671899</v>
      </c>
      <c r="AM60" s="5">
        <f t="shared" si="17"/>
        <v>4.0803848428507195</v>
      </c>
      <c r="AN60" s="5">
        <f t="shared" si="16"/>
        <v>8.6953604198287451</v>
      </c>
      <c r="AO60" s="5">
        <f t="shared" si="14"/>
        <v>3.6159141732857165</v>
      </c>
      <c r="AP60" s="5">
        <f t="shared" si="14"/>
        <v>-1.6296609221111282</v>
      </c>
      <c r="AQ60" s="5">
        <f t="shared" si="14"/>
        <v>-0.83485781836279216</v>
      </c>
      <c r="AR60" s="5">
        <f t="shared" si="14"/>
        <v>4.2867122032585314</v>
      </c>
      <c r="AS60" s="5">
        <f t="shared" si="14"/>
        <v>5.2348947646629682</v>
      </c>
      <c r="AV60" s="2">
        <f t="shared" si="1"/>
        <v>74.957813047554495</v>
      </c>
      <c r="AW60" s="2">
        <f t="shared" si="2"/>
        <v>77.080382910207064</v>
      </c>
      <c r="AX60" s="2">
        <f t="shared" si="3"/>
        <v>79.171001046053917</v>
      </c>
      <c r="AY60" s="2">
        <f t="shared" si="4"/>
        <v>79.769746240073999</v>
      </c>
      <c r="AZ60" s="2">
        <f t="shared" si="5"/>
        <v>78.912752549595396</v>
      </c>
      <c r="BA60" s="2">
        <f t="shared" si="6"/>
        <v>78.066043752243445</v>
      </c>
      <c r="BB60" s="2">
        <f t="shared" si="7"/>
        <v>78.821382570231535</v>
      </c>
      <c r="BC60" s="2">
        <f t="shared" si="8"/>
        <v>77.357245904712954</v>
      </c>
      <c r="BD60" s="2">
        <f t="shared" si="9"/>
        <v>75.316177393679823</v>
      </c>
      <c r="BE60" s="2">
        <f t="shared" si="10"/>
        <v>72.0617035082455</v>
      </c>
      <c r="BF60" s="2">
        <f t="shared" si="11"/>
        <v>65.17313792370382</v>
      </c>
      <c r="BG60" s="2">
        <f t="shared" si="12"/>
        <v>56.945306980699385</v>
      </c>
      <c r="BH60" s="2">
        <f t="shared" si="13"/>
        <v>48.875998130220097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74.930974451434722</v>
      </c>
      <c r="CP60" s="2">
        <f>BL$207*$B60+BL$209</f>
        <v>77.044258423880265</v>
      </c>
      <c r="CQ60" s="2">
        <f>BM$207*$B60+BM$209</f>
        <v>79.143758973074881</v>
      </c>
      <c r="CR60" s="2">
        <f>BN$207*$B60+BN$209</f>
        <v>79.744580304518664</v>
      </c>
      <c r="CS60" s="2">
        <f>BO$207*$B60+BO$209</f>
        <v>78.87638492539493</v>
      </c>
      <c r="CT60" s="2">
        <f>BP$207*$B60+BP$209</f>
        <v>78.019958708557226</v>
      </c>
      <c r="CU60" s="2">
        <f>BQ$207*$B60+BQ$209</f>
        <v>78.787555863574298</v>
      </c>
      <c r="CV60" s="2">
        <f>BR$207*$B60+BR$209</f>
        <v>77.310321953200216</v>
      </c>
      <c r="CW60" s="2">
        <f>BS$207*$B60+BS$209</f>
        <v>75.264741658892007</v>
      </c>
      <c r="CX60" s="2">
        <f>BT$207*$B60+BT$209</f>
        <v>72.012674352897591</v>
      </c>
      <c r="CY60" s="2">
        <f>BU$207*$B60+BU$209</f>
        <v>65.149996626470866</v>
      </c>
      <c r="CZ60" s="2">
        <f>BV$207*$B60+BV$209</f>
        <v>56.925579340446163</v>
      </c>
      <c r="DA60" s="2">
        <f>BW$207*$B60+BW$209</f>
        <v>48.845333370099084</v>
      </c>
      <c r="DD60" s="2">
        <f>BZ$207*$B60+BZ$209</f>
        <v>77.441247636211187</v>
      </c>
      <c r="DE60" s="2">
        <f>CA$207*$B60+CA$209</f>
        <v>79.572913995832238</v>
      </c>
      <c r="DF60" s="2">
        <f>CB$207*$B60+CB$209</f>
        <v>81.125866074515173</v>
      </c>
      <c r="DG60" s="2">
        <f>CC$207*$B60+CC$209</f>
        <v>81.464034298656003</v>
      </c>
      <c r="DH60" s="2">
        <f>CD$207*$B60+CD$209</f>
        <v>81.326670119279783</v>
      </c>
      <c r="DI60" s="2">
        <f>CE$207*$B60+CE$209</f>
        <v>81.018605461997666</v>
      </c>
      <c r="DJ60" s="2">
        <f>CF$207*$B60+CF$209</f>
        <v>80.91601420961274</v>
      </c>
      <c r="DK60" s="2">
        <f>CG$207*$B60+CG$209</f>
        <v>80.101584638788665</v>
      </c>
      <c r="DL60" s="2">
        <f>CH$207*$B60+CH$209</f>
        <v>78.740720742205909</v>
      </c>
      <c r="DM60" s="2">
        <f>CI$207*$B60+CI$209</f>
        <v>75.499703726822446</v>
      </c>
      <c r="DN60" s="2">
        <f>CJ$207*$B60+CJ$209</f>
        <v>66.787427114741533</v>
      </c>
      <c r="DO60" s="2">
        <f>CK$207*$B60+CK$209</f>
        <v>58.266782808443033</v>
      </c>
      <c r="DP60" s="2">
        <f>CL$207*$B60+CL$209</f>
        <v>51.055570515827071</v>
      </c>
      <c r="DS60" s="2">
        <f>POWER(10,($B60-C$227)/C$228)/(1+POWER(10,($B60-C$227)/C$228))</f>
        <v>1.0691504128929085E-2</v>
      </c>
      <c r="DT60" s="2">
        <f>POWER(10,($B60-D$227)/D$228)/(1+POWER(10,($B60-D$227)/D$228))</f>
        <v>1.4286044618923882E-2</v>
      </c>
      <c r="DU60" s="2">
        <f>POWER(10,($B60-E$227)/E$228)/(1+POWER(10,($B60-E$227)/E$228))</f>
        <v>1.3743996456716551E-2</v>
      </c>
      <c r="DV60" s="2">
        <f>POWER(10,($B60-F$227)/F$228)/(1+POWER(10,($B60-F$227)/F$228))</f>
        <v>1.4636004011234383E-2</v>
      </c>
      <c r="DW60" s="2">
        <f>POWER(10,($B60-G$227)/G$228)/(1+POWER(10,($B60-G$227)/G$228))</f>
        <v>1.4842200528831812E-2</v>
      </c>
      <c r="DX60" s="2">
        <f>POWER(10,($B60-H$227)/H$228)/(1+POWER(10,($B60-H$227)/H$228))</f>
        <v>1.5368613736628924E-2</v>
      </c>
      <c r="DY60" s="2">
        <f>POWER(10,($B60-I$227)/I$228)/(1+POWER(10,($B60-I$227)/I$228))</f>
        <v>1.5892585692452946E-2</v>
      </c>
      <c r="DZ60" s="2">
        <f>POWER(10,($B60-J$227)/J$228)/(1+POWER(10,($B60-J$227)/J$228))</f>
        <v>1.6811012361903618E-2</v>
      </c>
      <c r="EA60" s="2">
        <f>POWER(10,($B60-K$227)/K$228)/(1+POWER(10,($B60-K$227)/K$228))</f>
        <v>1.479748109956268E-2</v>
      </c>
      <c r="EB60" s="2">
        <f>POWER(10,($B60-L$227)/L$228)/(1+POWER(10,($B60-L$227)/L$228))</f>
        <v>1.4060436575196069E-2</v>
      </c>
      <c r="EC60" s="2">
        <f>POWER(10,($B60-M$227)/M$228)/(1+POWER(10,($B60-M$227)/M$228))</f>
        <v>1.4132689844677158E-2</v>
      </c>
      <c r="ED60" s="2">
        <f>POWER(10,($B60-N$227)/N$228)/(1+POWER(10,($B60-N$227)/N$228))</f>
        <v>1.4708909366814736E-2</v>
      </c>
      <c r="EE60" s="2">
        <f>POWER(10,($B60-O$227)/O$228)/(1+POWER(10,($B60-O$227)/O$228))</f>
        <v>1.3873968311628584E-2</v>
      </c>
    </row>
    <row r="61" spans="2:135" x14ac:dyDescent="0.25">
      <c r="B61" s="2">
        <v>55</v>
      </c>
      <c r="C61">
        <v>178.13200000000001</v>
      </c>
      <c r="D61">
        <v>198.059</v>
      </c>
      <c r="E61">
        <v>198.26499999999999</v>
      </c>
      <c r="F61">
        <v>193.85300000000001</v>
      </c>
      <c r="G61">
        <v>200.61799999999999</v>
      </c>
      <c r="H61">
        <v>198.029</v>
      </c>
      <c r="I61">
        <v>199.29400000000001</v>
      </c>
      <c r="J61">
        <v>193.559</v>
      </c>
      <c r="K61">
        <v>197.25</v>
      </c>
      <c r="L61">
        <v>183.471</v>
      </c>
      <c r="M61">
        <v>166.01499999999999</v>
      </c>
      <c r="N61">
        <v>143.3235</v>
      </c>
      <c r="O61">
        <v>122.7059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186.77858890629875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200.01313817256596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195.24946040393411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180.80147648687759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188.95388252722719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188.1804669665371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187.20574216803152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177.96148603035854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185.81848042556797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178.96922415676741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160.21151112217271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133.35669621314511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111.75054777774159</v>
      </c>
      <c r="AE61" s="5"/>
      <c r="AG61" s="5">
        <f t="shared" si="17"/>
        <v>-8.6465889062987458</v>
      </c>
      <c r="AH61" s="5">
        <f t="shared" si="17"/>
        <v>-1.9541381725659619</v>
      </c>
      <c r="AI61" s="5">
        <f t="shared" si="17"/>
        <v>3.015539596065878</v>
      </c>
      <c r="AJ61" s="5">
        <f t="shared" si="17"/>
        <v>13.051523513122419</v>
      </c>
      <c r="AK61" s="5">
        <f t="shared" si="17"/>
        <v>11.664117472772801</v>
      </c>
      <c r="AL61" s="5">
        <f t="shared" si="17"/>
        <v>9.8485330334628998</v>
      </c>
      <c r="AM61" s="5">
        <f t="shared" si="17"/>
        <v>12.088257831968491</v>
      </c>
      <c r="AN61" s="5">
        <f t="shared" si="16"/>
        <v>15.597513969641454</v>
      </c>
      <c r="AO61" s="5">
        <f t="shared" si="14"/>
        <v>11.431519574432031</v>
      </c>
      <c r="AP61" s="5">
        <f t="shared" si="14"/>
        <v>4.5017758432325934</v>
      </c>
      <c r="AQ61" s="5">
        <f t="shared" si="14"/>
        <v>5.8034888778272773</v>
      </c>
      <c r="AR61" s="5">
        <f t="shared" si="14"/>
        <v>9.9668037868548822</v>
      </c>
      <c r="AS61" s="5">
        <f t="shared" si="14"/>
        <v>10.955352222258412</v>
      </c>
      <c r="AV61" s="2">
        <f t="shared" si="1"/>
        <v>74.961650175192673</v>
      </c>
      <c r="AW61" s="2">
        <f t="shared" si="2"/>
        <v>77.089414358090352</v>
      </c>
      <c r="AX61" s="2">
        <f t="shared" si="3"/>
        <v>79.174047593308558</v>
      </c>
      <c r="AY61" s="2">
        <f t="shared" si="4"/>
        <v>79.763382854652988</v>
      </c>
      <c r="AZ61" s="2">
        <f t="shared" si="5"/>
        <v>78.922843746605977</v>
      </c>
      <c r="BA61" s="2">
        <f t="shared" si="6"/>
        <v>78.097473930404163</v>
      </c>
      <c r="BB61" s="2">
        <f t="shared" si="7"/>
        <v>78.854631827392112</v>
      </c>
      <c r="BC61" s="2">
        <f t="shared" si="8"/>
        <v>77.385730503180341</v>
      </c>
      <c r="BD61" s="2">
        <f t="shared" si="9"/>
        <v>75.357198975570213</v>
      </c>
      <c r="BE61" s="2">
        <f t="shared" si="10"/>
        <v>72.09348137760675</v>
      </c>
      <c r="BF61" s="2">
        <f t="shared" si="11"/>
        <v>65.192210981208405</v>
      </c>
      <c r="BG61" s="2">
        <f t="shared" si="12"/>
        <v>56.968318848910748</v>
      </c>
      <c r="BH61" s="2">
        <f t="shared" si="13"/>
        <v>48.907568270868104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74.932951828783473</v>
      </c>
      <c r="CP61" s="2">
        <f>BL$207*$B61+BL$209</f>
        <v>77.050907603532565</v>
      </c>
      <c r="CQ61" s="2">
        <f>BM$207*$B61+BM$209</f>
        <v>79.145150055119174</v>
      </c>
      <c r="CR61" s="2">
        <f>BN$207*$B61+BN$209</f>
        <v>79.736666370780497</v>
      </c>
      <c r="CS61" s="2">
        <f>BO$207*$B61+BO$209</f>
        <v>78.884031923738448</v>
      </c>
      <c r="CT61" s="2">
        <f>BP$207*$B61+BP$209</f>
        <v>78.048245915698743</v>
      </c>
      <c r="CU61" s="2">
        <f>BQ$207*$B61+BQ$209</f>
        <v>78.8185605992619</v>
      </c>
      <c r="CV61" s="2">
        <f>BR$207*$B61+BR$209</f>
        <v>77.335639394078314</v>
      </c>
      <c r="CW61" s="2">
        <f>BS$207*$B61+BS$209</f>
        <v>75.302318228264255</v>
      </c>
      <c r="CX61" s="2">
        <f>BT$207*$B61+BT$209</f>
        <v>72.041083681661902</v>
      </c>
      <c r="CY61" s="2">
        <f>BU$207*$B61+BU$209</f>
        <v>65.167606528509481</v>
      </c>
      <c r="CZ61" s="2">
        <f>BV$207*$B61+BV$209</f>
        <v>56.947318096777664</v>
      </c>
      <c r="DA61" s="2">
        <f>BW$207*$B61+BW$209</f>
        <v>48.874808636315755</v>
      </c>
      <c r="DD61" s="2">
        <f>BZ$207*$B61+BZ$209</f>
        <v>77.383514468244755</v>
      </c>
      <c r="DE61" s="2">
        <f>CA$207*$B61+CA$209</f>
        <v>79.512539365938906</v>
      </c>
      <c r="DF61" s="2">
        <f>CB$207*$B61+CB$209</f>
        <v>81.065247647677865</v>
      </c>
      <c r="DG61" s="2">
        <f>CC$207*$B61+CC$209</f>
        <v>81.403796866901885</v>
      </c>
      <c r="DH61" s="2">
        <f>CD$207*$B61+CD$209</f>
        <v>81.272322628270402</v>
      </c>
      <c r="DI61" s="2">
        <f>CE$207*$B61+CE$209</f>
        <v>80.973887318321673</v>
      </c>
      <c r="DJ61" s="2">
        <f>CF$207*$B61+CF$209</f>
        <v>80.891715515321565</v>
      </c>
      <c r="DK61" s="2">
        <f>CG$207*$B61+CG$209</f>
        <v>80.05752952074711</v>
      </c>
      <c r="DL61" s="2">
        <f>CH$207*$B61+CH$209</f>
        <v>78.689603658492288</v>
      </c>
      <c r="DM61" s="2">
        <f>CI$207*$B61+CI$209</f>
        <v>75.444398440177366</v>
      </c>
      <c r="DN61" s="2">
        <f>CJ$207*$B61+CJ$209</f>
        <v>66.75754616635254</v>
      </c>
      <c r="DO61" s="2">
        <f>CK$207*$B61+CK$209</f>
        <v>58.251296032291926</v>
      </c>
      <c r="DP61" s="2">
        <f>CL$207*$B61+CL$209</f>
        <v>51.031158769611565</v>
      </c>
      <c r="DS61" s="2">
        <f>POWER(10,($B61-C$227)/C$228)/(1+POWER(10,($B61-C$227)/C$228))</f>
        <v>1.1710921380694525E-2</v>
      </c>
      <c r="DT61" s="2">
        <f>POWER(10,($B61-D$227)/D$228)/(1+POWER(10,($B61-D$227)/D$228))</f>
        <v>1.5642776123486111E-2</v>
      </c>
      <c r="DU61" s="2">
        <f>POWER(10,($B61-E$227)/E$228)/(1+POWER(10,($B61-E$227)/E$228))</f>
        <v>1.5050036155128893E-2</v>
      </c>
      <c r="DV61" s="2">
        <f>POWER(10,($B61-F$227)/F$228)/(1+POWER(10,($B61-F$227)/F$228))</f>
        <v>1.6025430483482608E-2</v>
      </c>
      <c r="DW61" s="2">
        <f>POWER(10,($B61-G$227)/G$228)/(1+POWER(10,($B61-G$227)/G$228))</f>
        <v>1.6250878837274475E-2</v>
      </c>
      <c r="DX61" s="2">
        <f>POWER(10,($B61-H$227)/H$228)/(1+POWER(10,($B61-H$227)/H$228))</f>
        <v>1.6826400754814282E-2</v>
      </c>
      <c r="DY61" s="2">
        <f>POWER(10,($B61-I$227)/I$228)/(1+POWER(10,($B61-I$227)/I$228))</f>
        <v>1.7399195714119627E-2</v>
      </c>
      <c r="DZ61" s="2">
        <f>POWER(10,($B61-J$227)/J$228)/(1+POWER(10,($B61-J$227)/J$228))</f>
        <v>1.8403060656729996E-2</v>
      </c>
      <c r="EA61" s="2">
        <f>POWER(10,($B61-K$227)/K$228)/(1+POWER(10,($B61-K$227)/K$228))</f>
        <v>1.6201984874436606E-2</v>
      </c>
      <c r="EB61" s="2">
        <f>POWER(10,($B61-L$227)/L$228)/(1+POWER(10,($B61-L$227)/L$228))</f>
        <v>1.5396076961069717E-2</v>
      </c>
      <c r="EC61" s="2">
        <f>POWER(10,($B61-M$227)/M$228)/(1+POWER(10,($B61-M$227)/M$228))</f>
        <v>1.5475086043079442E-2</v>
      </c>
      <c r="ED61" s="2">
        <f>POWER(10,($B61-N$227)/N$228)/(1+POWER(10,($B61-N$227)/N$228))</f>
        <v>1.6105143776690097E-2</v>
      </c>
      <c r="EE61" s="2">
        <f>POWER(10,($B61-O$227)/O$228)/(1+POWER(10,($B61-O$227)/O$228))</f>
        <v>1.5192168491805444E-2</v>
      </c>
    </row>
    <row r="62" spans="2:135" x14ac:dyDescent="0.25">
      <c r="B62" s="2">
        <v>56</v>
      </c>
      <c r="C62">
        <v>178.721</v>
      </c>
      <c r="D62">
        <v>197.16200000000001</v>
      </c>
      <c r="E62">
        <v>196.67599999999999</v>
      </c>
      <c r="F62">
        <v>187.721</v>
      </c>
      <c r="G62">
        <v>196.61799999999999</v>
      </c>
      <c r="H62">
        <v>193.25</v>
      </c>
      <c r="I62">
        <v>193.08799999999999</v>
      </c>
      <c r="J62">
        <v>186.029</v>
      </c>
      <c r="K62">
        <v>191.441</v>
      </c>
      <c r="L62">
        <v>180.04400000000001</v>
      </c>
      <c r="M62">
        <v>163.41200000000001</v>
      </c>
      <c r="N62">
        <v>137.2647</v>
      </c>
      <c r="O62">
        <v>116.4118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180.44201581195031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191.53954427636231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186.50459596725997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169.16335146360646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179.17650126417666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178.06165222503756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176.22113568514146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165.36323233639806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175.73906320493663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170.84729743143345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151.88747320855001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123.54127597683951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103.16410634934496</v>
      </c>
      <c r="AE62" s="5"/>
      <c r="AG62" s="5">
        <f t="shared" si="17"/>
        <v>-1.7210158119503092</v>
      </c>
      <c r="AH62" s="5">
        <f t="shared" si="17"/>
        <v>5.6224557236376995</v>
      </c>
      <c r="AI62" s="5">
        <f t="shared" si="17"/>
        <v>10.171404032740014</v>
      </c>
      <c r="AJ62" s="5">
        <f t="shared" si="17"/>
        <v>18.557648536393543</v>
      </c>
      <c r="AK62" s="5">
        <f t="shared" si="17"/>
        <v>17.44149873582333</v>
      </c>
      <c r="AL62" s="5">
        <f t="shared" si="17"/>
        <v>15.188347774962438</v>
      </c>
      <c r="AM62" s="5">
        <f t="shared" si="17"/>
        <v>16.866864314858532</v>
      </c>
      <c r="AN62" s="5">
        <f t="shared" si="16"/>
        <v>20.66576766360194</v>
      </c>
      <c r="AO62" s="5">
        <f t="shared" si="14"/>
        <v>15.701936795063375</v>
      </c>
      <c r="AP62" s="5">
        <f t="shared" si="14"/>
        <v>9.1967025685665647</v>
      </c>
      <c r="AQ62" s="5">
        <f t="shared" si="14"/>
        <v>11.52452679145</v>
      </c>
      <c r="AR62" s="5">
        <f t="shared" si="14"/>
        <v>13.72342402316049</v>
      </c>
      <c r="AS62" s="5">
        <f t="shared" si="14"/>
        <v>13.247693650655037</v>
      </c>
      <c r="AV62" s="2">
        <f t="shared" si="1"/>
        <v>74.96559494022344</v>
      </c>
      <c r="AW62" s="2">
        <f t="shared" si="2"/>
        <v>77.098567117807249</v>
      </c>
      <c r="AX62" s="2">
        <f t="shared" si="3"/>
        <v>79.177158917504258</v>
      </c>
      <c r="AY62" s="2">
        <f t="shared" si="4"/>
        <v>79.757083272468023</v>
      </c>
      <c r="AZ62" s="2">
        <f t="shared" si="5"/>
        <v>78.93306568780686</v>
      </c>
      <c r="BA62" s="2">
        <f t="shared" si="6"/>
        <v>78.129078333943355</v>
      </c>
      <c r="BB62" s="2">
        <f t="shared" si="7"/>
        <v>78.88799706702531</v>
      </c>
      <c r="BC62" s="2">
        <f t="shared" si="8"/>
        <v>77.414385942863348</v>
      </c>
      <c r="BD62" s="2">
        <f t="shared" si="9"/>
        <v>75.398403230005897</v>
      </c>
      <c r="BE62" s="2">
        <f t="shared" si="10"/>
        <v>72.125449599282163</v>
      </c>
      <c r="BF62" s="2">
        <f t="shared" si="11"/>
        <v>65.211349829841595</v>
      </c>
      <c r="BG62" s="2">
        <f t="shared" si="12"/>
        <v>56.991391652813441</v>
      </c>
      <c r="BH62" s="2">
        <f t="shared" si="13"/>
        <v>48.939255226140986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74.934929206132225</v>
      </c>
      <c r="CP62" s="2">
        <f>BL$207*$B62+BL$209</f>
        <v>77.057556783184879</v>
      </c>
      <c r="CQ62" s="2">
        <f>BM$207*$B62+BM$209</f>
        <v>79.146541137163481</v>
      </c>
      <c r="CR62" s="2">
        <f>BN$207*$B62+BN$209</f>
        <v>79.728752437042331</v>
      </c>
      <c r="CS62" s="2">
        <f>BO$207*$B62+BO$209</f>
        <v>78.891678922081965</v>
      </c>
      <c r="CT62" s="2">
        <f>BP$207*$B62+BP$209</f>
        <v>78.07653312284026</v>
      </c>
      <c r="CU62" s="2">
        <f>BQ$207*$B62+BQ$209</f>
        <v>78.849565334949517</v>
      </c>
      <c r="CV62" s="2">
        <f>BR$207*$B62+BR$209</f>
        <v>77.360956834956426</v>
      </c>
      <c r="CW62" s="2">
        <f>BS$207*$B62+BS$209</f>
        <v>75.339894797636504</v>
      </c>
      <c r="CX62" s="2">
        <f>BT$207*$B62+BT$209</f>
        <v>72.069493010426214</v>
      </c>
      <c r="CY62" s="2">
        <f>BU$207*$B62+BU$209</f>
        <v>65.18521643054811</v>
      </c>
      <c r="CZ62" s="2">
        <f>BV$207*$B62+BV$209</f>
        <v>56.969056853109166</v>
      </c>
      <c r="DA62" s="2">
        <f>BW$207*$B62+BW$209</f>
        <v>48.904283902532427</v>
      </c>
      <c r="DD62" s="2">
        <f>BZ$207*$B62+BZ$209</f>
        <v>77.325781300278337</v>
      </c>
      <c r="DE62" s="2">
        <f>CA$207*$B62+CA$209</f>
        <v>79.45216473604556</v>
      </c>
      <c r="DF62" s="2">
        <f>CB$207*$B62+CB$209</f>
        <v>81.00462922084057</v>
      </c>
      <c r="DG62" s="2">
        <f>CC$207*$B62+CC$209</f>
        <v>81.343559435147753</v>
      </c>
      <c r="DH62" s="2">
        <f>CD$207*$B62+CD$209</f>
        <v>81.217975137261007</v>
      </c>
      <c r="DI62" s="2">
        <f>CE$207*$B62+CE$209</f>
        <v>80.929169174645693</v>
      </c>
      <c r="DJ62" s="2">
        <f>CF$207*$B62+CF$209</f>
        <v>80.867416821030389</v>
      </c>
      <c r="DK62" s="2">
        <f>CG$207*$B62+CG$209</f>
        <v>80.013474402705555</v>
      </c>
      <c r="DL62" s="2">
        <f>CH$207*$B62+CH$209</f>
        <v>78.638486574778668</v>
      </c>
      <c r="DM62" s="2">
        <f>CI$207*$B62+CI$209</f>
        <v>75.389093153532286</v>
      </c>
      <c r="DN62" s="2">
        <f>CJ$207*$B62+CJ$209</f>
        <v>66.727665217963548</v>
      </c>
      <c r="DO62" s="2">
        <f>CK$207*$B62+CK$209</f>
        <v>58.235809256140811</v>
      </c>
      <c r="DP62" s="2">
        <f>CL$207*$B62+CL$209</f>
        <v>51.006747023396066</v>
      </c>
      <c r="DS62" s="2">
        <f>POWER(10,($B62-C$227)/C$228)/(1+POWER(10,($B62-C$227)/C$228))</f>
        <v>1.2826278198597696E-2</v>
      </c>
      <c r="DT62" s="2">
        <f>POWER(10,($B62-D$227)/D$228)/(1+POWER(10,($B62-D$227)/D$228))</f>
        <v>1.7126116437294277E-2</v>
      </c>
      <c r="DU62" s="2">
        <f>POWER(10,($B62-E$227)/E$228)/(1+POWER(10,($B62-E$227)/E$228))</f>
        <v>1.6478110273543459E-2</v>
      </c>
      <c r="DV62" s="2">
        <f>POWER(10,($B62-F$227)/F$228)/(1+POWER(10,($B62-F$227)/F$228))</f>
        <v>1.7544409616088549E-2</v>
      </c>
      <c r="DW62" s="2">
        <f>POWER(10,($B62-G$227)/G$228)/(1+POWER(10,($B62-G$227)/G$228))</f>
        <v>1.7790840845993829E-2</v>
      </c>
      <c r="DX62" s="2">
        <f>POWER(10,($B62-H$227)/H$228)/(1+POWER(10,($B62-H$227)/H$228))</f>
        <v>1.841987906934147E-2</v>
      </c>
      <c r="DY62" s="2">
        <f>POWER(10,($B62-I$227)/I$228)/(1+POWER(10,($B62-I$227)/I$228))</f>
        <v>1.9045867518450603E-2</v>
      </c>
      <c r="DZ62" s="2">
        <f>POWER(10,($B62-J$227)/J$228)/(1+POWER(10,($B62-J$227)/J$228))</f>
        <v>2.014279134530093E-2</v>
      </c>
      <c r="EA62" s="2">
        <f>POWER(10,($B62-K$227)/K$228)/(1+POWER(10,($B62-K$227)/K$228))</f>
        <v>1.7737397144692323E-2</v>
      </c>
      <c r="EB62" s="2">
        <f>POWER(10,($B62-L$227)/L$228)/(1+POWER(10,($B62-L$227)/L$228))</f>
        <v>1.6856424401641701E-2</v>
      </c>
      <c r="EC62" s="2">
        <f>POWER(10,($B62-M$227)/M$228)/(1+POWER(10,($B62-M$227)/M$228))</f>
        <v>1.6942798689141021E-2</v>
      </c>
      <c r="ED62" s="2">
        <f>POWER(10,($B62-N$227)/N$228)/(1+POWER(10,($B62-N$227)/N$228))</f>
        <v>1.7631543189359382E-2</v>
      </c>
      <c r="EE62" s="2">
        <f>POWER(10,($B62-O$227)/O$228)/(1+POWER(10,($B62-O$227)/O$228))</f>
        <v>1.6633501563727855E-2</v>
      </c>
    </row>
    <row r="63" spans="2:135" x14ac:dyDescent="0.25">
      <c r="B63" s="2">
        <v>57</v>
      </c>
      <c r="C63">
        <v>177.41200000000001</v>
      </c>
      <c r="D63">
        <v>194.059</v>
      </c>
      <c r="E63">
        <v>191.691</v>
      </c>
      <c r="F63">
        <v>174.029</v>
      </c>
      <c r="G63">
        <v>188.51499999999999</v>
      </c>
      <c r="H63">
        <v>184.89699999999999</v>
      </c>
      <c r="I63">
        <v>180.10300000000001</v>
      </c>
      <c r="J63">
        <v>167.17599999999999</v>
      </c>
      <c r="K63">
        <v>182.79400000000001</v>
      </c>
      <c r="L63">
        <v>177.70599999999999</v>
      </c>
      <c r="M63">
        <v>157.559</v>
      </c>
      <c r="N63">
        <v>127.3382</v>
      </c>
      <c r="O63">
        <v>107.05880000000001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171.0522020507843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179.77015560361858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174.85216508563974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156.05306178400431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166.95504911361425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165.56493683122244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163.15663374997214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151.54214426502384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163.28705012274145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160.05394138843479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141.45819315924592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112.95004030394036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94.143914954621962</v>
      </c>
      <c r="AE63" s="5"/>
      <c r="AG63" s="5">
        <f t="shared" si="17"/>
        <v>6.3597979492157037</v>
      </c>
      <c r="AH63" s="5">
        <f t="shared" si="17"/>
        <v>14.288844396381421</v>
      </c>
      <c r="AI63" s="5">
        <f t="shared" si="17"/>
        <v>16.838834914360262</v>
      </c>
      <c r="AJ63" s="5">
        <f t="shared" si="17"/>
        <v>17.975938215995683</v>
      </c>
      <c r="AK63" s="5">
        <f t="shared" si="17"/>
        <v>21.559950886385735</v>
      </c>
      <c r="AL63" s="5">
        <f t="shared" si="17"/>
        <v>19.332063168777552</v>
      </c>
      <c r="AM63" s="5">
        <f t="shared" si="17"/>
        <v>16.946366250027864</v>
      </c>
      <c r="AN63" s="5">
        <f t="shared" si="16"/>
        <v>15.633855734976152</v>
      </c>
      <c r="AO63" s="5">
        <f t="shared" si="14"/>
        <v>19.506949877258563</v>
      </c>
      <c r="AP63" s="5">
        <f t="shared" si="14"/>
        <v>17.652058611565195</v>
      </c>
      <c r="AQ63" s="5">
        <f t="shared" si="14"/>
        <v>16.100806840754075</v>
      </c>
      <c r="AR63" s="5">
        <f t="shared" si="14"/>
        <v>14.388159696059645</v>
      </c>
      <c r="AS63" s="5">
        <f t="shared" si="14"/>
        <v>12.914885045378043</v>
      </c>
      <c r="AV63" s="2">
        <f t="shared" si="1"/>
        <v>74.969650619721449</v>
      </c>
      <c r="AW63" s="2">
        <f t="shared" si="2"/>
        <v>77.107842199757826</v>
      </c>
      <c r="AX63" s="2">
        <f t="shared" si="3"/>
        <v>79.180332058302469</v>
      </c>
      <c r="AY63" s="2">
        <f t="shared" si="4"/>
        <v>79.750845305116869</v>
      </c>
      <c r="AZ63" s="2">
        <f t="shared" si="5"/>
        <v>78.943420578151063</v>
      </c>
      <c r="BA63" s="2">
        <f t="shared" si="6"/>
        <v>78.160860928821648</v>
      </c>
      <c r="BB63" s="2">
        <f t="shared" si="7"/>
        <v>78.921479532855386</v>
      </c>
      <c r="BC63" s="2">
        <f t="shared" si="8"/>
        <v>77.443215300452991</v>
      </c>
      <c r="BD63" s="2">
        <f t="shared" si="9"/>
        <v>75.439792964660938</v>
      </c>
      <c r="BE63" s="2">
        <f t="shared" si="10"/>
        <v>72.157613140199544</v>
      </c>
      <c r="BF63" s="2">
        <f t="shared" si="11"/>
        <v>65.23055345508476</v>
      </c>
      <c r="BG63" s="2">
        <f t="shared" si="12"/>
        <v>57.014525198460504</v>
      </c>
      <c r="BH63" s="2">
        <f t="shared" si="13"/>
        <v>48.971061794454357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74.936906583480976</v>
      </c>
      <c r="CP63" s="2">
        <f>BL$207*$B63+BL$209</f>
        <v>77.064205962837178</v>
      </c>
      <c r="CQ63" s="2">
        <f>BM$207*$B63+BM$209</f>
        <v>79.147932219207775</v>
      </c>
      <c r="CR63" s="2">
        <f>BN$207*$B63+BN$209</f>
        <v>79.720838503304165</v>
      </c>
      <c r="CS63" s="2">
        <f>BO$207*$B63+BO$209</f>
        <v>78.899325920425483</v>
      </c>
      <c r="CT63" s="2">
        <f>BP$207*$B63+BP$209</f>
        <v>78.104820329981777</v>
      </c>
      <c r="CU63" s="2">
        <f>BQ$207*$B63+BQ$209</f>
        <v>78.880570070637134</v>
      </c>
      <c r="CV63" s="2">
        <f>BR$207*$B63+BR$209</f>
        <v>77.386274275834523</v>
      </c>
      <c r="CW63" s="2">
        <f>BS$207*$B63+BS$209</f>
        <v>75.377471367008752</v>
      </c>
      <c r="CX63" s="2">
        <f>BT$207*$B63+BT$209</f>
        <v>72.09790233919054</v>
      </c>
      <c r="CY63" s="2">
        <f>BU$207*$B63+BU$209</f>
        <v>65.202826332586724</v>
      </c>
      <c r="CZ63" s="2">
        <f>BV$207*$B63+BV$209</f>
        <v>56.990795609440667</v>
      </c>
      <c r="DA63" s="2">
        <f>BW$207*$B63+BW$209</f>
        <v>48.933759168749091</v>
      </c>
      <c r="DD63" s="2">
        <f>BZ$207*$B63+BZ$209</f>
        <v>77.268048132311904</v>
      </c>
      <c r="DE63" s="2">
        <f>CA$207*$B63+CA$209</f>
        <v>79.391790106152229</v>
      </c>
      <c r="DF63" s="2">
        <f>CB$207*$B63+CB$209</f>
        <v>80.944010794003262</v>
      </c>
      <c r="DG63" s="2">
        <f>CC$207*$B63+CC$209</f>
        <v>81.283322003393636</v>
      </c>
      <c r="DH63" s="2">
        <f>CD$207*$B63+CD$209</f>
        <v>81.163627646251626</v>
      </c>
      <c r="DI63" s="2">
        <f>CE$207*$B63+CE$209</f>
        <v>80.8844510309697</v>
      </c>
      <c r="DJ63" s="2">
        <f>CF$207*$B63+CF$209</f>
        <v>80.843118126739199</v>
      </c>
      <c r="DK63" s="2">
        <f>CG$207*$B63+CG$209</f>
        <v>79.969419284663999</v>
      </c>
      <c r="DL63" s="2">
        <f>CH$207*$B63+CH$209</f>
        <v>78.587369491065047</v>
      </c>
      <c r="DM63" s="2">
        <f>CI$207*$B63+CI$209</f>
        <v>75.333787866887207</v>
      </c>
      <c r="DN63" s="2">
        <f>CJ$207*$B63+CJ$209</f>
        <v>66.697784269574555</v>
      </c>
      <c r="DO63" s="2">
        <f>CK$207*$B63+CK$209</f>
        <v>58.220322479989704</v>
      </c>
      <c r="DP63" s="2">
        <f>CL$207*$B63+CL$209</f>
        <v>50.98233527718056</v>
      </c>
      <c r="DS63" s="2">
        <f>POWER(10,($B63-C$227)/C$228)/(1+POWER(10,($B63-C$227)/C$228))</f>
        <v>1.4046352636498744E-2</v>
      </c>
      <c r="DT63" s="2">
        <f>POWER(10,($B63-D$227)/D$228)/(1+POWER(10,($B63-D$227)/D$228))</f>
        <v>1.8747436927668691E-2</v>
      </c>
      <c r="DU63" s="2">
        <f>POWER(10,($B63-E$227)/E$228)/(1+POWER(10,($B63-E$227)/E$228))</f>
        <v>1.8039210282534229E-2</v>
      </c>
      <c r="DV63" s="2">
        <f>POWER(10,($B63-F$227)/F$228)/(1+POWER(10,($B63-F$227)/F$228))</f>
        <v>1.9204555959138621E-2</v>
      </c>
      <c r="DW63" s="2">
        <f>POWER(10,($B63-G$227)/G$228)/(1+POWER(10,($B63-G$227)/G$228))</f>
        <v>1.9473843623691083E-2</v>
      </c>
      <c r="DX63" s="2">
        <f>POWER(10,($B63-H$227)/H$228)/(1+POWER(10,($B63-H$227)/H$228))</f>
        <v>2.0161167028392851E-2</v>
      </c>
      <c r="DY63" s="2">
        <f>POWER(10,($B63-I$227)/I$228)/(1+POWER(10,($B63-I$227)/I$228))</f>
        <v>2.0845075406463225E-2</v>
      </c>
      <c r="DZ63" s="2">
        <f>POWER(10,($B63-J$227)/J$228)/(1+POWER(10,($B63-J$227)/J$228))</f>
        <v>2.204329390097283E-2</v>
      </c>
      <c r="EA63" s="2">
        <f>POWER(10,($B63-K$227)/K$228)/(1+POWER(10,($B63-K$227)/K$228))</f>
        <v>1.9415444118032102E-2</v>
      </c>
      <c r="EB63" s="2">
        <f>POWER(10,($B63-L$227)/L$228)/(1+POWER(10,($B63-L$227)/L$228))</f>
        <v>1.8452692623989114E-2</v>
      </c>
      <c r="EC63" s="2">
        <f>POWER(10,($B63-M$227)/M$228)/(1+POWER(10,($B63-M$227)/M$228))</f>
        <v>1.8547092069966929E-2</v>
      </c>
      <c r="ED63" s="2">
        <f>POWER(10,($B63-N$227)/N$228)/(1+POWER(10,($B63-N$227)/N$228))</f>
        <v>1.9299772610287761E-2</v>
      </c>
      <c r="EE63" s="2">
        <f>POWER(10,($B63-O$227)/O$228)/(1+POWER(10,($B63-O$227)/O$228))</f>
        <v>1.8209050448130752E-2</v>
      </c>
    </row>
    <row r="64" spans="2:135" x14ac:dyDescent="0.25">
      <c r="B64" s="2">
        <v>58</v>
      </c>
      <c r="C64">
        <v>171.08799999999999</v>
      </c>
      <c r="D64">
        <v>185.07400000000001</v>
      </c>
      <c r="E64">
        <v>182.16200000000001</v>
      </c>
      <c r="F64">
        <v>152.309</v>
      </c>
      <c r="G64">
        <v>168.36799999999999</v>
      </c>
      <c r="H64">
        <v>164.89699999999999</v>
      </c>
      <c r="I64">
        <v>155.29400000000001</v>
      </c>
      <c r="J64">
        <v>137.75</v>
      </c>
      <c r="K64">
        <v>164.11799999999999</v>
      </c>
      <c r="L64">
        <v>166.45599999999999</v>
      </c>
      <c r="M64">
        <v>146.66200000000001</v>
      </c>
      <c r="N64">
        <v>110.5441</v>
      </c>
      <c r="O64">
        <v>90.470600000000005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159.49687662549493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165.85834618647428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161.4004288812026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142.5498391244586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153.42174002290554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151.8466685574937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149.18679679327866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137.62327580784506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149.60640818535873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147.6213717051842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129.88242604463341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102.39548440907001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85.335692191686149</v>
      </c>
      <c r="AE64" s="5"/>
      <c r="AG64" s="5">
        <f t="shared" si="17"/>
        <v>11.591123374505059</v>
      </c>
      <c r="AH64" s="5">
        <f t="shared" si="17"/>
        <v>19.215653813525734</v>
      </c>
      <c r="AI64" s="5">
        <f t="shared" si="17"/>
        <v>20.761571118797406</v>
      </c>
      <c r="AJ64" s="5">
        <f t="shared" si="17"/>
        <v>9.7591608755413972</v>
      </c>
      <c r="AK64" s="5">
        <f t="shared" si="17"/>
        <v>14.946259977094456</v>
      </c>
      <c r="AL64" s="5">
        <f t="shared" si="17"/>
        <v>13.050331442506291</v>
      </c>
      <c r="AM64" s="5">
        <f t="shared" si="17"/>
        <v>6.1072032067213513</v>
      </c>
      <c r="AN64" s="5">
        <f t="shared" si="16"/>
        <v>0.12672419215493846</v>
      </c>
      <c r="AO64" s="5">
        <f t="shared" si="14"/>
        <v>14.511591814641264</v>
      </c>
      <c r="AP64" s="5">
        <f t="shared" si="14"/>
        <v>18.834628294815786</v>
      </c>
      <c r="AQ64" s="5">
        <f t="shared" si="14"/>
        <v>16.779573955366601</v>
      </c>
      <c r="AR64" s="5">
        <f t="shared" si="14"/>
        <v>8.1486155909299924</v>
      </c>
      <c r="AS64" s="5">
        <f t="shared" si="14"/>
        <v>5.1349078083138551</v>
      </c>
      <c r="AV64" s="2">
        <f t="shared" si="1"/>
        <v>74.973820105197262</v>
      </c>
      <c r="AW64" s="2">
        <f t="shared" si="2"/>
        <v>77.11723967637873</v>
      </c>
      <c r="AX64" s="2">
        <f t="shared" si="3"/>
        <v>79.183562904769971</v>
      </c>
      <c r="AY64" s="2">
        <f t="shared" si="4"/>
        <v>79.744665767117681</v>
      </c>
      <c r="AZ64" s="2">
        <f t="shared" si="5"/>
        <v>78.953909818105117</v>
      </c>
      <c r="BA64" s="2">
        <f t="shared" si="6"/>
        <v>78.192824798296655</v>
      </c>
      <c r="BB64" s="2">
        <f t="shared" si="7"/>
        <v>78.955079622697625</v>
      </c>
      <c r="BC64" s="2">
        <f t="shared" si="8"/>
        <v>77.472220635185678</v>
      </c>
      <c r="BD64" s="2">
        <f t="shared" si="9"/>
        <v>75.481369812712146</v>
      </c>
      <c r="BE64" s="2">
        <f t="shared" si="10"/>
        <v>72.189976122889632</v>
      </c>
      <c r="BF64" s="2">
        <f t="shared" si="11"/>
        <v>65.249820043964476</v>
      </c>
      <c r="BG64" s="2">
        <f t="shared" si="12"/>
        <v>57.037718690816618</v>
      </c>
      <c r="BH64" s="2">
        <f t="shared" si="13"/>
        <v>49.002990209949189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74.938883960829727</v>
      </c>
      <c r="CP64" s="2">
        <f>BL$207*$B64+BL$209</f>
        <v>77.070855142489478</v>
      </c>
      <c r="CQ64" s="2">
        <f>BM$207*$B64+BM$209</f>
        <v>79.149323301252082</v>
      </c>
      <c r="CR64" s="2">
        <f>BN$207*$B64+BN$209</f>
        <v>79.712924569565985</v>
      </c>
      <c r="CS64" s="2">
        <f>BO$207*$B64+BO$209</f>
        <v>78.906972918769</v>
      </c>
      <c r="CT64" s="2">
        <f>BP$207*$B64+BP$209</f>
        <v>78.133107537123294</v>
      </c>
      <c r="CU64" s="2">
        <f>BQ$207*$B64+BQ$209</f>
        <v>78.911574806324751</v>
      </c>
      <c r="CV64" s="2">
        <f>BR$207*$B64+BR$209</f>
        <v>77.411591716712621</v>
      </c>
      <c r="CW64" s="2">
        <f>BS$207*$B64+BS$209</f>
        <v>75.415047936381015</v>
      </c>
      <c r="CX64" s="2">
        <f>BT$207*$B64+BT$209</f>
        <v>72.126311667954852</v>
      </c>
      <c r="CY64" s="2">
        <f>BU$207*$B64+BU$209</f>
        <v>65.220436234625353</v>
      </c>
      <c r="CZ64" s="2">
        <f>BV$207*$B64+BV$209</f>
        <v>57.012534365772169</v>
      </c>
      <c r="DA64" s="2">
        <f>BW$207*$B64+BW$209</f>
        <v>48.963234434965763</v>
      </c>
      <c r="DD64" s="2">
        <f>BZ$207*$B64+BZ$209</f>
        <v>77.210314964345486</v>
      </c>
      <c r="DE64" s="2">
        <f>CA$207*$B64+CA$209</f>
        <v>79.331415476258883</v>
      </c>
      <c r="DF64" s="2">
        <f>CB$207*$B64+CB$209</f>
        <v>80.883392367165953</v>
      </c>
      <c r="DG64" s="2">
        <f>CC$207*$B64+CC$209</f>
        <v>81.223084571639518</v>
      </c>
      <c r="DH64" s="2">
        <f>CD$207*$B64+CD$209</f>
        <v>81.109280155242232</v>
      </c>
      <c r="DI64" s="2">
        <f>CE$207*$B64+CE$209</f>
        <v>80.839732887293721</v>
      </c>
      <c r="DJ64" s="2">
        <f>CF$207*$B64+CF$209</f>
        <v>80.818819432448024</v>
      </c>
      <c r="DK64" s="2">
        <f>CG$207*$B64+CG$209</f>
        <v>79.92536416662243</v>
      </c>
      <c r="DL64" s="2">
        <f>CH$207*$B64+CH$209</f>
        <v>78.536252407351427</v>
      </c>
      <c r="DM64" s="2">
        <f>CI$207*$B64+CI$209</f>
        <v>75.278482580242127</v>
      </c>
      <c r="DN64" s="2">
        <f>CJ$207*$B64+CJ$209</f>
        <v>66.667903321185548</v>
      </c>
      <c r="DO64" s="2">
        <f>CK$207*$B64+CK$209</f>
        <v>58.20483570383859</v>
      </c>
      <c r="DP64" s="2">
        <f>CL$207*$B64+CL$209</f>
        <v>50.957923530965054</v>
      </c>
      <c r="DS64" s="2">
        <f>POWER(10,($B64-C$227)/C$228)/(1+POWER(10,($B64-C$227)/C$228))</f>
        <v>1.5380676020296958E-2</v>
      </c>
      <c r="DT64" s="2">
        <f>POWER(10,($B64-D$227)/D$228)/(1+POWER(10,($B64-D$227)/D$228))</f>
        <v>2.0519042644576869E-2</v>
      </c>
      <c r="DU64" s="2">
        <f>POWER(10,($B64-E$227)/E$228)/(1+POWER(10,($B64-E$227)/E$228))</f>
        <v>1.974523632934656E-2</v>
      </c>
      <c r="DV64" s="2">
        <f>POWER(10,($B64-F$227)/F$228)/(1+POWER(10,($B64-F$227)/F$228))</f>
        <v>2.1018433482614965E-2</v>
      </c>
      <c r="DW64" s="2">
        <f>POWER(10,($B64-G$227)/G$228)/(1+POWER(10,($B64-G$227)/G$228))</f>
        <v>2.1312602782562952E-2</v>
      </c>
      <c r="DX64" s="2">
        <f>POWER(10,($B64-H$227)/H$228)/(1+POWER(10,($B64-H$227)/H$228))</f>
        <v>2.2063364318078208E-2</v>
      </c>
      <c r="DY64" s="2">
        <f>POWER(10,($B64-I$227)/I$228)/(1+POWER(10,($B64-I$227)/I$228))</f>
        <v>2.2810296999660116E-2</v>
      </c>
      <c r="DZ64" s="2">
        <f>POWER(10,($B64-J$227)/J$228)/(1+POWER(10,($B64-J$227)/J$228))</f>
        <v>2.4118697965375396E-2</v>
      </c>
      <c r="EA64" s="2">
        <f>POWER(10,($B64-K$227)/K$228)/(1+POWER(10,($B64-K$227)/K$228))</f>
        <v>2.1248808576295436E-2</v>
      </c>
      <c r="EB64" s="2">
        <f>POWER(10,($B64-L$227)/L$228)/(1+POWER(10,($B64-L$227)/L$228))</f>
        <v>2.0197018723384207E-2</v>
      </c>
      <c r="EC64" s="2">
        <f>POWER(10,($B64-M$227)/M$228)/(1+POWER(10,($B64-M$227)/M$228))</f>
        <v>2.0300157158632606E-2</v>
      </c>
      <c r="ED64" s="2">
        <f>POWER(10,($B64-N$227)/N$228)/(1+POWER(10,($B64-N$227)/N$228))</f>
        <v>2.1122449703271338E-2</v>
      </c>
      <c r="EE64" s="2">
        <f>POWER(10,($B64-O$227)/O$228)/(1+POWER(10,($B64-O$227)/O$228))</f>
        <v>1.9930812808453525E-2</v>
      </c>
    </row>
    <row r="65" spans="2:135" x14ac:dyDescent="0.25">
      <c r="B65" s="2">
        <v>59</v>
      </c>
      <c r="C65">
        <v>163.63200000000001</v>
      </c>
      <c r="D65">
        <v>169.36799999999999</v>
      </c>
      <c r="E65">
        <v>164.559</v>
      </c>
      <c r="F65">
        <v>121.824</v>
      </c>
      <c r="G65">
        <v>135.76499999999999</v>
      </c>
      <c r="H65">
        <v>132.14699999999999</v>
      </c>
      <c r="I65">
        <v>126.794</v>
      </c>
      <c r="J65">
        <v>109.441</v>
      </c>
      <c r="K65">
        <v>135.08799999999999</v>
      </c>
      <c r="L65">
        <v>146.70599999999999</v>
      </c>
      <c r="M65">
        <v>126.985</v>
      </c>
      <c r="N65">
        <v>87.220600000000005</v>
      </c>
      <c r="O65">
        <v>68.985299999999995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146.78199826581599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151.04051978352805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147.30198025464003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129.59853497789496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139.68651069954353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138.02522458090502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135.4028611869862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124.5492755896329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135.80559674428207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134.61896828001329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118.10395050229346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92.546472877248078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77.249444219513094</v>
      </c>
      <c r="AE65" s="5"/>
      <c r="AG65" s="5">
        <f t="shared" si="17"/>
        <v>16.850001734184019</v>
      </c>
      <c r="AH65" s="5">
        <f t="shared" si="17"/>
        <v>18.32748021647194</v>
      </c>
      <c r="AI65" s="5">
        <f t="shared" si="17"/>
        <v>17.257019745359969</v>
      </c>
      <c r="AJ65" s="5">
        <f t="shared" si="17"/>
        <v>-7.7745349778949588</v>
      </c>
      <c r="AK65" s="5">
        <f t="shared" si="17"/>
        <v>-3.9215106995435463</v>
      </c>
      <c r="AL65" s="5">
        <f t="shared" si="17"/>
        <v>-5.8782245809050266</v>
      </c>
      <c r="AM65" s="5">
        <f t="shared" si="17"/>
        <v>-8.6088611869862035</v>
      </c>
      <c r="AN65" s="5">
        <f t="shared" si="16"/>
        <v>-15.108275589632896</v>
      </c>
      <c r="AO65" s="5">
        <f t="shared" si="14"/>
        <v>-0.71759674428207632</v>
      </c>
      <c r="AP65" s="5">
        <f t="shared" si="14"/>
        <v>12.087031719986697</v>
      </c>
      <c r="AQ65" s="5">
        <f t="shared" si="14"/>
        <v>8.8810494977065417</v>
      </c>
      <c r="AR65" s="5">
        <f t="shared" si="14"/>
        <v>-5.3258728772480737</v>
      </c>
      <c r="AS65" s="5">
        <f t="shared" si="14"/>
        <v>-8.2641442195130992</v>
      </c>
      <c r="AV65" s="2">
        <f t="shared" si="1"/>
        <v>74.978105798661034</v>
      </c>
      <c r="AW65" s="2">
        <f t="shared" si="2"/>
        <v>77.126758499204257</v>
      </c>
      <c r="AX65" s="2">
        <f t="shared" si="3"/>
        <v>79.186846012216648</v>
      </c>
      <c r="AY65" s="2">
        <f t="shared" si="4"/>
        <v>79.738540314065162</v>
      </c>
      <c r="AZ65" s="2">
        <f t="shared" si="5"/>
        <v>78.964533833673926</v>
      </c>
      <c r="BA65" s="2">
        <f t="shared" si="6"/>
        <v>78.224971941223487</v>
      </c>
      <c r="BB65" s="2">
        <f t="shared" si="7"/>
        <v>78.98879672090041</v>
      </c>
      <c r="BC65" s="2">
        <f t="shared" si="8"/>
        <v>77.501402771946331</v>
      </c>
      <c r="BD65" s="2">
        <f t="shared" si="9"/>
        <v>75.523133988754083</v>
      </c>
      <c r="BE65" s="2">
        <f t="shared" si="10"/>
        <v>72.222541620455644</v>
      </c>
      <c r="BF65" s="2">
        <f t="shared" si="11"/>
        <v>65.269146847851459</v>
      </c>
      <c r="BG65" s="2">
        <f t="shared" si="12"/>
        <v>57.060970625030578</v>
      </c>
      <c r="BH65" s="2">
        <f t="shared" si="13"/>
        <v>49.035042010602119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74.940861338178479</v>
      </c>
      <c r="CP65" s="2">
        <f>BL$207*$B65+BL$209</f>
        <v>77.077504322141792</v>
      </c>
      <c r="CQ65" s="2">
        <f>BM$207*$B65+BM$209</f>
        <v>79.150714383296375</v>
      </c>
      <c r="CR65" s="2">
        <f>BN$207*$B65+BN$209</f>
        <v>79.705010635827819</v>
      </c>
      <c r="CS65" s="2">
        <f>BO$207*$B65+BO$209</f>
        <v>78.914619917112518</v>
      </c>
      <c r="CT65" s="2">
        <f>BP$207*$B65+BP$209</f>
        <v>78.161394744264811</v>
      </c>
      <c r="CU65" s="2">
        <f>BQ$207*$B65+BQ$209</f>
        <v>78.942579542012368</v>
      </c>
      <c r="CV65" s="2">
        <f>BR$207*$B65+BR$209</f>
        <v>77.436909157590719</v>
      </c>
      <c r="CW65" s="2">
        <f>BS$207*$B65+BS$209</f>
        <v>75.452624505753263</v>
      </c>
      <c r="CX65" s="2">
        <f>BT$207*$B65+BT$209</f>
        <v>72.154720996719163</v>
      </c>
      <c r="CY65" s="2">
        <f>BU$207*$B65+BU$209</f>
        <v>65.238046136663968</v>
      </c>
      <c r="CZ65" s="2">
        <f>BV$207*$B65+BV$209</f>
        <v>57.03427312210367</v>
      </c>
      <c r="DA65" s="2">
        <f>BW$207*$B65+BW$209</f>
        <v>48.992709701182434</v>
      </c>
      <c r="DD65" s="2">
        <f>BZ$207*$B65+BZ$209</f>
        <v>77.152581796379053</v>
      </c>
      <c r="DE65" s="2">
        <f>CA$207*$B65+CA$209</f>
        <v>79.271040846365551</v>
      </c>
      <c r="DF65" s="2">
        <f>CB$207*$B65+CB$209</f>
        <v>80.822773940328645</v>
      </c>
      <c r="DG65" s="2">
        <f>CC$207*$B65+CC$209</f>
        <v>81.162847139885386</v>
      </c>
      <c r="DH65" s="2">
        <f>CD$207*$B65+CD$209</f>
        <v>81.054932664232851</v>
      </c>
      <c r="DI65" s="2">
        <f>CE$207*$B65+CE$209</f>
        <v>80.795014743617742</v>
      </c>
      <c r="DJ65" s="2">
        <f>CF$207*$B65+CF$209</f>
        <v>80.794520738156848</v>
      </c>
      <c r="DK65" s="2">
        <f>CG$207*$B65+CG$209</f>
        <v>79.881309048580874</v>
      </c>
      <c r="DL65" s="2">
        <f>CH$207*$B65+CH$209</f>
        <v>78.485135323637792</v>
      </c>
      <c r="DM65" s="2">
        <f>CI$207*$B65+CI$209</f>
        <v>75.223177293597033</v>
      </c>
      <c r="DN65" s="2">
        <f>CJ$207*$B65+CJ$209</f>
        <v>66.638022372796556</v>
      </c>
      <c r="DO65" s="2">
        <f>CK$207*$B65+CK$209</f>
        <v>58.189348927687483</v>
      </c>
      <c r="DP65" s="2">
        <f>CL$207*$B65+CL$209</f>
        <v>50.933511784749548</v>
      </c>
      <c r="DS65" s="2">
        <f>POWER(10,($B65-C$227)/C$228)/(1+POWER(10,($B65-C$227)/C$228))</f>
        <v>1.6839587636160752E-2</v>
      </c>
      <c r="DT65" s="2">
        <f>POWER(10,($B65-D$227)/D$228)/(1+POWER(10,($B65-D$227)/D$228))</f>
        <v>2.2454231565573361E-2</v>
      </c>
      <c r="DU65" s="2">
        <f>POWER(10,($B65-E$227)/E$228)/(1+POWER(10,($B65-E$227)/E$228))</f>
        <v>2.1609056189596337E-2</v>
      </c>
      <c r="DV65" s="2">
        <f>POWER(10,($B65-F$227)/F$228)/(1+POWER(10,($B65-F$227)/F$228))</f>
        <v>2.2999614939000153E-2</v>
      </c>
      <c r="DW65" s="2">
        <f>POWER(10,($B65-G$227)/G$228)/(1+POWER(10,($B65-G$227)/G$228))</f>
        <v>2.3320851884178154E-2</v>
      </c>
      <c r="DX65" s="2">
        <f>POWER(10,($B65-H$227)/H$228)/(1+POWER(10,($B65-H$227)/H$228))</f>
        <v>2.4140611392037846E-2</v>
      </c>
      <c r="DY65" s="2">
        <f>POWER(10,($B65-I$227)/I$228)/(1+POWER(10,($B65-I$227)/I$228))</f>
        <v>2.4956072570908216E-2</v>
      </c>
      <c r="DZ65" s="2">
        <f>POWER(10,($B65-J$227)/J$228)/(1+POWER(10,($B65-J$227)/J$228))</f>
        <v>2.6384232217212072E-2</v>
      </c>
      <c r="EA65" s="2">
        <f>POWER(10,($B65-K$227)/K$228)/(1+POWER(10,($B65-K$227)/K$228))</f>
        <v>2.3251189273583883E-2</v>
      </c>
      <c r="EB65" s="2">
        <f>POWER(10,($B65-L$227)/L$228)/(1+POWER(10,($B65-L$227)/L$228))</f>
        <v>2.2102522302659043E-2</v>
      </c>
      <c r="EC65" s="2">
        <f>POWER(10,($B65-M$227)/M$228)/(1+POWER(10,($B65-M$227)/M$228))</f>
        <v>2.2215170789907854E-2</v>
      </c>
      <c r="ED65" s="2">
        <f>POWER(10,($B65-N$227)/N$228)/(1+POWER(10,($B65-N$227)/N$228))</f>
        <v>2.3113204170541014E-2</v>
      </c>
      <c r="EE65" s="2">
        <f>POWER(10,($B65-O$227)/O$228)/(1+POWER(10,($B65-O$227)/O$228))</f>
        <v>2.1811760085233726E-2</v>
      </c>
    </row>
    <row r="66" spans="2:135" x14ac:dyDescent="0.25">
      <c r="B66" s="2">
        <v>60</v>
      </c>
      <c r="C66">
        <v>153.57400000000001</v>
      </c>
      <c r="D66">
        <v>148.029</v>
      </c>
      <c r="E66">
        <v>134.529</v>
      </c>
      <c r="F66">
        <v>95.558999999999997</v>
      </c>
      <c r="G66">
        <v>105.044</v>
      </c>
      <c r="H66">
        <v>109.015</v>
      </c>
      <c r="I66">
        <v>104.794</v>
      </c>
      <c r="J66">
        <v>92.867999999999995</v>
      </c>
      <c r="K66">
        <v>105.971</v>
      </c>
      <c r="L66">
        <v>116.10299999999999</v>
      </c>
      <c r="M66">
        <v>97.852999999999994</v>
      </c>
      <c r="N66">
        <v>68.867599999999996</v>
      </c>
      <c r="O66">
        <v>57.088200000000001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133.88925745828041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136.45907010626843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133.59539012662049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117.91281988705798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126.69366522933261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125.03845625794843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122.68220413979786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112.99217824952322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122.81703268919014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122.0062400132731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106.93021533696444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83.871338552951698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70.223412128932068</v>
      </c>
      <c r="AE66" s="5"/>
      <c r="AG66" s="5">
        <f t="shared" si="17"/>
        <v>19.684742541719601</v>
      </c>
      <c r="AH66" s="5">
        <f t="shared" si="17"/>
        <v>11.569929893731569</v>
      </c>
      <c r="AI66" s="5">
        <f t="shared" si="17"/>
        <v>0.93360987337950974</v>
      </c>
      <c r="AJ66" s="5">
        <f t="shared" si="17"/>
        <v>-22.353819887057981</v>
      </c>
      <c r="AK66" s="5">
        <f t="shared" si="17"/>
        <v>-21.649665229332612</v>
      </c>
      <c r="AL66" s="5">
        <f t="shared" si="17"/>
        <v>-16.023456257948425</v>
      </c>
      <c r="AM66" s="5">
        <f t="shared" si="17"/>
        <v>-17.888204139797864</v>
      </c>
      <c r="AN66" s="5">
        <f t="shared" si="16"/>
        <v>-20.124178249523226</v>
      </c>
      <c r="AO66" s="5">
        <f t="shared" si="14"/>
        <v>-16.846032689190139</v>
      </c>
      <c r="AP66" s="5">
        <f t="shared" si="14"/>
        <v>-5.9032400132731055</v>
      </c>
      <c r="AQ66" s="5">
        <f t="shared" si="14"/>
        <v>-9.0772153369644428</v>
      </c>
      <c r="AR66" s="5">
        <f t="shared" si="14"/>
        <v>-15.003738552951702</v>
      </c>
      <c r="AS66" s="5">
        <f t="shared" si="14"/>
        <v>-13.135212128932068</v>
      </c>
      <c r="AV66" s="2">
        <f t="shared" si="1"/>
        <v>74.982509493244365</v>
      </c>
      <c r="AW66" s="2">
        <f t="shared" si="2"/>
        <v>77.136396292417388</v>
      </c>
      <c r="AX66" s="2">
        <f t="shared" si="3"/>
        <v>79.190174397870138</v>
      </c>
      <c r="AY66" s="2">
        <f t="shared" si="4"/>
        <v>79.732463262043566</v>
      </c>
      <c r="AZ66" s="2">
        <f t="shared" si="5"/>
        <v>78.97529188388873</v>
      </c>
      <c r="BA66" s="2">
        <f t="shared" si="6"/>
        <v>78.257303042859306</v>
      </c>
      <c r="BB66" s="2">
        <f t="shared" si="7"/>
        <v>79.022629009397349</v>
      </c>
      <c r="BC66" s="2">
        <f t="shared" si="8"/>
        <v>77.530761055954159</v>
      </c>
      <c r="BD66" s="2">
        <f t="shared" si="9"/>
        <v>75.565084012568903</v>
      </c>
      <c r="BE66" s="2">
        <f t="shared" si="10"/>
        <v>72.255311422697616</v>
      </c>
      <c r="BF66" s="2">
        <f t="shared" si="11"/>
        <v>65.288530028727521</v>
      </c>
      <c r="BG66" s="2">
        <f t="shared" si="12"/>
        <v>57.084278664306751</v>
      </c>
      <c r="BH66" s="2">
        <f t="shared" si="13"/>
        <v>49.067217888005437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74.94283871552723</v>
      </c>
      <c r="CP66" s="2">
        <f>BL$207*$B66+BL$209</f>
        <v>77.084153501794091</v>
      </c>
      <c r="CQ66" s="2">
        <f>BM$207*$B66+BM$209</f>
        <v>79.152105465340668</v>
      </c>
      <c r="CR66" s="2">
        <f>BN$207*$B66+BN$209</f>
        <v>79.697096702089652</v>
      </c>
      <c r="CS66" s="2">
        <f>BO$207*$B66+BO$209</f>
        <v>78.922266915456049</v>
      </c>
      <c r="CT66" s="2">
        <f>BP$207*$B66+BP$209</f>
        <v>78.189681951406328</v>
      </c>
      <c r="CU66" s="2">
        <f>BQ$207*$B66+BQ$209</f>
        <v>78.973584277699985</v>
      </c>
      <c r="CV66" s="2">
        <f>BR$207*$B66+BR$209</f>
        <v>77.462226598468831</v>
      </c>
      <c r="CW66" s="2">
        <f>BS$207*$B66+BS$209</f>
        <v>75.490201075125512</v>
      </c>
      <c r="CX66" s="2">
        <f>BT$207*$B66+BT$209</f>
        <v>72.183130325483475</v>
      </c>
      <c r="CY66" s="2">
        <f>BU$207*$B66+BU$209</f>
        <v>65.255656038702583</v>
      </c>
      <c r="CZ66" s="2">
        <f>BV$207*$B66+BV$209</f>
        <v>57.056011878435172</v>
      </c>
      <c r="DA66" s="2">
        <f>BW$207*$B66+BW$209</f>
        <v>49.022184967399099</v>
      </c>
      <c r="DD66" s="2">
        <f>BZ$207*$B66+BZ$209</f>
        <v>77.094848628412635</v>
      </c>
      <c r="DE66" s="2">
        <f>CA$207*$B66+CA$209</f>
        <v>79.21066621647222</v>
      </c>
      <c r="DF66" s="2">
        <f>CB$207*$B66+CB$209</f>
        <v>80.762155513491336</v>
      </c>
      <c r="DG66" s="2">
        <f>CC$207*$B66+CC$209</f>
        <v>81.102609708131268</v>
      </c>
      <c r="DH66" s="2">
        <f>CD$207*$B66+CD$209</f>
        <v>81.000585173223456</v>
      </c>
      <c r="DI66" s="2">
        <f>CE$207*$B66+CE$209</f>
        <v>80.750296599941748</v>
      </c>
      <c r="DJ66" s="2">
        <f>CF$207*$B66+CF$209</f>
        <v>80.770222043865672</v>
      </c>
      <c r="DK66" s="2">
        <f>CG$207*$B66+CG$209</f>
        <v>79.837253930539319</v>
      </c>
      <c r="DL66" s="2">
        <f>CH$207*$B66+CH$209</f>
        <v>78.434018239924171</v>
      </c>
      <c r="DM66" s="2">
        <f>CI$207*$B66+CI$209</f>
        <v>75.167872006951953</v>
      </c>
      <c r="DN66" s="2">
        <f>CJ$207*$B66+CJ$209</f>
        <v>66.608141424407563</v>
      </c>
      <c r="DO66" s="2">
        <f>CK$207*$B66+CK$209</f>
        <v>58.173862151536369</v>
      </c>
      <c r="DP66" s="2">
        <f>CL$207*$B66+CL$209</f>
        <v>50.909100038534049</v>
      </c>
      <c r="DS66" s="2">
        <f>POWER(10,($B66-C$227)/C$228)/(1+POWER(10,($B66-C$227)/C$228))</f>
        <v>1.8434291347634135E-2</v>
      </c>
      <c r="DT66" s="2">
        <f>POWER(10,($B66-D$227)/D$228)/(1+POWER(10,($B66-D$227)/D$228))</f>
        <v>2.4567353988855879E-2</v>
      </c>
      <c r="DU66" s="2">
        <f>POWER(10,($B66-E$227)/E$228)/(1+POWER(10,($B66-E$227)/E$228))</f>
        <v>2.3644564697349147E-2</v>
      </c>
      <c r="DV66" s="2">
        <f>POWER(10,($B66-F$227)/F$228)/(1+POWER(10,($B66-F$227)/F$228))</f>
        <v>2.5162741149946547E-2</v>
      </c>
      <c r="DW66" s="2">
        <f>POWER(10,($B66-G$227)/G$228)/(1+POWER(10,($B66-G$227)/G$228))</f>
        <v>2.5513401633511991E-2</v>
      </c>
      <c r="DX66" s="2">
        <f>POWER(10,($B66-H$227)/H$228)/(1+POWER(10,($B66-H$227)/H$228))</f>
        <v>2.6408148329408947E-2</v>
      </c>
      <c r="DY66" s="2">
        <f>POWER(10,($B66-I$227)/I$228)/(1+POWER(10,($B66-I$227)/I$228))</f>
        <v>2.7298063427685936E-2</v>
      </c>
      <c r="DZ66" s="2">
        <f>POWER(10,($B66-J$227)/J$228)/(1+POWER(10,($B66-J$227)/J$228))</f>
        <v>2.8856281593009327E-2</v>
      </c>
      <c r="EA66" s="2">
        <f>POWER(10,($B66-K$227)/K$228)/(1+POWER(10,($B66-K$227)/K$228))</f>
        <v>2.5437360152261893E-2</v>
      </c>
      <c r="EB66" s="2">
        <f>POWER(10,($B66-L$227)/L$228)/(1+POWER(10,($B66-L$227)/L$228))</f>
        <v>2.4183364899649291E-2</v>
      </c>
      <c r="EC66" s="2">
        <f>POWER(10,($B66-M$227)/M$228)/(1+POWER(10,($B66-M$227)/M$228))</f>
        <v>2.43063550796212E-2</v>
      </c>
      <c r="ED66" s="2">
        <f>POWER(10,($B66-N$227)/N$228)/(1+POWER(10,($B66-N$227)/N$228))</f>
        <v>2.5286737009205418E-2</v>
      </c>
      <c r="EE66" s="2">
        <f>POWER(10,($B66-O$227)/O$228)/(1+POWER(10,($B66-O$227)/O$228))</f>
        <v>2.3865896931574319E-2</v>
      </c>
    </row>
    <row r="67" spans="2:135" x14ac:dyDescent="0.25">
      <c r="B67" s="2">
        <v>61</v>
      </c>
      <c r="C67">
        <v>135.63200000000001</v>
      </c>
      <c r="D67">
        <v>115.86799999999999</v>
      </c>
      <c r="E67">
        <v>103.206</v>
      </c>
      <c r="F67">
        <v>87.028999999999996</v>
      </c>
      <c r="G67">
        <v>89.912000000000006</v>
      </c>
      <c r="H67">
        <v>95.293999999999997</v>
      </c>
      <c r="I67">
        <v>92.043999999999997</v>
      </c>
      <c r="J67">
        <v>85.132000000000005</v>
      </c>
      <c r="K67">
        <v>88.147000000000006</v>
      </c>
      <c r="L67">
        <v>91.971000000000004</v>
      </c>
      <c r="M67">
        <v>78.382000000000005</v>
      </c>
      <c r="N67">
        <v>60.970599999999997</v>
      </c>
      <c r="O67">
        <v>52.367600000000003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121.65660412114687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123.02785437792252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121.09028721885632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107.93412478699736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115.13011583893487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113.55571218169307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111.61699800637156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103.32773234887243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111.30954404729012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110.5269801503953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96.953480590784267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76.624316547218086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64.422133522568004</v>
      </c>
      <c r="AE67" s="5"/>
      <c r="AG67" s="5">
        <f t="shared" si="17"/>
        <v>13.975395878853135</v>
      </c>
      <c r="AH67" s="5">
        <f t="shared" si="17"/>
        <v>-7.1598543779225281</v>
      </c>
      <c r="AI67" s="5">
        <f t="shared" si="17"/>
        <v>-17.884287218856315</v>
      </c>
      <c r="AJ67" s="5">
        <f t="shared" si="17"/>
        <v>-20.905124786997362</v>
      </c>
      <c r="AK67" s="5">
        <f t="shared" si="17"/>
        <v>-25.218115838934864</v>
      </c>
      <c r="AL67" s="5">
        <f t="shared" si="17"/>
        <v>-18.261712181693071</v>
      </c>
      <c r="AM67" s="5">
        <f t="shared" si="17"/>
        <v>-19.572998006371563</v>
      </c>
      <c r="AN67" s="5">
        <f t="shared" si="16"/>
        <v>-18.195732348872426</v>
      </c>
      <c r="AO67" s="5">
        <f t="shared" si="14"/>
        <v>-23.162544047290112</v>
      </c>
      <c r="AP67" s="5">
        <f t="shared" si="14"/>
        <v>-18.5559801503953</v>
      </c>
      <c r="AQ67" s="5">
        <f t="shared" si="14"/>
        <v>-18.571480590784262</v>
      </c>
      <c r="AR67" s="5">
        <f t="shared" si="14"/>
        <v>-15.653716547218089</v>
      </c>
      <c r="AS67" s="5">
        <f t="shared" si="14"/>
        <v>-12.054533522568001</v>
      </c>
      <c r="AV67" s="2">
        <f t="shared" si="1"/>
        <v>74.987032236729846</v>
      </c>
      <c r="AW67" s="2">
        <f t="shared" si="2"/>
        <v>77.146149120938674</v>
      </c>
      <c r="AX67" s="2">
        <f t="shared" si="3"/>
        <v>79.19353931389459</v>
      </c>
      <c r="AY67" s="2">
        <f t="shared" si="4"/>
        <v>79.726427387012137</v>
      </c>
      <c r="AZ67" s="2">
        <f t="shared" si="5"/>
        <v>78.986181843827254</v>
      </c>
      <c r="BA67" s="2">
        <f t="shared" si="6"/>
        <v>78.289817215756216</v>
      </c>
      <c r="BB67" s="2">
        <f t="shared" si="7"/>
        <v>79.056573255689685</v>
      </c>
      <c r="BC67" s="2">
        <f t="shared" si="8"/>
        <v>77.560293076761269</v>
      </c>
      <c r="BD67" s="2">
        <f t="shared" si="9"/>
        <v>75.607216398020554</v>
      </c>
      <c r="BE67" s="2">
        <f t="shared" si="10"/>
        <v>72.288285770672857</v>
      </c>
      <c r="BF67" s="2">
        <f t="shared" si="11"/>
        <v>65.307964487677125</v>
      </c>
      <c r="BG67" s="2">
        <f t="shared" si="12"/>
        <v>57.107639503347222</v>
      </c>
      <c r="BH67" s="2">
        <f t="shared" si="13"/>
        <v>49.099517517107245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74.944816092875982</v>
      </c>
      <c r="CP67" s="2">
        <f>BL$207*$B67+BL$209</f>
        <v>77.090802681446405</v>
      </c>
      <c r="CQ67" s="2">
        <f>BM$207*$B67+BM$209</f>
        <v>79.153496547384975</v>
      </c>
      <c r="CR67" s="2">
        <f>BN$207*$B67+BN$209</f>
        <v>79.689182768351486</v>
      </c>
      <c r="CS67" s="2">
        <f>BO$207*$B67+BO$209</f>
        <v>78.929913913799567</v>
      </c>
      <c r="CT67" s="2">
        <f>BP$207*$B67+BP$209</f>
        <v>78.217969158547845</v>
      </c>
      <c r="CU67" s="2">
        <f>BQ$207*$B67+BQ$209</f>
        <v>79.004589013387601</v>
      </c>
      <c r="CV67" s="2">
        <f>BR$207*$B67+BR$209</f>
        <v>77.487544039346929</v>
      </c>
      <c r="CW67" s="2">
        <f>BS$207*$B67+BS$209</f>
        <v>75.52777764449776</v>
      </c>
      <c r="CX67" s="2">
        <f>BT$207*$B67+BT$209</f>
        <v>72.211539654247787</v>
      </c>
      <c r="CY67" s="2">
        <f>BU$207*$B67+BU$209</f>
        <v>65.273265940741211</v>
      </c>
      <c r="CZ67" s="2">
        <f>BV$207*$B67+BV$209</f>
        <v>57.077750634766673</v>
      </c>
      <c r="DA67" s="2">
        <f>BW$207*$B67+BW$209</f>
        <v>49.05166023361577</v>
      </c>
      <c r="DD67" s="2">
        <f>BZ$207*$B67+BZ$209</f>
        <v>77.037115460446202</v>
      </c>
      <c r="DE67" s="2">
        <f>CA$207*$B67+CA$209</f>
        <v>79.150291586578874</v>
      </c>
      <c r="DF67" s="2">
        <f>CB$207*$B67+CB$209</f>
        <v>80.701537086654028</v>
      </c>
      <c r="DG67" s="2">
        <f>CC$207*$B67+CC$209</f>
        <v>81.042372276377137</v>
      </c>
      <c r="DH67" s="2">
        <f>CD$207*$B67+CD$209</f>
        <v>80.946237682214075</v>
      </c>
      <c r="DI67" s="2">
        <f>CE$207*$B67+CE$209</f>
        <v>80.705578456265769</v>
      </c>
      <c r="DJ67" s="2">
        <f>CF$207*$B67+CF$209</f>
        <v>80.745923349574483</v>
      </c>
      <c r="DK67" s="2">
        <f>CG$207*$B67+CG$209</f>
        <v>79.793198812497764</v>
      </c>
      <c r="DL67" s="2">
        <f>CH$207*$B67+CH$209</f>
        <v>78.382901156210551</v>
      </c>
      <c r="DM67" s="2">
        <f>CI$207*$B67+CI$209</f>
        <v>75.112566720306873</v>
      </c>
      <c r="DN67" s="2">
        <f>CJ$207*$B67+CJ$209</f>
        <v>66.578260476018571</v>
      </c>
      <c r="DO67" s="2">
        <f>CK$207*$B67+CK$209</f>
        <v>58.158375375385262</v>
      </c>
      <c r="DP67" s="2">
        <f>CL$207*$B67+CL$209</f>
        <v>50.884688292318543</v>
      </c>
      <c r="DS67" s="2">
        <f>POWER(10,($B67-C$227)/C$228)/(1+POWER(10,($B67-C$227)/C$228))</f>
        <v>2.0176913738150941E-2</v>
      </c>
      <c r="DT67" s="2">
        <f>POWER(10,($B67-D$227)/D$228)/(1+POWER(10,($B67-D$227)/D$228))</f>
        <v>2.6873871160138316E-2</v>
      </c>
      <c r="DU67" s="2">
        <f>POWER(10,($B67-E$227)/E$228)/(1+POWER(10,($B67-E$227)/E$228))</f>
        <v>2.5866742823490468E-2</v>
      </c>
      <c r="DV67" s="2">
        <f>POWER(10,($B67-F$227)/F$228)/(1+POWER(10,($B67-F$227)/F$228))</f>
        <v>2.7523579247218707E-2</v>
      </c>
      <c r="DW67" s="2">
        <f>POWER(10,($B67-G$227)/G$228)/(1+POWER(10,($B67-G$227)/G$228))</f>
        <v>2.7906197858261012E-2</v>
      </c>
      <c r="DX67" s="2">
        <f>POWER(10,($B67-H$227)/H$228)/(1+POWER(10,($B67-H$227)/H$228))</f>
        <v>2.8882372032569398E-2</v>
      </c>
      <c r="DY67" s="2">
        <f>POWER(10,($B67-I$227)/I$228)/(1+POWER(10,($B67-I$227)/I$228))</f>
        <v>2.9853108172154526E-2</v>
      </c>
      <c r="DZ67" s="2">
        <f>POWER(10,($B67-J$227)/J$228)/(1+POWER(10,($B67-J$227)/J$228))</f>
        <v>3.155244152832512E-2</v>
      </c>
      <c r="EA67" s="2">
        <f>POWER(10,($B67-K$227)/K$228)/(1+POWER(10,($B67-K$227)/K$228))</f>
        <v>2.7823228381155231E-2</v>
      </c>
      <c r="EB67" s="2">
        <f>POWER(10,($B67-L$227)/L$228)/(1+POWER(10,($B67-L$227)/L$228))</f>
        <v>2.6454808823732065E-2</v>
      </c>
      <c r="EC67" s="2">
        <f>POWER(10,($B67-M$227)/M$228)/(1+POWER(10,($B67-M$227)/M$228))</f>
        <v>2.6589036197409797E-2</v>
      </c>
      <c r="ED67" s="2">
        <f>POWER(10,($B67-N$227)/N$228)/(1+POWER(10,($B67-N$227)/N$228))</f>
        <v>2.7658878662575465E-2</v>
      </c>
      <c r="EE67" s="2">
        <f>POWER(10,($B67-O$227)/O$228)/(1+POWER(10,($B67-O$227)/O$228))</f>
        <v>2.6108320199604063E-2</v>
      </c>
    </row>
    <row r="68" spans="2:135" x14ac:dyDescent="0.25">
      <c r="B68" s="2">
        <v>62</v>
      </c>
      <c r="C68">
        <v>114.485</v>
      </c>
      <c r="D68">
        <v>94.382000000000005</v>
      </c>
      <c r="E68">
        <v>87.397000000000006</v>
      </c>
      <c r="F68">
        <v>84.265000000000001</v>
      </c>
      <c r="G68">
        <v>83.837999999999994</v>
      </c>
      <c r="H68">
        <v>85.382000000000005</v>
      </c>
      <c r="I68">
        <v>87.412000000000006</v>
      </c>
      <c r="J68">
        <v>79.837999999999994</v>
      </c>
      <c r="K68">
        <v>80.721000000000004</v>
      </c>
      <c r="L68">
        <v>79.5</v>
      </c>
      <c r="M68">
        <v>69.882000000000005</v>
      </c>
      <c r="N68">
        <v>57.529400000000003</v>
      </c>
      <c r="O68">
        <v>48.014699999999998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110.70084688513461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111.36009087513597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110.31118982603545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99.843521625471595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105.39417204031359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103.95205499148723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102.50516154842254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95.664755683794141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101.66147608067651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100.65850599848345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88.522318909573883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70.869127659074962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59.86192353429503</v>
      </c>
      <c r="AE68" s="5"/>
      <c r="AG68" s="5">
        <f t="shared" si="17"/>
        <v>3.78415311486539</v>
      </c>
      <c r="AH68" s="5">
        <f t="shared" si="17"/>
        <v>-16.978090875135962</v>
      </c>
      <c r="AI68" s="5">
        <f t="shared" si="17"/>
        <v>-22.91418982603544</v>
      </c>
      <c r="AJ68" s="5">
        <f t="shared" si="17"/>
        <v>-15.578521625471595</v>
      </c>
      <c r="AK68" s="5">
        <f t="shared" si="17"/>
        <v>-21.556172040313598</v>
      </c>
      <c r="AL68" s="5">
        <f t="shared" si="17"/>
        <v>-18.570054991487225</v>
      </c>
      <c r="AM68" s="5">
        <f t="shared" si="17"/>
        <v>-15.093161548422529</v>
      </c>
      <c r="AN68" s="5">
        <f t="shared" si="16"/>
        <v>-15.826755683794147</v>
      </c>
      <c r="AO68" s="5">
        <f t="shared" si="14"/>
        <v>-20.940476080676504</v>
      </c>
      <c r="AP68" s="5">
        <f t="shared" si="14"/>
        <v>-21.158505998483449</v>
      </c>
      <c r="AQ68" s="5">
        <f t="shared" si="14"/>
        <v>-18.640318909573878</v>
      </c>
      <c r="AR68" s="5">
        <f t="shared" si="14"/>
        <v>-13.33972765907496</v>
      </c>
      <c r="AS68" s="5">
        <f t="shared" si="14"/>
        <v>-11.847223534295033</v>
      </c>
      <c r="AV68" s="2">
        <f t="shared" si="1"/>
        <v>74.991674176261625</v>
      </c>
      <c r="AW68" s="2">
        <f t="shared" si="2"/>
        <v>77.156011231152533</v>
      </c>
      <c r="AX68" s="2">
        <f t="shared" si="3"/>
        <v>79.196929996365867</v>
      </c>
      <c r="AY68" s="2">
        <f t="shared" si="4"/>
        <v>79.720423702987844</v>
      </c>
      <c r="AZ68" s="2">
        <f t="shared" si="5"/>
        <v>78.997199961278483</v>
      </c>
      <c r="BA68" s="2">
        <f t="shared" si="6"/>
        <v>78.322511708369532</v>
      </c>
      <c r="BB68" s="2">
        <f t="shared" si="7"/>
        <v>79.090624576163663</v>
      </c>
      <c r="BC68" s="2">
        <f t="shared" si="8"/>
        <v>77.589994359409886</v>
      </c>
      <c r="BD68" s="2">
        <f t="shared" si="9"/>
        <v>75.649525304409067</v>
      </c>
      <c r="BE68" s="2">
        <f t="shared" si="10"/>
        <v>72.321463056959104</v>
      </c>
      <c r="BF68" s="2">
        <f t="shared" si="11"/>
        <v>65.327443674427968</v>
      </c>
      <c r="BG68" s="2">
        <f t="shared" si="12"/>
        <v>57.131048716388769</v>
      </c>
      <c r="BH68" s="2">
        <f t="shared" si="13"/>
        <v>49.13193936419578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74.946793470224733</v>
      </c>
      <c r="CP68" s="2">
        <f>BL$207*$B68+BL$209</f>
        <v>77.097451861098705</v>
      </c>
      <c r="CQ68" s="2">
        <f>BM$207*$B68+BM$209</f>
        <v>79.154887629429268</v>
      </c>
      <c r="CR68" s="2">
        <f>BN$207*$B68+BN$209</f>
        <v>79.68126883461332</v>
      </c>
      <c r="CS68" s="2">
        <f>BO$207*$B68+BO$209</f>
        <v>78.937560912143084</v>
      </c>
      <c r="CT68" s="2">
        <f>BP$207*$B68+BP$209</f>
        <v>78.246256365689362</v>
      </c>
      <c r="CU68" s="2">
        <f>BQ$207*$B68+BQ$209</f>
        <v>79.035593749075218</v>
      </c>
      <c r="CV68" s="2">
        <f>BR$207*$B68+BR$209</f>
        <v>77.512861480225027</v>
      </c>
      <c r="CW68" s="2">
        <f>BS$207*$B68+BS$209</f>
        <v>75.565354213870009</v>
      </c>
      <c r="CX68" s="2">
        <f>BT$207*$B68+BT$209</f>
        <v>72.239948983012113</v>
      </c>
      <c r="CY68" s="2">
        <f>BU$207*$B68+BU$209</f>
        <v>65.290875842779826</v>
      </c>
      <c r="CZ68" s="2">
        <f>BV$207*$B68+BV$209</f>
        <v>57.099489391098174</v>
      </c>
      <c r="DA68" s="2">
        <f>BW$207*$B68+BW$209</f>
        <v>49.081135499832442</v>
      </c>
      <c r="DD68" s="2">
        <f>BZ$207*$B68+BZ$209</f>
        <v>76.979382292479784</v>
      </c>
      <c r="DE68" s="2">
        <f>CA$207*$B68+CA$209</f>
        <v>79.089916956685542</v>
      </c>
      <c r="DF68" s="2">
        <f>CB$207*$B68+CB$209</f>
        <v>80.64091865981672</v>
      </c>
      <c r="DG68" s="2">
        <f>CC$207*$B68+CC$209</f>
        <v>80.982134844623019</v>
      </c>
      <c r="DH68" s="2">
        <f>CD$207*$B68+CD$209</f>
        <v>80.891890191204681</v>
      </c>
      <c r="DI68" s="2">
        <f>CE$207*$B68+CE$209</f>
        <v>80.660860312589776</v>
      </c>
      <c r="DJ68" s="2">
        <f>CF$207*$B68+CF$209</f>
        <v>80.721624655283307</v>
      </c>
      <c r="DK68" s="2">
        <f>CG$207*$B68+CG$209</f>
        <v>79.749143694456194</v>
      </c>
      <c r="DL68" s="2">
        <f>CH$207*$B68+CH$209</f>
        <v>78.33178407249693</v>
      </c>
      <c r="DM68" s="2">
        <f>CI$207*$B68+CI$209</f>
        <v>75.057261433661793</v>
      </c>
      <c r="DN68" s="2">
        <f>CJ$207*$B68+CJ$209</f>
        <v>66.548379527629578</v>
      </c>
      <c r="DO68" s="2">
        <f>CK$207*$B68+CK$209</f>
        <v>58.142888599234148</v>
      </c>
      <c r="DP68" s="2">
        <f>CL$207*$B68+CL$209</f>
        <v>50.860276546103037</v>
      </c>
      <c r="DS68" s="2">
        <f>POWER(10,($B68-C$227)/C$228)/(1+POWER(10,($B68-C$227)/C$228))</f>
        <v>2.2080563243031797E-2</v>
      </c>
      <c r="DT68" s="2">
        <f>POWER(10,($B68-D$227)/D$228)/(1+POWER(10,($B68-D$227)/D$228))</f>
        <v>2.9390411999450732E-2</v>
      </c>
      <c r="DU68" s="2">
        <f>POWER(10,($B68-E$227)/E$228)/(1+POWER(10,($B68-E$227)/E$228))</f>
        <v>2.8291715365878094E-2</v>
      </c>
      <c r="DV68" s="2">
        <f>POWER(10,($B68-F$227)/F$228)/(1+POWER(10,($B68-F$227)/F$228))</f>
        <v>3.0099078670074157E-2</v>
      </c>
      <c r="DW68" s="2">
        <f>POWER(10,($B68-G$227)/G$228)/(1+POWER(10,($B68-G$227)/G$228))</f>
        <v>3.051637703756091E-2</v>
      </c>
      <c r="DX68" s="2">
        <f>POWER(10,($B68-H$227)/H$228)/(1+POWER(10,($B68-H$227)/H$228))</f>
        <v>3.1580890430521827E-2</v>
      </c>
      <c r="DY68" s="2">
        <f>POWER(10,($B68-I$227)/I$228)/(1+POWER(10,($B68-I$227)/I$228))</f>
        <v>3.2639275404632719E-2</v>
      </c>
      <c r="DZ68" s="2">
        <f>POWER(10,($B68-J$227)/J$228)/(1+POWER(10,($B68-J$227)/J$228))</f>
        <v>3.449156760895522E-2</v>
      </c>
      <c r="EA68" s="2">
        <f>POWER(10,($B68-K$227)/K$228)/(1+POWER(10,($B68-K$227)/K$228))</f>
        <v>3.0425889988343224E-2</v>
      </c>
      <c r="EB68" s="2">
        <f>POWER(10,($B68-L$227)/L$228)/(1+POWER(10,($B68-L$227)/L$228))</f>
        <v>2.8933274308353525E-2</v>
      </c>
      <c r="EC68" s="2">
        <f>POWER(10,($B68-M$227)/M$228)/(1+POWER(10,($B68-M$227)/M$228))</f>
        <v>2.9079701386727299E-2</v>
      </c>
      <c r="ED68" s="2">
        <f>POWER(10,($B68-N$227)/N$228)/(1+POWER(10,($B68-N$227)/N$228))</f>
        <v>3.0246644855115263E-2</v>
      </c>
      <c r="EE68" s="2">
        <f>POWER(10,($B68-O$227)/O$228)/(1+POWER(10,($B68-O$227)/O$228))</f>
        <v>2.8555276418265239E-2</v>
      </c>
    </row>
    <row r="69" spans="2:135" x14ac:dyDescent="0.25">
      <c r="B69" s="2">
        <v>63</v>
      </c>
      <c r="C69">
        <v>92.573999999999998</v>
      </c>
      <c r="D69">
        <v>83.808999999999997</v>
      </c>
      <c r="E69">
        <v>82.441000000000003</v>
      </c>
      <c r="F69">
        <v>83.265000000000001</v>
      </c>
      <c r="G69">
        <v>82.602999999999994</v>
      </c>
      <c r="H69">
        <v>81.691000000000003</v>
      </c>
      <c r="I69">
        <v>85.912000000000006</v>
      </c>
      <c r="J69">
        <v>79.956000000000003</v>
      </c>
      <c r="K69">
        <v>79.367999999999995</v>
      </c>
      <c r="L69">
        <v>74.691000000000003</v>
      </c>
      <c r="M69">
        <v>66.956000000000003</v>
      </c>
      <c r="N69">
        <v>59.073500000000003</v>
      </c>
      <c r="O69">
        <v>49.617600000000003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101.38943624013214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101.76138973238672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101.49994791511892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93.613430254210598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97.619017255194024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96.337297383638131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95.39264631816593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89.912077689347754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93.987527875392374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92.615352878049762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81.759021698328922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66.527360045895421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56.453189406100833</v>
      </c>
      <c r="AE69" s="5"/>
      <c r="AG69" s="5">
        <f t="shared" si="17"/>
        <v>-8.8154362401321436</v>
      </c>
      <c r="AH69" s="5">
        <f t="shared" si="17"/>
        <v>-17.95238973238672</v>
      </c>
      <c r="AI69" s="5">
        <f t="shared" si="17"/>
        <v>-19.058947915118921</v>
      </c>
      <c r="AJ69" s="5">
        <f t="shared" si="17"/>
        <v>-10.348430254210598</v>
      </c>
      <c r="AK69" s="5">
        <f t="shared" si="17"/>
        <v>-15.016017255194029</v>
      </c>
      <c r="AL69" s="5">
        <f t="shared" si="17"/>
        <v>-14.646297383638128</v>
      </c>
      <c r="AM69" s="5">
        <f t="shared" si="17"/>
        <v>-9.480646318165924</v>
      </c>
      <c r="AN69" s="5">
        <f t="shared" si="16"/>
        <v>-9.9560776893477509</v>
      </c>
      <c r="AO69" s="5">
        <f t="shared" si="14"/>
        <v>-14.619527875392379</v>
      </c>
      <c r="AP69" s="5">
        <f t="shared" si="14"/>
        <v>-17.92435287804976</v>
      </c>
      <c r="AQ69" s="5">
        <f t="shared" si="14"/>
        <v>-14.803021698328919</v>
      </c>
      <c r="AR69" s="5">
        <f t="shared" si="14"/>
        <v>-7.4538600458954178</v>
      </c>
      <c r="AS69" s="5">
        <f t="shared" si="14"/>
        <v>-6.83558940610083</v>
      </c>
      <c r="AV69" s="2">
        <f t="shared" si="1"/>
        <v>74.996434382456414</v>
      </c>
      <c r="AW69" s="2">
        <f t="shared" si="2"/>
        <v>77.16597476249467</v>
      </c>
      <c r="AX69" s="2">
        <f t="shared" si="3"/>
        <v>79.200333388991183</v>
      </c>
      <c r="AY69" s="2">
        <f t="shared" si="4"/>
        <v>79.714441218025485</v>
      </c>
      <c r="AZ69" s="2">
        <f t="shared" si="5"/>
        <v>79.008340585272535</v>
      </c>
      <c r="BA69" s="2">
        <f t="shared" si="6"/>
        <v>78.355381579133621</v>
      </c>
      <c r="BB69" s="2">
        <f t="shared" si="7"/>
        <v>79.124776173306472</v>
      </c>
      <c r="BC69" s="2">
        <f t="shared" si="8"/>
        <v>77.619858020807328</v>
      </c>
      <c r="BD69" s="2">
        <f t="shared" si="9"/>
        <v>75.692002147781153</v>
      </c>
      <c r="BE69" s="2">
        <f t="shared" si="10"/>
        <v>72.354839488946183</v>
      </c>
      <c r="BF69" s="2">
        <f t="shared" si="11"/>
        <v>65.346959376884698</v>
      </c>
      <c r="BG69" s="2">
        <f t="shared" si="12"/>
        <v>57.154500588955074</v>
      </c>
      <c r="BH69" s="2">
        <f t="shared" si="13"/>
        <v>49.164480471452585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74.948770847573485</v>
      </c>
      <c r="CP69" s="2">
        <f>BL$207*$B69+BL$209</f>
        <v>77.104101040751019</v>
      </c>
      <c r="CQ69" s="2">
        <f>BM$207*$B69+BM$209</f>
        <v>79.156278711473576</v>
      </c>
      <c r="CR69" s="2">
        <f>BN$207*$B69+BN$209</f>
        <v>79.673354900875154</v>
      </c>
      <c r="CS69" s="2">
        <f>BO$207*$B69+BO$209</f>
        <v>78.945207910486602</v>
      </c>
      <c r="CT69" s="2">
        <f>BP$207*$B69+BP$209</f>
        <v>78.274543572830893</v>
      </c>
      <c r="CU69" s="2">
        <f>BQ$207*$B69+BQ$209</f>
        <v>79.066598484762835</v>
      </c>
      <c r="CV69" s="2">
        <f>BR$207*$B69+BR$209</f>
        <v>77.538178921103139</v>
      </c>
      <c r="CW69" s="2">
        <f>BS$207*$B69+BS$209</f>
        <v>75.602930783242272</v>
      </c>
      <c r="CX69" s="2">
        <f>BT$207*$B69+BT$209</f>
        <v>72.268358311776424</v>
      </c>
      <c r="CY69" s="2">
        <f>BU$207*$B69+BU$209</f>
        <v>65.308485744818455</v>
      </c>
      <c r="CZ69" s="2">
        <f>BV$207*$B69+BV$209</f>
        <v>57.121228147429676</v>
      </c>
      <c r="DA69" s="2">
        <f>BW$207*$B69+BW$209</f>
        <v>49.110610766049106</v>
      </c>
      <c r="DD69" s="2">
        <f>BZ$207*$B69+BZ$209</f>
        <v>76.921649124513351</v>
      </c>
      <c r="DE69" s="2">
        <f>CA$207*$B69+CA$209</f>
        <v>79.02954232679221</v>
      </c>
      <c r="DF69" s="2">
        <f>CB$207*$B69+CB$209</f>
        <v>80.580300232979411</v>
      </c>
      <c r="DG69" s="2">
        <f>CC$207*$B69+CC$209</f>
        <v>80.921897412868901</v>
      </c>
      <c r="DH69" s="2">
        <f>CD$207*$B69+CD$209</f>
        <v>80.8375427001953</v>
      </c>
      <c r="DI69" s="2">
        <f>CE$207*$B69+CE$209</f>
        <v>80.616142168913797</v>
      </c>
      <c r="DJ69" s="2">
        <f>CF$207*$B69+CF$209</f>
        <v>80.697325960992131</v>
      </c>
      <c r="DK69" s="2">
        <f>CG$207*$B69+CG$209</f>
        <v>79.705088576414639</v>
      </c>
      <c r="DL69" s="2">
        <f>CH$207*$B69+CH$209</f>
        <v>78.28066698878331</v>
      </c>
      <c r="DM69" s="2">
        <f>CI$207*$B69+CI$209</f>
        <v>75.001956147016699</v>
      </c>
      <c r="DN69" s="2">
        <f>CJ$207*$B69+CJ$209</f>
        <v>66.518498579240571</v>
      </c>
      <c r="DO69" s="2">
        <f>CK$207*$B69+CK$209</f>
        <v>58.127401823083041</v>
      </c>
      <c r="DP69" s="2">
        <f>CL$207*$B69+CL$209</f>
        <v>50.835864799887538</v>
      </c>
      <c r="DS69" s="2">
        <f>POWER(10,($B69-C$227)/C$228)/(1+POWER(10,($B69-C$227)/C$228))</f>
        <v>2.4159389578180139E-2</v>
      </c>
      <c r="DT69" s="2">
        <f>POWER(10,($B69-D$227)/D$228)/(1+POWER(10,($B69-D$227)/D$228))</f>
        <v>3.2134826541952315E-2</v>
      </c>
      <c r="DU69" s="2">
        <f>POWER(10,($B69-E$227)/E$228)/(1+POWER(10,($B69-E$227)/E$228))</f>
        <v>3.0936805976794976E-2</v>
      </c>
      <c r="DV69" s="2">
        <f>POWER(10,($B69-F$227)/F$228)/(1+POWER(10,($B69-F$227)/F$228))</f>
        <v>3.2907423460277439E-2</v>
      </c>
      <c r="DW69" s="2">
        <f>POWER(10,($B69-G$227)/G$228)/(1+POWER(10,($B69-G$227)/G$228))</f>
        <v>3.3362317878040788E-2</v>
      </c>
      <c r="DX69" s="2">
        <f>POWER(10,($B69-H$227)/H$228)/(1+POWER(10,($B69-H$227)/H$228))</f>
        <v>3.4522572074461681E-2</v>
      </c>
      <c r="DY69" s="2">
        <f>POWER(10,($B69-I$227)/I$228)/(1+POWER(10,($B69-I$227)/I$228))</f>
        <v>3.5675911144980595E-2</v>
      </c>
      <c r="DZ69" s="2">
        <f>POWER(10,($B69-J$227)/J$228)/(1+POWER(10,($B69-J$227)/J$228))</f>
        <v>3.7693818708120545E-2</v>
      </c>
      <c r="EA69" s="2">
        <f>POWER(10,($B69-K$227)/K$228)/(1+POWER(10,($B69-K$227)/K$228))</f>
        <v>3.3263681595878718E-2</v>
      </c>
      <c r="EB69" s="2">
        <f>POWER(10,($B69-L$227)/L$228)/(1+POWER(10,($B69-L$227)/L$228))</f>
        <v>3.1636393640240484E-2</v>
      </c>
      <c r="EC69" s="2">
        <f>POWER(10,($B69-M$227)/M$228)/(1+POWER(10,($B69-M$227)/M$228))</f>
        <v>3.1796052877911034E-2</v>
      </c>
      <c r="ED69" s="2">
        <f>POWER(10,($B69-N$227)/N$228)/(1+POWER(10,($B69-N$227)/N$228))</f>
        <v>3.306828863694368E-2</v>
      </c>
      <c r="EE69" s="2">
        <f>POWER(10,($B69-O$227)/O$228)/(1+POWER(10,($B69-O$227)/O$228))</f>
        <v>3.1224216461402065E-2</v>
      </c>
    </row>
    <row r="70" spans="2:135" x14ac:dyDescent="0.25">
      <c r="B70" s="2">
        <v>64</v>
      </c>
      <c r="C70">
        <v>82.543999999999997</v>
      </c>
      <c r="D70">
        <v>80.706000000000003</v>
      </c>
      <c r="E70">
        <v>80.221000000000004</v>
      </c>
      <c r="F70">
        <v>83.852999999999994</v>
      </c>
      <c r="G70">
        <v>81.837999999999994</v>
      </c>
      <c r="H70">
        <v>81.5</v>
      </c>
      <c r="I70">
        <v>84.352999999999994</v>
      </c>
      <c r="J70">
        <v>80.823999999999998</v>
      </c>
      <c r="K70">
        <v>81.117999999999995</v>
      </c>
      <c r="L70">
        <v>72.073999999999998</v>
      </c>
      <c r="M70">
        <v>67.941000000000003</v>
      </c>
      <c r="N70">
        <v>59.867600000000003</v>
      </c>
      <c r="O70">
        <v>49.911799999999999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93.857098296939327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94.276194098041614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94.664393717149352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89.081249875534581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91.734829841743149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90.6225733667859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90.147866404957128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85.8622036708595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88.202671906083992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86.395394768737191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76.609854084489641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63.437502198991695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54.048482333359381</v>
      </c>
      <c r="AE70" s="5"/>
      <c r="AG70" s="5">
        <f t="shared" si="17"/>
        <v>-11.31309829693933</v>
      </c>
      <c r="AH70" s="5">
        <f t="shared" si="17"/>
        <v>-13.570194098041611</v>
      </c>
      <c r="AI70" s="5">
        <f t="shared" si="17"/>
        <v>-14.443393717149348</v>
      </c>
      <c r="AJ70" s="5">
        <f t="shared" si="17"/>
        <v>-5.228249875534587</v>
      </c>
      <c r="AK70" s="5">
        <f t="shared" si="17"/>
        <v>-9.8968298417431555</v>
      </c>
      <c r="AL70" s="5">
        <f t="shared" si="17"/>
        <v>-9.1225733667859004</v>
      </c>
      <c r="AM70" s="5">
        <f t="shared" si="17"/>
        <v>-5.7948664049571335</v>
      </c>
      <c r="AN70" s="5">
        <f t="shared" si="16"/>
        <v>-5.0382036708595024</v>
      </c>
      <c r="AO70" s="5">
        <f t="shared" si="14"/>
        <v>-7.0846719060839973</v>
      </c>
      <c r="AP70" s="5">
        <f t="shared" si="14"/>
        <v>-14.321394768737193</v>
      </c>
      <c r="AQ70" s="5">
        <f t="shared" si="14"/>
        <v>-8.668854084489638</v>
      </c>
      <c r="AR70" s="5">
        <f t="shared" si="14"/>
        <v>-3.5699021989916915</v>
      </c>
      <c r="AS70" s="5">
        <f t="shared" si="14"/>
        <v>-4.1366823333593814</v>
      </c>
      <c r="AV70" s="2">
        <f t="shared" ref="AV70:AV133" si="18">((1-DS70)*CO70) + (DS70*DD70)</f>
        <v>75.001310651113556</v>
      </c>
      <c r="AW70" s="2">
        <f t="shared" ref="AW70:AW133" si="19">((1-DT70)*CP70) + (DT70*DE70)</f>
        <v>77.176029428334431</v>
      </c>
      <c r="AX70" s="2">
        <f t="shared" ref="AX70:AX133" si="20">((1-DU70)*CQ70) + (DU70*DF70)</f>
        <v>79.203733840623116</v>
      </c>
      <c r="AY70" s="2">
        <f t="shared" ref="AY70:AY133" si="21">((1-DV70)*CR70) + (DV70*DG70)</f>
        <v>79.708466667253489</v>
      </c>
      <c r="AZ70" s="2">
        <f t="shared" ref="AZ70:AZ133" si="22">((1-DW70)*CS70) + (DW70*DH70)</f>
        <v>79.019595864892054</v>
      </c>
      <c r="BA70" s="2">
        <f t="shared" ref="BA70:BA133" si="23">((1-DX70)*CT70) + (DX70*DI70)</f>
        <v>78.388419333987528</v>
      </c>
      <c r="BB70" s="2">
        <f t="shared" ref="BB70:BB133" si="24">((1-DY70)*CU70) + (DY70*DJ70)</f>
        <v>79.159019045631936</v>
      </c>
      <c r="BC70" s="2">
        <f t="shared" ref="BC70:BC133" si="25">((1-DZ70)*CV70) + (DZ70*DK70)</f>
        <v>77.649874389717695</v>
      </c>
      <c r="BD70" s="2">
        <f t="shared" ref="BD70:BD133" si="26">((1-EA70)*CW70) + (EA70*DL70)</f>
        <v>75.734635169977366</v>
      </c>
      <c r="BE70" s="2">
        <f t="shared" ref="BE70:BE133" si="27">((1-EB70)*CX70) + (EB70*DM70)</f>
        <v>72.388408712636959</v>
      </c>
      <c r="BF70" s="2">
        <f t="shared" ref="BF70:BF133" si="28">((1-EC70)*CY70) + (EC70*DN70)</f>
        <v>65.366501489786145</v>
      </c>
      <c r="BG70" s="2">
        <f t="shared" ref="BG70:BG133" si="29">((1-ED70)*CZ70) + (ED70*DO70)</f>
        <v>57.177987932595606</v>
      </c>
      <c r="BH70" s="2">
        <f t="shared" ref="BH70:BH133" si="30">((1-EE70)*DA70) + (EE70*DP70)</f>
        <v>49.197136216500091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74.950748224922236</v>
      </c>
      <c r="CP70" s="2">
        <f>BL$207*$B70+BL$209</f>
        <v>77.110750220403318</v>
      </c>
      <c r="CQ70" s="2">
        <f>BM$207*$B70+BM$209</f>
        <v>79.157669793517869</v>
      </c>
      <c r="CR70" s="2">
        <f>BN$207*$B70+BN$209</f>
        <v>79.665440967136988</v>
      </c>
      <c r="CS70" s="2">
        <f>BO$207*$B70+BO$209</f>
        <v>78.952854908830119</v>
      </c>
      <c r="CT70" s="2">
        <f>BP$207*$B70+BP$209</f>
        <v>78.30283077997241</v>
      </c>
      <c r="CU70" s="2">
        <f>BQ$207*$B70+BQ$209</f>
        <v>79.097603220450452</v>
      </c>
      <c r="CV70" s="2">
        <f>BR$207*$B70+BR$209</f>
        <v>77.563496361981237</v>
      </c>
      <c r="CW70" s="2">
        <f>BS$207*$B70+BS$209</f>
        <v>75.64050735261452</v>
      </c>
      <c r="CX70" s="2">
        <f>BT$207*$B70+BT$209</f>
        <v>72.296767640540736</v>
      </c>
      <c r="CY70" s="2">
        <f>BU$207*$B70+BU$209</f>
        <v>65.32609564685707</v>
      </c>
      <c r="CZ70" s="2">
        <f>BV$207*$B70+BV$209</f>
        <v>57.142966903761177</v>
      </c>
      <c r="DA70" s="2">
        <f>BW$207*$B70+BW$209</f>
        <v>49.140086032265778</v>
      </c>
      <c r="DD70" s="2">
        <f>BZ$207*$B70+BZ$209</f>
        <v>76.863915956546919</v>
      </c>
      <c r="DE70" s="2">
        <f>CA$207*$B70+CA$209</f>
        <v>78.969167696898865</v>
      </c>
      <c r="DF70" s="2">
        <f>CB$207*$B70+CB$209</f>
        <v>80.519681806142103</v>
      </c>
      <c r="DG70" s="2">
        <f>CC$207*$B70+CC$209</f>
        <v>80.861659981114769</v>
      </c>
      <c r="DH70" s="2">
        <f>CD$207*$B70+CD$209</f>
        <v>80.783195209185905</v>
      </c>
      <c r="DI70" s="2">
        <f>CE$207*$B70+CE$209</f>
        <v>80.571424025237803</v>
      </c>
      <c r="DJ70" s="2">
        <f>CF$207*$B70+CF$209</f>
        <v>80.673027266700956</v>
      </c>
      <c r="DK70" s="2">
        <f>CG$207*$B70+CG$209</f>
        <v>79.661033458373083</v>
      </c>
      <c r="DL70" s="2">
        <f>CH$207*$B70+CH$209</f>
        <v>78.229549905069689</v>
      </c>
      <c r="DM70" s="2">
        <f>CI$207*$B70+CI$209</f>
        <v>74.946650860371619</v>
      </c>
      <c r="DN70" s="2">
        <f>CJ$207*$B70+CJ$209</f>
        <v>66.488617630851579</v>
      </c>
      <c r="DO70" s="2">
        <f>CK$207*$B70+CK$209</f>
        <v>58.111915046931927</v>
      </c>
      <c r="DP70" s="2">
        <f>CL$207*$B70+CL$209</f>
        <v>50.811453053672032</v>
      </c>
      <c r="DS70" s="2">
        <f>POWER(10,($B70-C$227)/C$228)/(1+POWER(10,($B70-C$227)/C$228))</f>
        <v>2.6428642588684083E-2</v>
      </c>
      <c r="DT70" s="2">
        <f>POWER(10,($B70-D$227)/D$228)/(1+POWER(10,($B70-D$227)/D$228))</f>
        <v>3.5126234420809491E-2</v>
      </c>
      <c r="DU70" s="2">
        <f>POWER(10,($B70-E$227)/E$228)/(1+POWER(10,($B70-E$227)/E$228))</f>
        <v>3.3820587981812353E-2</v>
      </c>
      <c r="DV70" s="2">
        <f>POWER(10,($B70-F$227)/F$228)/(1+POWER(10,($B70-F$227)/F$228))</f>
        <v>3.5968079100689526E-2</v>
      </c>
      <c r="DW70" s="2">
        <f>POWER(10,($B70-G$227)/G$228)/(1+POWER(10,($B70-G$227)/G$228))</f>
        <v>3.6463687134552926E-2</v>
      </c>
      <c r="DX70" s="2">
        <f>POWER(10,($B70-H$227)/H$228)/(1+POWER(10,($B70-H$227)/H$228))</f>
        <v>3.7727589198168203E-2</v>
      </c>
      <c r="DY70" s="2">
        <f>POWER(10,($B70-I$227)/I$228)/(1+POWER(10,($B70-I$227)/I$228))</f>
        <v>3.8983678919746849E-2</v>
      </c>
      <c r="DZ70" s="2">
        <f>POWER(10,($B70-J$227)/J$228)/(1+POWER(10,($B70-J$227)/J$228))</f>
        <v>4.1180691337969449E-2</v>
      </c>
      <c r="EA70" s="2">
        <f>POWER(10,($B70-K$227)/K$228)/(1+POWER(10,($B70-K$227)/K$228))</f>
        <v>3.6356226464329157E-2</v>
      </c>
      <c r="EB70" s="2">
        <f>POWER(10,($B70-L$227)/L$228)/(1+POWER(10,($B70-L$227)/L$228))</f>
        <v>3.458306064599416E-2</v>
      </c>
      <c r="EC70" s="2">
        <f>POWER(10,($B70-M$227)/M$228)/(1+POWER(10,($B70-M$227)/M$228))</f>
        <v>3.4757057058173148E-2</v>
      </c>
      <c r="ED70" s="2">
        <f>POWER(10,($B70-N$227)/N$228)/(1+POWER(10,($B70-N$227)/N$228))</f>
        <v>3.6143346866661444E-2</v>
      </c>
      <c r="EE70" s="2">
        <f>POWER(10,($B70-O$227)/O$228)/(1+POWER(10,($B70-O$227)/O$228))</f>
        <v>3.4133845830171435E-2</v>
      </c>
    </row>
    <row r="71" spans="2:135" x14ac:dyDescent="0.25">
      <c r="B71" s="2">
        <v>65</v>
      </c>
      <c r="C71">
        <v>79.897000000000006</v>
      </c>
      <c r="D71">
        <v>80.176000000000002</v>
      </c>
      <c r="E71">
        <v>80.573999999999998</v>
      </c>
      <c r="F71">
        <v>83.734999999999999</v>
      </c>
      <c r="G71">
        <v>82.162000000000006</v>
      </c>
      <c r="H71">
        <v>80.456000000000003</v>
      </c>
      <c r="I71">
        <v>84.102999999999994</v>
      </c>
      <c r="J71">
        <v>81.265000000000001</v>
      </c>
      <c r="K71">
        <v>79.441000000000003</v>
      </c>
      <c r="L71">
        <v>74.734999999999999</v>
      </c>
      <c r="M71">
        <v>66.308999999999997</v>
      </c>
      <c r="N71">
        <v>60.5</v>
      </c>
      <c r="O71">
        <v>51.470599999999997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88.055009516188193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88.76758189156736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89.654331947863497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86.027387639524264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87.549545017768125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86.603708648594733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86.547308848542912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83.272789292582331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84.103052126374422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81.850486418762145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72.911638773362398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61.412197251688582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52.487153304115196</v>
      </c>
      <c r="AE71" s="5"/>
      <c r="AG71" s="5">
        <f t="shared" si="17"/>
        <v>-8.1580095161881871</v>
      </c>
      <c r="AH71" s="5">
        <f t="shared" si="17"/>
        <v>-8.5915818915673583</v>
      </c>
      <c r="AI71" s="5">
        <f t="shared" si="17"/>
        <v>-9.080331947863499</v>
      </c>
      <c r="AJ71" s="5">
        <f t="shared" si="17"/>
        <v>-2.2923876395242644</v>
      </c>
      <c r="AK71" s="5">
        <f t="shared" si="17"/>
        <v>-5.3875450177681188</v>
      </c>
      <c r="AL71" s="5">
        <f t="shared" si="17"/>
        <v>-6.1477086485947297</v>
      </c>
      <c r="AM71" s="5">
        <f t="shared" si="17"/>
        <v>-2.4443088485429172</v>
      </c>
      <c r="AN71" s="5">
        <f t="shared" si="16"/>
        <v>-2.0077892925823306</v>
      </c>
      <c r="AO71" s="5">
        <f t="shared" si="14"/>
        <v>-4.6620521263744195</v>
      </c>
      <c r="AP71" s="5">
        <f t="shared" si="14"/>
        <v>-7.1154864187621456</v>
      </c>
      <c r="AQ71" s="5">
        <f t="shared" si="14"/>
        <v>-6.6026387733624006</v>
      </c>
      <c r="AR71" s="5">
        <f t="shared" si="14"/>
        <v>-0.9121972516885819</v>
      </c>
      <c r="AS71" s="5">
        <f t="shared" si="14"/>
        <v>-1.0165533041151988</v>
      </c>
      <c r="AV71" s="2">
        <f t="shared" si="18"/>
        <v>75.006299280745338</v>
      </c>
      <c r="AW71" s="2">
        <f t="shared" si="19"/>
        <v>77.186162164909234</v>
      </c>
      <c r="AX71" s="2">
        <f t="shared" si="20"/>
        <v>79.207112775987568</v>
      </c>
      <c r="AY71" s="2">
        <f t="shared" si="21"/>
        <v>79.702484222579457</v>
      </c>
      <c r="AZ71" s="2">
        <f t="shared" si="22"/>
        <v>79.030955417081884</v>
      </c>
      <c r="BA71" s="2">
        <f t="shared" si="23"/>
        <v>78.421614525694579</v>
      </c>
      <c r="BB71" s="2">
        <f t="shared" si="24"/>
        <v>79.193341669488845</v>
      </c>
      <c r="BC71" s="2">
        <f t="shared" si="25"/>
        <v>77.680030589259587</v>
      </c>
      <c r="BD71" s="2">
        <f t="shared" si="26"/>
        <v>75.777408963633007</v>
      </c>
      <c r="BE71" s="2">
        <f t="shared" si="27"/>
        <v>72.42216139471499</v>
      </c>
      <c r="BF71" s="2">
        <f t="shared" si="28"/>
        <v>65.386057761886164</v>
      </c>
      <c r="BG71" s="2">
        <f t="shared" si="29"/>
        <v>57.201501882101219</v>
      </c>
      <c r="BH71" s="2">
        <f t="shared" si="30"/>
        <v>49.229900045548348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74.952725602270988</v>
      </c>
      <c r="CP71" s="2">
        <f>BL$207*$B71+BL$209</f>
        <v>77.117399400055632</v>
      </c>
      <c r="CQ71" s="2">
        <f>BM$207*$B71+BM$209</f>
        <v>79.159060875562162</v>
      </c>
      <c r="CR71" s="2">
        <f>BN$207*$B71+BN$209</f>
        <v>79.657527033398821</v>
      </c>
      <c r="CS71" s="2">
        <f>BO$207*$B71+BO$209</f>
        <v>78.960501907173636</v>
      </c>
      <c r="CT71" s="2">
        <f>BP$207*$B71+BP$209</f>
        <v>78.331117987113927</v>
      </c>
      <c r="CU71" s="2">
        <f>BQ$207*$B71+BQ$209</f>
        <v>79.128607956138055</v>
      </c>
      <c r="CV71" s="2">
        <f>BR$207*$B71+BR$209</f>
        <v>77.588813802859335</v>
      </c>
      <c r="CW71" s="2">
        <f>BS$207*$B71+BS$209</f>
        <v>75.678083921986769</v>
      </c>
      <c r="CX71" s="2">
        <f>BT$207*$B71+BT$209</f>
        <v>72.325176969305048</v>
      </c>
      <c r="CY71" s="2">
        <f>BU$207*$B71+BU$209</f>
        <v>65.343705548895684</v>
      </c>
      <c r="CZ71" s="2">
        <f>BV$207*$B71+BV$209</f>
        <v>57.164705660092679</v>
      </c>
      <c r="DA71" s="2">
        <f>BW$207*$B71+BW$209</f>
        <v>49.169561298482449</v>
      </c>
      <c r="DD71" s="2">
        <f>BZ$207*$B71+BZ$209</f>
        <v>76.8061827885805</v>
      </c>
      <c r="DE71" s="2">
        <f>CA$207*$B71+CA$209</f>
        <v>78.908793067005533</v>
      </c>
      <c r="DF71" s="2">
        <f>CB$207*$B71+CB$209</f>
        <v>80.459063379304794</v>
      </c>
      <c r="DG71" s="2">
        <f>CC$207*$B71+CC$209</f>
        <v>80.801422549360652</v>
      </c>
      <c r="DH71" s="2">
        <f>CD$207*$B71+CD$209</f>
        <v>80.728847718176524</v>
      </c>
      <c r="DI71" s="2">
        <f>CE$207*$B71+CE$209</f>
        <v>80.526705881561824</v>
      </c>
      <c r="DJ71" s="2">
        <f>CF$207*$B71+CF$209</f>
        <v>80.648728572409766</v>
      </c>
      <c r="DK71" s="2">
        <f>CG$207*$B71+CG$209</f>
        <v>79.616978340331528</v>
      </c>
      <c r="DL71" s="2">
        <f>CH$207*$B71+CH$209</f>
        <v>78.178432821356068</v>
      </c>
      <c r="DM71" s="2">
        <f>CI$207*$B71+CI$209</f>
        <v>74.891345573726539</v>
      </c>
      <c r="DN71" s="2">
        <f>CJ$207*$B71+CJ$209</f>
        <v>66.458736682462586</v>
      </c>
      <c r="DO71" s="2">
        <f>CK$207*$B71+CK$209</f>
        <v>58.09642827078082</v>
      </c>
      <c r="DP71" s="2">
        <f>CL$207*$B71+CL$209</f>
        <v>50.787041307456526</v>
      </c>
      <c r="DS71" s="2">
        <f>POWER(10,($B71-C$227)/C$228)/(1+POWER(10,($B71-C$227)/C$228))</f>
        <v>2.8904729426754556E-2</v>
      </c>
      <c r="DT71" s="2">
        <f>POWER(10,($B71-D$227)/D$228)/(1+POWER(10,($B71-D$227)/D$228))</f>
        <v>3.8385066399551235E-2</v>
      </c>
      <c r="DU71" s="2">
        <f>POWER(10,($B71-E$227)/E$228)/(1+POWER(10,($B71-E$227)/E$228))</f>
        <v>3.6962929138266098E-2</v>
      </c>
      <c r="DV71" s="2">
        <f>POWER(10,($B71-F$227)/F$228)/(1+POWER(10,($B71-F$227)/F$228))</f>
        <v>3.9301831813576799E-2</v>
      </c>
      <c r="DW71" s="2">
        <f>POWER(10,($B71-G$227)/G$228)/(1+POWER(10,($B71-G$227)/G$228))</f>
        <v>3.9841477537861283E-2</v>
      </c>
      <c r="DX71" s="2">
        <f>POWER(10,($B71-H$227)/H$228)/(1+POWER(10,($B71-H$227)/H$228))</f>
        <v>4.1217451967871993E-2</v>
      </c>
      <c r="DY71" s="2">
        <f>POWER(10,($B71-I$227)/I$228)/(1+POWER(10,($B71-I$227)/I$228))</f>
        <v>4.2584590102825261E-2</v>
      </c>
      <c r="DZ71" s="2">
        <f>POWER(10,($B71-J$227)/J$228)/(1+POWER(10,($B71-J$227)/J$228))</f>
        <v>4.497504256431701E-2</v>
      </c>
      <c r="EA71" s="2">
        <f>POWER(10,($B71-K$227)/K$228)/(1+POWER(10,($B71-K$227)/K$228))</f>
        <v>3.9724472721106921E-2</v>
      </c>
      <c r="EB71" s="2">
        <f>POWER(10,($B71-L$227)/L$228)/(1+POWER(10,($B71-L$227)/L$228))</f>
        <v>3.7793473602178863E-2</v>
      </c>
      <c r="EC71" s="2">
        <f>POWER(10,($B71-M$227)/M$228)/(1+POWER(10,($B71-M$227)/M$228))</f>
        <v>3.7982986945842491E-2</v>
      </c>
      <c r="ED71" s="2">
        <f>POWER(10,($B71-N$227)/N$228)/(1+POWER(10,($B71-N$227)/N$228))</f>
        <v>3.9492679029610116E-2</v>
      </c>
      <c r="EE71" s="2">
        <f>POWER(10,($B71-O$227)/O$228)/(1+POWER(10,($B71-O$227)/O$228))</f>
        <v>3.7304168664300384E-2</v>
      </c>
    </row>
    <row r="72" spans="2:135" x14ac:dyDescent="0.25">
      <c r="B72" s="2">
        <v>66</v>
      </c>
      <c r="C72">
        <v>79.412000000000006</v>
      </c>
      <c r="D72">
        <v>80.587999999999994</v>
      </c>
      <c r="E72">
        <v>81.617999999999995</v>
      </c>
      <c r="F72">
        <v>85.176000000000002</v>
      </c>
      <c r="G72">
        <v>83.956000000000003</v>
      </c>
      <c r="H72">
        <v>82.073999999999998</v>
      </c>
      <c r="I72">
        <v>84.617999999999995</v>
      </c>
      <c r="J72">
        <v>82.823999999999998</v>
      </c>
      <c r="K72">
        <v>81.367999999999995</v>
      </c>
      <c r="L72">
        <v>72.308999999999997</v>
      </c>
      <c r="M72">
        <v>67.221000000000004</v>
      </c>
      <c r="N72">
        <v>60.176499999999997</v>
      </c>
      <c r="O72">
        <v>49.9559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83.816977223843296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85.008656195605496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86.245390222549176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84.243708801439951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84.829644613097429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84.042539914445655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84.354358733485583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81.931785049470875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81.445566712280993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78.763380827474748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70.459216806100358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60.284758994227865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51.630468868912338</v>
      </c>
      <c r="AE72" s="5"/>
      <c r="AG72" s="5">
        <f t="shared" si="17"/>
        <v>-4.4049772238432894</v>
      </c>
      <c r="AH72" s="5">
        <f t="shared" si="17"/>
        <v>-4.4206561956055026</v>
      </c>
      <c r="AI72" s="5">
        <f t="shared" si="17"/>
        <v>-4.627390222549181</v>
      </c>
      <c r="AJ72" s="5">
        <f t="shared" si="17"/>
        <v>0.93229119856005127</v>
      </c>
      <c r="AK72" s="5">
        <f t="shared" si="17"/>
        <v>-0.8736446130974258</v>
      </c>
      <c r="AL72" s="5">
        <f t="shared" si="17"/>
        <v>-1.9685399144456568</v>
      </c>
      <c r="AM72" s="5">
        <f t="shared" si="17"/>
        <v>0.26364126651441211</v>
      </c>
      <c r="AN72" s="5">
        <f t="shared" si="16"/>
        <v>0.89221495052912303</v>
      </c>
      <c r="AO72" s="5">
        <f t="shared" si="14"/>
        <v>-7.7566712280997763E-2</v>
      </c>
      <c r="AP72" s="5">
        <f t="shared" si="14"/>
        <v>-6.4543808274747505</v>
      </c>
      <c r="AQ72" s="5">
        <f t="shared" si="14"/>
        <v>-3.238216806100354</v>
      </c>
      <c r="AR72" s="5">
        <f t="shared" si="14"/>
        <v>-0.10825899422786733</v>
      </c>
      <c r="AS72" s="5">
        <f t="shared" si="14"/>
        <v>-1.6745688689123384</v>
      </c>
      <c r="AV72" s="2">
        <f t="shared" si="18"/>
        <v>75.011394824228603</v>
      </c>
      <c r="AW72" s="2">
        <f t="shared" si="19"/>
        <v>77.196356747524476</v>
      </c>
      <c r="AX72" s="2">
        <f t="shared" si="20"/>
        <v>79.210448339542666</v>
      </c>
      <c r="AY72" s="2">
        <f t="shared" si="21"/>
        <v>79.696475179156977</v>
      </c>
      <c r="AZ72" s="2">
        <f t="shared" si="22"/>
        <v>79.042405962607248</v>
      </c>
      <c r="BA72" s="2">
        <f t="shared" si="23"/>
        <v>78.454953313822784</v>
      </c>
      <c r="BB72" s="2">
        <f t="shared" si="24"/>
        <v>79.227729652419441</v>
      </c>
      <c r="BC72" s="2">
        <f t="shared" si="25"/>
        <v>77.710310081474688</v>
      </c>
      <c r="BD72" s="2">
        <f t="shared" si="26"/>
        <v>75.820303951973131</v>
      </c>
      <c r="BE72" s="2">
        <f t="shared" si="27"/>
        <v>72.456084761067331</v>
      </c>
      <c r="BF72" s="2">
        <f t="shared" si="28"/>
        <v>65.405613521424641</v>
      </c>
      <c r="BG72" s="2">
        <f t="shared" si="29"/>
        <v>57.225031674986255</v>
      </c>
      <c r="BH72" s="2">
        <f t="shared" si="30"/>
        <v>49.262763179020872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74.954702979619739</v>
      </c>
      <c r="CP72" s="2">
        <f>BL$207*$B72+BL$209</f>
        <v>77.124048579707932</v>
      </c>
      <c r="CQ72" s="2">
        <f>BM$207*$B72+BM$209</f>
        <v>79.160451957606469</v>
      </c>
      <c r="CR72" s="2">
        <f>BN$207*$B72+BN$209</f>
        <v>79.649613099660655</v>
      </c>
      <c r="CS72" s="2">
        <f>BO$207*$B72+BO$209</f>
        <v>78.968148905517168</v>
      </c>
      <c r="CT72" s="2">
        <f>BP$207*$B72+BP$209</f>
        <v>78.359405194255444</v>
      </c>
      <c r="CU72" s="2">
        <f>BQ$207*$B72+BQ$209</f>
        <v>79.159612691825672</v>
      </c>
      <c r="CV72" s="2">
        <f>BR$207*$B72+BR$209</f>
        <v>77.614131243737432</v>
      </c>
      <c r="CW72" s="2">
        <f>BS$207*$B72+BS$209</f>
        <v>75.715660491359017</v>
      </c>
      <c r="CX72" s="2">
        <f>BT$207*$B72+BT$209</f>
        <v>72.353586298069359</v>
      </c>
      <c r="CY72" s="2">
        <f>BU$207*$B72+BU$209</f>
        <v>65.361315450934313</v>
      </c>
      <c r="CZ72" s="2">
        <f>BV$207*$B72+BV$209</f>
        <v>57.18644441642418</v>
      </c>
      <c r="DA72" s="2">
        <f>BW$207*$B72+BW$209</f>
        <v>49.199036564699114</v>
      </c>
      <c r="DD72" s="2">
        <f>BZ$207*$B72+BZ$209</f>
        <v>76.748449620614068</v>
      </c>
      <c r="DE72" s="2">
        <f>CA$207*$B72+CA$209</f>
        <v>78.848418437112201</v>
      </c>
      <c r="DF72" s="2">
        <f>CB$207*$B72+CB$209</f>
        <v>80.398444952467486</v>
      </c>
      <c r="DG72" s="2">
        <f>CC$207*$B72+CC$209</f>
        <v>80.741185117606534</v>
      </c>
      <c r="DH72" s="2">
        <f>CD$207*$B72+CD$209</f>
        <v>80.67450022716713</v>
      </c>
      <c r="DI72" s="2">
        <f>CE$207*$B72+CE$209</f>
        <v>80.481987737885845</v>
      </c>
      <c r="DJ72" s="2">
        <f>CF$207*$B72+CF$209</f>
        <v>80.62442987811859</v>
      </c>
      <c r="DK72" s="2">
        <f>CG$207*$B72+CG$209</f>
        <v>79.572923222289958</v>
      </c>
      <c r="DL72" s="2">
        <f>CH$207*$B72+CH$209</f>
        <v>78.127315737642434</v>
      </c>
      <c r="DM72" s="2">
        <f>CI$207*$B72+CI$209</f>
        <v>74.83604028708146</v>
      </c>
      <c r="DN72" s="2">
        <f>CJ$207*$B72+CJ$209</f>
        <v>66.428855734073593</v>
      </c>
      <c r="DO72" s="2">
        <f>CK$207*$B72+CK$209</f>
        <v>58.080941494629705</v>
      </c>
      <c r="DP72" s="2">
        <f>CL$207*$B72+CL$209</f>
        <v>50.76262956124102</v>
      </c>
      <c r="DS72" s="2">
        <f>POWER(10,($B72-C$227)/C$228)/(1+POWER(10,($B72-C$227)/C$228))</f>
        <v>3.160526872259245E-2</v>
      </c>
      <c r="DT72" s="2">
        <f>POWER(10,($B72-D$227)/D$228)/(1+POWER(10,($B72-D$227)/D$228))</f>
        <v>4.1933096606888834E-2</v>
      </c>
      <c r="DU72" s="2">
        <f>POWER(10,($B72-E$227)/E$228)/(1+POWER(10,($B72-E$227)/E$228))</f>
        <v>4.0385028141302022E-2</v>
      </c>
      <c r="DV72" s="2">
        <f>POWER(10,($B72-F$227)/F$228)/(1+POWER(10,($B72-F$227)/F$228))</f>
        <v>4.2930817871725521E-2</v>
      </c>
      <c r="DW72" s="2">
        <f>POWER(10,($B72-G$227)/G$228)/(1+POWER(10,($B72-G$227)/G$228))</f>
        <v>4.3518035323628128E-2</v>
      </c>
      <c r="DX72" s="2">
        <f>POWER(10,($B72-H$227)/H$228)/(1+POWER(10,($B72-H$227)/H$228))</f>
        <v>4.501503126653883E-2</v>
      </c>
      <c r="DY72" s="2">
        <f>POWER(10,($B72-I$227)/I$228)/(1+POWER(10,($B72-I$227)/I$228))</f>
        <v>4.6502021706988375E-2</v>
      </c>
      <c r="DZ72" s="2">
        <f>POWER(10,($B72-J$227)/J$228)/(1+POWER(10,($B72-J$227)/J$228))</f>
        <v>4.9101098427164751E-2</v>
      </c>
      <c r="EA72" s="2">
        <f>POWER(10,($B72-K$227)/K$228)/(1+POWER(10,($B72-K$227)/K$228))</f>
        <v>4.3390721279660267E-2</v>
      </c>
      <c r="EB72" s="2">
        <f>POWER(10,($B72-L$227)/L$228)/(1+POWER(10,($B72-L$227)/L$228))</f>
        <v>4.1289169286378297E-2</v>
      </c>
      <c r="EC72" s="2">
        <f>POWER(10,($B72-M$227)/M$228)/(1+POWER(10,($B72-M$227)/M$228))</f>
        <v>4.149545566567369E-2</v>
      </c>
      <c r="ED72" s="2">
        <f>POWER(10,($B72-N$227)/N$228)/(1+POWER(10,($B72-N$227)/N$228))</f>
        <v>4.3138495923865976E-2</v>
      </c>
      <c r="EE72" s="2">
        <f>POWER(10,($B72-O$227)/O$228)/(1+POWER(10,($B72-O$227)/O$228))</f>
        <v>4.075652325298184E-2</v>
      </c>
    </row>
    <row r="73" spans="2:135" x14ac:dyDescent="0.25">
      <c r="B73" s="2">
        <v>67</v>
      </c>
      <c r="C73">
        <v>80.117999999999995</v>
      </c>
      <c r="D73">
        <v>80.956000000000003</v>
      </c>
      <c r="E73">
        <v>81.117999999999995</v>
      </c>
      <c r="F73">
        <v>86.25</v>
      </c>
      <c r="G73">
        <v>83.191000000000003</v>
      </c>
      <c r="H73">
        <v>82.352999999999994</v>
      </c>
      <c r="I73">
        <v>84.456000000000003</v>
      </c>
      <c r="J73">
        <v>84.5</v>
      </c>
      <c r="K73">
        <v>80.265000000000001</v>
      </c>
      <c r="L73">
        <v>74.337999999999994</v>
      </c>
      <c r="M73">
        <v>67.397000000000006</v>
      </c>
      <c r="N73">
        <v>62.441200000000002</v>
      </c>
      <c r="O73">
        <v>52.279400000000003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80.928094438535268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82.766766571291285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84.214582816456584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83.582736458456722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83.36670954324255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82.732009394964862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83.378416257701119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81.697188023723541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80.012482859951291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76.916061928054333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69.062013450571214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59.939464161757691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51.38374567868631</v>
      </c>
      <c r="AE73" s="5"/>
      <c r="AG73" s="5">
        <f t="shared" si="17"/>
        <v>-0.8100944385352733</v>
      </c>
      <c r="AH73" s="5">
        <f t="shared" si="17"/>
        <v>-1.8107665712912819</v>
      </c>
      <c r="AI73" s="5">
        <f t="shared" si="17"/>
        <v>-3.0965828164565892</v>
      </c>
      <c r="AJ73" s="5">
        <f t="shared" si="17"/>
        <v>2.6672635415432779</v>
      </c>
      <c r="AK73" s="5">
        <f t="shared" si="17"/>
        <v>-0.17570954324254728</v>
      </c>
      <c r="AL73" s="5">
        <f t="shared" si="17"/>
        <v>-0.37900939496486785</v>
      </c>
      <c r="AM73" s="5">
        <f t="shared" si="17"/>
        <v>1.0775837422988843</v>
      </c>
      <c r="AN73" s="5">
        <f t="shared" si="16"/>
        <v>2.8028119762764589</v>
      </c>
      <c r="AO73" s="5">
        <f t="shared" si="14"/>
        <v>0.25251714004870962</v>
      </c>
      <c r="AP73" s="5">
        <f t="shared" si="14"/>
        <v>-2.5780619280543391</v>
      </c>
      <c r="AQ73" s="5">
        <f t="shared" si="14"/>
        <v>-1.6650134505712089</v>
      </c>
      <c r="AR73" s="5">
        <f t="shared" si="14"/>
        <v>2.5017358382423112</v>
      </c>
      <c r="AS73" s="5">
        <f t="shared" si="14"/>
        <v>0.89565432131369249</v>
      </c>
      <c r="AV73" s="2">
        <f t="shared" si="18"/>
        <v>75.01658981303234</v>
      </c>
      <c r="AW73" s="2">
        <f t="shared" si="19"/>
        <v>77.206593373852712</v>
      </c>
      <c r="AX73" s="2">
        <f t="shared" si="20"/>
        <v>79.213715013034331</v>
      </c>
      <c r="AY73" s="2">
        <f t="shared" si="21"/>
        <v>79.690417619319732</v>
      </c>
      <c r="AZ73" s="2">
        <f t="shared" si="22"/>
        <v>79.053930929899764</v>
      </c>
      <c r="BA73" s="2">
        <f t="shared" si="23"/>
        <v>78.488417984970184</v>
      </c>
      <c r="BB73" s="2">
        <f t="shared" si="24"/>
        <v>79.262165358391087</v>
      </c>
      <c r="BC73" s="2">
        <f t="shared" si="25"/>
        <v>77.740692174425291</v>
      </c>
      <c r="BD73" s="2">
        <f t="shared" si="26"/>
        <v>75.863295823091065</v>
      </c>
      <c r="BE73" s="2">
        <f t="shared" si="27"/>
        <v>72.490162090565534</v>
      </c>
      <c r="BF73" s="2">
        <f t="shared" si="28"/>
        <v>65.425151380141656</v>
      </c>
      <c r="BG73" s="2">
        <f t="shared" si="29"/>
        <v>57.2485644134239</v>
      </c>
      <c r="BH73" s="2">
        <f t="shared" si="30"/>
        <v>49.295714288933034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74.956680356968491</v>
      </c>
      <c r="CP73" s="2">
        <f>BL$207*$B73+BL$209</f>
        <v>77.130697759360231</v>
      </c>
      <c r="CQ73" s="2">
        <f>BM$207*$B73+BM$209</f>
        <v>79.161843039650762</v>
      </c>
      <c r="CR73" s="2">
        <f>BN$207*$B73+BN$209</f>
        <v>79.641699165922489</v>
      </c>
      <c r="CS73" s="2">
        <f>BO$207*$B73+BO$209</f>
        <v>78.975795903860686</v>
      </c>
      <c r="CT73" s="2">
        <f>BP$207*$B73+BP$209</f>
        <v>78.387692401396961</v>
      </c>
      <c r="CU73" s="2">
        <f>BQ$207*$B73+BQ$209</f>
        <v>79.190617427513288</v>
      </c>
      <c r="CV73" s="2">
        <f>BR$207*$B73+BR$209</f>
        <v>77.639448684615544</v>
      </c>
      <c r="CW73" s="2">
        <f>BS$207*$B73+BS$209</f>
        <v>75.753237060731266</v>
      </c>
      <c r="CX73" s="2">
        <f>BT$207*$B73+BT$209</f>
        <v>72.381995626833685</v>
      </c>
      <c r="CY73" s="2">
        <f>BU$207*$B73+BU$209</f>
        <v>65.378925352972928</v>
      </c>
      <c r="CZ73" s="2">
        <f>BV$207*$B73+BV$209</f>
        <v>57.208183172755682</v>
      </c>
      <c r="DA73" s="2">
        <f>BW$207*$B73+BW$209</f>
        <v>49.228511830915785</v>
      </c>
      <c r="DD73" s="2">
        <f>BZ$207*$B73+BZ$209</f>
        <v>76.690716452647649</v>
      </c>
      <c r="DE73" s="2">
        <f>CA$207*$B73+CA$209</f>
        <v>78.788043807218855</v>
      </c>
      <c r="DF73" s="2">
        <f>CB$207*$B73+CB$209</f>
        <v>80.337826525630192</v>
      </c>
      <c r="DG73" s="2">
        <f>CC$207*$B73+CC$209</f>
        <v>80.680947685852402</v>
      </c>
      <c r="DH73" s="2">
        <f>CD$207*$B73+CD$209</f>
        <v>80.620152736157749</v>
      </c>
      <c r="DI73" s="2">
        <f>CE$207*$B73+CE$209</f>
        <v>80.437269594209852</v>
      </c>
      <c r="DJ73" s="2">
        <f>CF$207*$B73+CF$209</f>
        <v>80.600131183827415</v>
      </c>
      <c r="DK73" s="2">
        <f>CG$207*$B73+CG$209</f>
        <v>79.528868104248403</v>
      </c>
      <c r="DL73" s="2">
        <f>CH$207*$B73+CH$209</f>
        <v>78.076198653928813</v>
      </c>
      <c r="DM73" s="2">
        <f>CI$207*$B73+CI$209</f>
        <v>74.78073500043638</v>
      </c>
      <c r="DN73" s="2">
        <f>CJ$207*$B73+CJ$209</f>
        <v>66.398974785684587</v>
      </c>
      <c r="DO73" s="2">
        <f>CK$207*$B73+CK$209</f>
        <v>58.065454718478598</v>
      </c>
      <c r="DP73" s="2">
        <f>CL$207*$B73+CL$209</f>
        <v>50.738217815025521</v>
      </c>
      <c r="DS73" s="2">
        <f>POWER(10,($B73-C$227)/C$228)/(1+POWER(10,($B73-C$227)/C$228))</f>
        <v>3.4549140132161982E-2</v>
      </c>
      <c r="DT73" s="2">
        <f>POWER(10,($B73-D$227)/D$228)/(1+POWER(10,($B73-D$227)/D$228))</f>
        <v>4.5793462741559765E-2</v>
      </c>
      <c r="DU73" s="2">
        <f>POWER(10,($B73-E$227)/E$228)/(1+POWER(10,($B73-E$227)/E$228))</f>
        <v>4.4109440312732999E-2</v>
      </c>
      <c r="DV73" s="2">
        <f>POWER(10,($B73-F$227)/F$228)/(1+POWER(10,($B73-F$227)/F$228))</f>
        <v>4.6878540082540547E-2</v>
      </c>
      <c r="DW73" s="2">
        <f>POWER(10,($B73-G$227)/G$228)/(1+POWER(10,($B73-G$227)/G$228))</f>
        <v>4.7517074460000801E-2</v>
      </c>
      <c r="DX73" s="2">
        <f>POWER(10,($B73-H$227)/H$228)/(1+POWER(10,($B73-H$227)/H$228))</f>
        <v>4.9144566950894794E-2</v>
      </c>
      <c r="DY73" s="2">
        <f>POWER(10,($B73-I$227)/I$228)/(1+POWER(10,($B73-I$227)/I$228))</f>
        <v>5.07607184089423E-2</v>
      </c>
      <c r="DZ73" s="2">
        <f>POWER(10,($B73-J$227)/J$228)/(1+POWER(10,($B73-J$227)/J$228))</f>
        <v>5.35844443842E-2</v>
      </c>
      <c r="EA73" s="2">
        <f>POWER(10,($B73-K$227)/K$228)/(1+POWER(10,($B73-K$227)/K$228))</f>
        <v>4.7378640560436613E-2</v>
      </c>
      <c r="EB73" s="2">
        <f>POWER(10,($B73-L$227)/L$228)/(1+POWER(10,($B73-L$227)/L$228))</f>
        <v>4.5093045506393432E-2</v>
      </c>
      <c r="EC73" s="2">
        <f>POWER(10,($B73-M$227)/M$228)/(1+POWER(10,($B73-M$227)/M$228))</f>
        <v>4.5317438240072457E-2</v>
      </c>
      <c r="ED73" s="2">
        <f>POWER(10,($B73-N$227)/N$228)/(1+POWER(10,($B73-N$227)/N$228))</f>
        <v>4.7104375351880369E-2</v>
      </c>
      <c r="EE73" s="2">
        <f>POWER(10,($B73-O$227)/O$228)/(1+POWER(10,($B73-O$227)/O$228))</f>
        <v>4.4513606440316822E-2</v>
      </c>
    </row>
    <row r="74" spans="2:135" x14ac:dyDescent="0.25">
      <c r="B74" s="2">
        <v>68</v>
      </c>
      <c r="C74">
        <v>80.793999999999997</v>
      </c>
      <c r="D74">
        <v>81.721000000000004</v>
      </c>
      <c r="E74">
        <v>84.191000000000003</v>
      </c>
      <c r="F74">
        <v>86.926000000000002</v>
      </c>
      <c r="G74">
        <v>83.793999999999997</v>
      </c>
      <c r="H74">
        <v>82.706000000000003</v>
      </c>
      <c r="I74">
        <v>85.484999999999999</v>
      </c>
      <c r="J74">
        <v>87.162000000000006</v>
      </c>
      <c r="K74">
        <v>80.941000000000003</v>
      </c>
      <c r="L74">
        <v>76.441000000000003</v>
      </c>
      <c r="M74">
        <v>70.352999999999994</v>
      </c>
      <c r="N74">
        <v>63.058799999999998</v>
      </c>
      <c r="O74">
        <v>55.382399999999997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79.184806108037662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81.866694290291306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83.396086964325846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83.98133481808776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83.020272038751571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82.535838280081407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83.506229455063334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82.506484679489816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79.652417574742501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76.139291200447417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68.582101598734127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60.322650183679833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51.703829086798685</v>
      </c>
      <c r="AE74" s="5"/>
      <c r="AG74" s="5">
        <f t="shared" si="17"/>
        <v>1.6091938919623345</v>
      </c>
      <c r="AH74" s="5">
        <f t="shared" si="17"/>
        <v>-0.14569429029130276</v>
      </c>
      <c r="AI74" s="5">
        <f t="shared" si="17"/>
        <v>0.79491303567415628</v>
      </c>
      <c r="AJ74" s="5">
        <f t="shared" si="17"/>
        <v>2.9446651819122422</v>
      </c>
      <c r="AK74" s="5">
        <f t="shared" si="17"/>
        <v>0.7737279612484258</v>
      </c>
      <c r="AL74" s="5">
        <f t="shared" si="17"/>
        <v>0.17016171991859608</v>
      </c>
      <c r="AM74" s="5">
        <f t="shared" si="17"/>
        <v>1.9787705449366655</v>
      </c>
      <c r="AN74" s="5">
        <f t="shared" si="16"/>
        <v>4.6555153205101902</v>
      </c>
      <c r="AO74" s="5">
        <f t="shared" si="14"/>
        <v>1.288582425257502</v>
      </c>
      <c r="AP74" s="5">
        <f t="shared" si="14"/>
        <v>0.30170879955258556</v>
      </c>
      <c r="AQ74" s="5">
        <f t="shared" si="14"/>
        <v>1.7708984012658675</v>
      </c>
      <c r="AR74" s="5">
        <f t="shared" si="14"/>
        <v>2.7361498163201645</v>
      </c>
      <c r="AS74" s="5">
        <f t="shared" si="14"/>
        <v>3.6785709132013125</v>
      </c>
      <c r="AV74" s="2">
        <f t="shared" si="18"/>
        <v>75.021874452721633</v>
      </c>
      <c r="AW74" s="2">
        <f t="shared" si="19"/>
        <v>77.216848214976977</v>
      </c>
      <c r="AX74" s="2">
        <f t="shared" si="20"/>
        <v>79.216883208140516</v>
      </c>
      <c r="AY74" s="2">
        <f t="shared" si="21"/>
        <v>79.684286055467851</v>
      </c>
      <c r="AZ74" s="2">
        <f t="shared" si="22"/>
        <v>79.065510027306786</v>
      </c>
      <c r="BA74" s="2">
        <f t="shared" si="23"/>
        <v>78.521986433766671</v>
      </c>
      <c r="BB74" s="2">
        <f t="shared" si="24"/>
        <v>79.296627506066216</v>
      </c>
      <c r="BC74" s="2">
        <f t="shared" si="25"/>
        <v>77.771151493424952</v>
      </c>
      <c r="BD74" s="2">
        <f t="shared" si="26"/>
        <v>75.906354919513973</v>
      </c>
      <c r="BE74" s="2">
        <f t="shared" si="27"/>
        <v>72.524372163750456</v>
      </c>
      <c r="BF74" s="2">
        <f t="shared" si="28"/>
        <v>65.44465091671033</v>
      </c>
      <c r="BG74" s="2">
        <f t="shared" si="29"/>
        <v>57.272084809331197</v>
      </c>
      <c r="BH74" s="2">
        <f t="shared" si="30"/>
        <v>49.328739147832053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74.958657734317256</v>
      </c>
      <c r="CP74" s="2">
        <f>BL$207*$B74+BL$209</f>
        <v>77.137346939012545</v>
      </c>
      <c r="CQ74" s="2">
        <f>BM$207*$B74+BM$209</f>
        <v>79.163234121695069</v>
      </c>
      <c r="CR74" s="2">
        <f>BN$207*$B74+BN$209</f>
        <v>79.633785232184323</v>
      </c>
      <c r="CS74" s="2">
        <f>BO$207*$B74+BO$209</f>
        <v>78.983442902204203</v>
      </c>
      <c r="CT74" s="2">
        <f>BP$207*$B74+BP$209</f>
        <v>78.415979608538478</v>
      </c>
      <c r="CU74" s="2">
        <f>BQ$207*$B74+BQ$209</f>
        <v>79.221622163200905</v>
      </c>
      <c r="CV74" s="2">
        <f>BR$207*$B74+BR$209</f>
        <v>77.664766125493642</v>
      </c>
      <c r="CW74" s="2">
        <f>BS$207*$B74+BS$209</f>
        <v>75.790813630103514</v>
      </c>
      <c r="CX74" s="2">
        <f>BT$207*$B74+BT$209</f>
        <v>72.410404955597997</v>
      </c>
      <c r="CY74" s="2">
        <f>BU$207*$B74+BU$209</f>
        <v>65.396535255011543</v>
      </c>
      <c r="CZ74" s="2">
        <f>BV$207*$B74+BV$209</f>
        <v>57.229921929087183</v>
      </c>
      <c r="DA74" s="2">
        <f>BW$207*$B74+BW$209</f>
        <v>49.257987097132457</v>
      </c>
      <c r="DD74" s="2">
        <f>BZ$207*$B74+BZ$209</f>
        <v>76.632983284681217</v>
      </c>
      <c r="DE74" s="2">
        <f>CA$207*$B74+CA$209</f>
        <v>78.727669177325524</v>
      </c>
      <c r="DF74" s="2">
        <f>CB$207*$B74+CB$209</f>
        <v>80.277208098792883</v>
      </c>
      <c r="DG74" s="2">
        <f>CC$207*$B74+CC$209</f>
        <v>80.620710254098285</v>
      </c>
      <c r="DH74" s="2">
        <f>CD$207*$B74+CD$209</f>
        <v>80.565805245148354</v>
      </c>
      <c r="DI74" s="2">
        <f>CE$207*$B74+CE$209</f>
        <v>80.392551450533873</v>
      </c>
      <c r="DJ74" s="2">
        <f>CF$207*$B74+CF$209</f>
        <v>80.575832489536239</v>
      </c>
      <c r="DK74" s="2">
        <f>CG$207*$B74+CG$209</f>
        <v>79.484812986206848</v>
      </c>
      <c r="DL74" s="2">
        <f>CH$207*$B74+CH$209</f>
        <v>78.025081570215193</v>
      </c>
      <c r="DM74" s="2">
        <f>CI$207*$B74+CI$209</f>
        <v>74.725429713791286</v>
      </c>
      <c r="DN74" s="2">
        <f>CJ$207*$B74+CJ$209</f>
        <v>66.369093837295594</v>
      </c>
      <c r="DO74" s="2">
        <f>CK$207*$B74+CK$209</f>
        <v>58.049967942327484</v>
      </c>
      <c r="DP74" s="2">
        <f>CL$207*$B74+CL$209</f>
        <v>50.713806068810015</v>
      </c>
      <c r="DS74" s="2">
        <f>POWER(10,($B74-C$227)/C$228)/(1+POWER(10,($B74-C$227)/C$228))</f>
        <v>3.7756527331642635E-2</v>
      </c>
      <c r="DT74" s="2">
        <f>POWER(10,($B74-D$227)/D$228)/(1+POWER(10,($B74-D$227)/D$228))</f>
        <v>4.9990671103715967E-2</v>
      </c>
      <c r="DU74" s="2">
        <f>POWER(10,($B74-E$227)/E$228)/(1+POWER(10,($B74-E$227)/E$228))</f>
        <v>4.8160089506963336E-2</v>
      </c>
      <c r="DV74" s="2">
        <f>POWER(10,($B74-F$227)/F$228)/(1+POWER(10,($B74-F$227)/F$228))</f>
        <v>5.116986818875835E-2</v>
      </c>
      <c r="DW74" s="2">
        <f>POWER(10,($B74-G$227)/G$228)/(1+POWER(10,($B74-G$227)/G$228))</f>
        <v>5.1863674251677955E-2</v>
      </c>
      <c r="DX74" s="2">
        <f>POWER(10,($B74-H$227)/H$228)/(1+POWER(10,($B74-H$227)/H$228))</f>
        <v>5.3631658094033724E-2</v>
      </c>
      <c r="DY74" s="2">
        <f>POWER(10,($B74-I$227)/I$228)/(1+POWER(10,($B74-I$227)/I$228))</f>
        <v>5.5386775160902117E-2</v>
      </c>
      <c r="DZ74" s="2">
        <f>POWER(10,($B74-J$227)/J$228)/(1+POWER(10,($B74-J$227)/J$228))</f>
        <v>5.8451993862190882E-2</v>
      </c>
      <c r="EA74" s="2">
        <f>POWER(10,($B74-K$227)/K$228)/(1+POWER(10,($B74-K$227)/K$228))</f>
        <v>5.1713264705707217E-2</v>
      </c>
      <c r="EB74" s="2">
        <f>POWER(10,($B74-L$227)/L$228)/(1+POWER(10,($B74-L$227)/L$228))</f>
        <v>4.9229369037679306E-2</v>
      </c>
      <c r="EC74" s="2">
        <f>POWER(10,($B74-M$227)/M$228)/(1+POWER(10,($B74-M$227)/M$228))</f>
        <v>4.9473278602706269E-2</v>
      </c>
      <c r="ED74" s="2">
        <f>POWER(10,($B74-N$227)/N$228)/(1+POWER(10,($B74-N$227)/N$228))</f>
        <v>5.1415261538081999E-2</v>
      </c>
      <c r="EE74" s="2">
        <f>POWER(10,($B74-O$227)/O$228)/(1+POWER(10,($B74-O$227)/O$228))</f>
        <v>4.8599483916648922E-2</v>
      </c>
    </row>
    <row r="75" spans="2:135" x14ac:dyDescent="0.25">
      <c r="B75" s="2">
        <v>69</v>
      </c>
      <c r="C75">
        <v>82.721000000000004</v>
      </c>
      <c r="D75">
        <v>84.837999999999994</v>
      </c>
      <c r="E75">
        <v>85.971000000000004</v>
      </c>
      <c r="F75">
        <v>89.882000000000005</v>
      </c>
      <c r="G75">
        <v>85.412000000000006</v>
      </c>
      <c r="H75">
        <v>84.662000000000006</v>
      </c>
      <c r="I75">
        <v>88.015000000000001</v>
      </c>
      <c r="J75">
        <v>88.278999999999996</v>
      </c>
      <c r="K75">
        <v>83.471000000000004</v>
      </c>
      <c r="L75">
        <v>78.206000000000003</v>
      </c>
      <c r="M75">
        <v>70.897000000000006</v>
      </c>
      <c r="N75">
        <v>63.5441</v>
      </c>
      <c r="O75">
        <v>55.632399999999997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78.439174465300752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82.22346261242825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83.709731607984267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85.455003700094963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83.731399370842809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83.397656096774057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84.701308162983949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84.354541738523807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80.293002721026241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76.337262574527514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68.949486433299313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61.43337446123342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52.591288013443034</v>
      </c>
      <c r="AE75" s="5"/>
      <c r="AG75" s="5">
        <f t="shared" si="17"/>
        <v>4.2818255346992515</v>
      </c>
      <c r="AH75" s="5">
        <f t="shared" si="17"/>
        <v>2.6145373875717439</v>
      </c>
      <c r="AI75" s="5">
        <f t="shared" si="17"/>
        <v>2.2612683920157366</v>
      </c>
      <c r="AJ75" s="5">
        <f t="shared" si="17"/>
        <v>4.4269962999050421</v>
      </c>
      <c r="AK75" s="5">
        <f t="shared" si="17"/>
        <v>1.6806006291571975</v>
      </c>
      <c r="AL75" s="5">
        <f t="shared" si="17"/>
        <v>1.2643439032259494</v>
      </c>
      <c r="AM75" s="5">
        <f t="shared" si="17"/>
        <v>3.3136918370160515</v>
      </c>
      <c r="AN75" s="5">
        <f t="shared" si="16"/>
        <v>3.9244582614761896</v>
      </c>
      <c r="AO75" s="5">
        <f t="shared" si="14"/>
        <v>3.1779972789737627</v>
      </c>
      <c r="AP75" s="5">
        <f t="shared" si="14"/>
        <v>1.8687374254724887</v>
      </c>
      <c r="AQ75" s="5">
        <f t="shared" si="14"/>
        <v>1.9475135667006924</v>
      </c>
      <c r="AR75" s="5">
        <f t="shared" si="14"/>
        <v>2.1107255387665802</v>
      </c>
      <c r="AS75" s="5">
        <f t="shared" si="14"/>
        <v>3.0411119865569631</v>
      </c>
      <c r="AV75" s="2">
        <f t="shared" si="18"/>
        <v>75.027236288798477</v>
      </c>
      <c r="AW75" s="2">
        <f t="shared" si="19"/>
        <v>77.227092935856547</v>
      </c>
      <c r="AX75" s="2">
        <f t="shared" si="20"/>
        <v>79.219918836622597</v>
      </c>
      <c r="AY75" s="2">
        <f t="shared" si="21"/>
        <v>79.678051054350703</v>
      </c>
      <c r="AZ75" s="2">
        <f t="shared" si="22"/>
        <v>79.077118785251457</v>
      </c>
      <c r="BA75" s="2">
        <f t="shared" si="23"/>
        <v>78.555631606397213</v>
      </c>
      <c r="BB75" s="2">
        <f t="shared" si="24"/>
        <v>79.33109074232911</v>
      </c>
      <c r="BC75" s="2">
        <f t="shared" si="25"/>
        <v>77.801657419439977</v>
      </c>
      <c r="BD75" s="2">
        <f t="shared" si="26"/>
        <v>75.949445585280614</v>
      </c>
      <c r="BE75" s="2">
        <f t="shared" si="27"/>
        <v>72.55868866717158</v>
      </c>
      <c r="BF75" s="2">
        <f t="shared" si="28"/>
        <v>65.464088341244477</v>
      </c>
      <c r="BG75" s="2">
        <f t="shared" si="29"/>
        <v>57.295574913939959</v>
      </c>
      <c r="BH75" s="2">
        <f t="shared" si="30"/>
        <v>49.36182024981067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74.960635111666008</v>
      </c>
      <c r="CP75" s="2">
        <f>BL$207*$B75+BL$209</f>
        <v>77.143996118664845</v>
      </c>
      <c r="CQ75" s="2">
        <f>BM$207*$B75+BM$209</f>
        <v>79.164625203739362</v>
      </c>
      <c r="CR75" s="2">
        <f>BN$207*$B75+BN$209</f>
        <v>79.625871298446143</v>
      </c>
      <c r="CS75" s="2">
        <f>BO$207*$B75+BO$209</f>
        <v>78.991089900547721</v>
      </c>
      <c r="CT75" s="2">
        <f>BP$207*$B75+BP$209</f>
        <v>78.444266815679995</v>
      </c>
      <c r="CU75" s="2">
        <f>BQ$207*$B75+BQ$209</f>
        <v>79.252626898888522</v>
      </c>
      <c r="CV75" s="2">
        <f>BR$207*$B75+BR$209</f>
        <v>77.69008356637174</v>
      </c>
      <c r="CW75" s="2">
        <f>BS$207*$B75+BS$209</f>
        <v>75.828390199475777</v>
      </c>
      <c r="CX75" s="2">
        <f>BT$207*$B75+BT$209</f>
        <v>72.438814284362309</v>
      </c>
      <c r="CY75" s="2">
        <f>BU$207*$B75+BU$209</f>
        <v>65.414145157050172</v>
      </c>
      <c r="CZ75" s="2">
        <f>BV$207*$B75+BV$209</f>
        <v>57.251660685418685</v>
      </c>
      <c r="DA75" s="2">
        <f>BW$207*$B75+BW$209</f>
        <v>49.287462363349121</v>
      </c>
      <c r="DD75" s="2">
        <f>BZ$207*$B75+BZ$209</f>
        <v>76.575250116714798</v>
      </c>
      <c r="DE75" s="2">
        <f>CA$207*$B75+CA$209</f>
        <v>78.667294547432178</v>
      </c>
      <c r="DF75" s="2">
        <f>CB$207*$B75+CB$209</f>
        <v>80.216589671955575</v>
      </c>
      <c r="DG75" s="2">
        <f>CC$207*$B75+CC$209</f>
        <v>80.560472822344153</v>
      </c>
      <c r="DH75" s="2">
        <f>CD$207*$B75+CD$209</f>
        <v>80.511457754138974</v>
      </c>
      <c r="DI75" s="2">
        <f>CE$207*$B75+CE$209</f>
        <v>80.347833306857879</v>
      </c>
      <c r="DJ75" s="2">
        <f>CF$207*$B75+CF$209</f>
        <v>80.551533795245049</v>
      </c>
      <c r="DK75" s="2">
        <f>CG$207*$B75+CG$209</f>
        <v>79.440757868165292</v>
      </c>
      <c r="DL75" s="2">
        <f>CH$207*$B75+CH$209</f>
        <v>77.973964486501572</v>
      </c>
      <c r="DM75" s="2">
        <f>CI$207*$B75+CI$209</f>
        <v>74.670124427146206</v>
      </c>
      <c r="DN75" s="2">
        <f>CJ$207*$B75+CJ$209</f>
        <v>66.339212888906602</v>
      </c>
      <c r="DO75" s="2">
        <f>CK$207*$B75+CK$209</f>
        <v>58.034481166176377</v>
      </c>
      <c r="DP75" s="2">
        <f>CL$207*$B75+CL$209</f>
        <v>50.689394322594509</v>
      </c>
      <c r="DS75" s="2">
        <f>POWER(10,($B75-C$227)/C$228)/(1+POWER(10,($B75-C$227)/C$228))</f>
        <v>4.1248952180059355E-2</v>
      </c>
      <c r="DT75" s="2">
        <f>POWER(10,($B75-D$227)/D$228)/(1+POWER(10,($B75-D$227)/D$228))</f>
        <v>5.4550582881480007E-2</v>
      </c>
      <c r="DU75" s="2">
        <f>POWER(10,($B75-E$227)/E$228)/(1+POWER(10,($B75-E$227)/E$228))</f>
        <v>5.2562262846199838E-2</v>
      </c>
      <c r="DV75" s="2">
        <f>POWER(10,($B75-F$227)/F$228)/(1+POWER(10,($B75-F$227)/F$228))</f>
        <v>5.5831019499008816E-2</v>
      </c>
      <c r="DW75" s="2">
        <f>POWER(10,($B75-G$227)/G$228)/(1+POWER(10,($B75-G$227)/G$228))</f>
        <v>5.6584256566946614E-2</v>
      </c>
      <c r="DX75" s="2">
        <f>POWER(10,($B75-H$227)/H$228)/(1+POWER(10,($B75-H$227)/H$228))</f>
        <v>5.8503231294173924E-2</v>
      </c>
      <c r="DY75" s="2">
        <f>POWER(10,($B75-I$227)/I$228)/(1+POWER(10,($B75-I$227)/I$228))</f>
        <v>6.0407596310918549E-2</v>
      </c>
      <c r="DZ75" s="2">
        <f>POWER(10,($B75-J$227)/J$228)/(1+POWER(10,($B75-J$227)/J$228))</f>
        <v>6.3731930578938695E-2</v>
      </c>
      <c r="EA75" s="2">
        <f>POWER(10,($B75-K$227)/K$228)/(1+POWER(10,($B75-K$227)/K$228))</f>
        <v>5.6420971549138423E-2</v>
      </c>
      <c r="EB75" s="2">
        <f>POWER(10,($B75-L$227)/L$228)/(1+POWER(10,($B75-L$227)/L$228))</f>
        <v>5.3723765473370308E-2</v>
      </c>
      <c r="EC75" s="2">
        <f>POWER(10,($B75-M$227)/M$228)/(1+POWER(10,($B75-M$227)/M$228))</f>
        <v>5.3988678314487372E-2</v>
      </c>
      <c r="ED75" s="2">
        <f>POWER(10,($B75-N$227)/N$228)/(1+POWER(10,($B75-N$227)/N$228))</f>
        <v>5.6097444561968621E-2</v>
      </c>
      <c r="EE75" s="2">
        <f>POWER(10,($B75-O$227)/O$228)/(1+POWER(10,($B75-O$227)/O$228))</f>
        <v>5.3039582963478459E-2</v>
      </c>
    </row>
    <row r="76" spans="2:135" x14ac:dyDescent="0.25">
      <c r="B76" s="2">
        <v>70</v>
      </c>
      <c r="C76">
        <v>83.234999999999999</v>
      </c>
      <c r="D76">
        <v>88.147000000000006</v>
      </c>
      <c r="E76">
        <v>86.867999999999995</v>
      </c>
      <c r="F76">
        <v>92.102999999999994</v>
      </c>
      <c r="G76">
        <v>87.043999999999997</v>
      </c>
      <c r="H76">
        <v>87.602999999999994</v>
      </c>
      <c r="I76">
        <v>90.543999999999997</v>
      </c>
      <c r="J76">
        <v>89.265000000000001</v>
      </c>
      <c r="K76">
        <v>83.647000000000006</v>
      </c>
      <c r="L76">
        <v>78.117999999999995</v>
      </c>
      <c r="M76">
        <v>71.823999999999998</v>
      </c>
      <c r="N76">
        <v>66.147099999999995</v>
      </c>
      <c r="O76">
        <v>57.058799999999998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78.622890942630775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83.839112838066939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85.157697767528603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88.061658992868061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85.504752561085979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85.318136353237037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86.971263395322822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87.243423731160604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81.923809353210899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77.484380606144228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70.152847842202263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63.294398329112305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54.067903459349822</v>
      </c>
      <c r="AE76" s="5"/>
      <c r="AG76" s="5">
        <f t="shared" si="17"/>
        <v>4.6121090573692243</v>
      </c>
      <c r="AH76" s="5">
        <f t="shared" si="17"/>
        <v>4.307887161933067</v>
      </c>
      <c r="AI76" s="5">
        <f t="shared" si="17"/>
        <v>1.7103022324713919</v>
      </c>
      <c r="AJ76" s="5">
        <f t="shared" si="17"/>
        <v>4.0413410071319333</v>
      </c>
      <c r="AK76" s="5">
        <f t="shared" si="17"/>
        <v>1.5392474389140176</v>
      </c>
      <c r="AL76" s="5">
        <f t="shared" si="17"/>
        <v>2.2848636467629575</v>
      </c>
      <c r="AM76" s="5">
        <f t="shared" si="17"/>
        <v>3.5727366046771749</v>
      </c>
      <c r="AN76" s="5">
        <f t="shared" si="16"/>
        <v>2.0215762688393966</v>
      </c>
      <c r="AO76" s="5">
        <f t="shared" si="16"/>
        <v>1.7231906467891065</v>
      </c>
      <c r="AP76" s="5">
        <f t="shared" si="16"/>
        <v>0.63361939385576704</v>
      </c>
      <c r="AQ76" s="5">
        <f t="shared" si="16"/>
        <v>1.6711521577977351</v>
      </c>
      <c r="AR76" s="5">
        <f t="shared" si="16"/>
        <v>2.85270167088769</v>
      </c>
      <c r="AS76" s="5">
        <f t="shared" si="16"/>
        <v>2.9908965406501764</v>
      </c>
      <c r="AV76" s="2">
        <f t="shared" si="18"/>
        <v>75.032659842436843</v>
      </c>
      <c r="AW76" s="2">
        <f t="shared" si="19"/>
        <v>77.237294188180485</v>
      </c>
      <c r="AX76" s="2">
        <f t="shared" si="20"/>
        <v>79.222782861656</v>
      </c>
      <c r="AY76" s="2">
        <f t="shared" si="21"/>
        <v>79.671678846356215</v>
      </c>
      <c r="AZ76" s="2">
        <f t="shared" si="22"/>
        <v>79.088728071047498</v>
      </c>
      <c r="BA76" s="2">
        <f t="shared" si="23"/>
        <v>78.589320909908338</v>
      </c>
      <c r="BB76" s="2">
        <f t="shared" si="24"/>
        <v>79.365525194579021</v>
      </c>
      <c r="BC76" s="2">
        <f t="shared" si="25"/>
        <v>77.832173499451798</v>
      </c>
      <c r="BD76" s="2">
        <f t="shared" si="26"/>
        <v>75.992525474527966</v>
      </c>
      <c r="BE76" s="2">
        <f t="shared" si="27"/>
        <v>72.593079555544392</v>
      </c>
      <c r="BF76" s="2">
        <f t="shared" si="28"/>
        <v>65.483436143495709</v>
      </c>
      <c r="BG76" s="2">
        <f t="shared" si="29"/>
        <v>57.319013833974275</v>
      </c>
      <c r="BH76" s="2">
        <f t="shared" si="30"/>
        <v>49.394936405003655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74.962612489014759</v>
      </c>
      <c r="CP76" s="2">
        <f>BL$207*$B76+BL$209</f>
        <v>77.150645298317158</v>
      </c>
      <c r="CQ76" s="2">
        <f>BM$207*$B76+BM$209</f>
        <v>79.166016285783655</v>
      </c>
      <c r="CR76" s="2">
        <f>BN$207*$B76+BN$209</f>
        <v>79.617957364707976</v>
      </c>
      <c r="CS76" s="2">
        <f>BO$207*$B76+BO$209</f>
        <v>78.998736898891238</v>
      </c>
      <c r="CT76" s="2">
        <f>BP$207*$B76+BP$209</f>
        <v>78.472554022821512</v>
      </c>
      <c r="CU76" s="2">
        <f>BQ$207*$B76+BQ$209</f>
        <v>79.283631634576139</v>
      </c>
      <c r="CV76" s="2">
        <f>BR$207*$B76+BR$209</f>
        <v>77.715401007249838</v>
      </c>
      <c r="CW76" s="2">
        <f>BS$207*$B76+BS$209</f>
        <v>75.865966768848025</v>
      </c>
      <c r="CX76" s="2">
        <f>BT$207*$B76+BT$209</f>
        <v>72.46722361312662</v>
      </c>
      <c r="CY76" s="2">
        <f>BU$207*$B76+BU$209</f>
        <v>65.431755059088786</v>
      </c>
      <c r="CZ76" s="2">
        <f>BV$207*$B76+BV$209</f>
        <v>57.273399441750186</v>
      </c>
      <c r="DA76" s="2">
        <f>BW$207*$B76+BW$209</f>
        <v>49.316937629565793</v>
      </c>
      <c r="DD76" s="2">
        <f>BZ$207*$B76+BZ$209</f>
        <v>76.517516948748366</v>
      </c>
      <c r="DE76" s="2">
        <f>CA$207*$B76+CA$209</f>
        <v>78.606919917538846</v>
      </c>
      <c r="DF76" s="2">
        <f>CB$207*$B76+CB$209</f>
        <v>80.155971245118266</v>
      </c>
      <c r="DG76" s="2">
        <f>CC$207*$B76+CC$209</f>
        <v>80.500235390590035</v>
      </c>
      <c r="DH76" s="2">
        <f>CD$207*$B76+CD$209</f>
        <v>80.457110263129579</v>
      </c>
      <c r="DI76" s="2">
        <f>CE$207*$B76+CE$209</f>
        <v>80.3031151631819</v>
      </c>
      <c r="DJ76" s="2">
        <f>CF$207*$B76+CF$209</f>
        <v>80.527235100953874</v>
      </c>
      <c r="DK76" s="2">
        <f>CG$207*$B76+CG$209</f>
        <v>79.396702750123723</v>
      </c>
      <c r="DL76" s="2">
        <f>CH$207*$B76+CH$209</f>
        <v>77.922847402787951</v>
      </c>
      <c r="DM76" s="2">
        <f>CI$207*$B76+CI$209</f>
        <v>74.614819140501126</v>
      </c>
      <c r="DN76" s="2">
        <f>CJ$207*$B76+CJ$209</f>
        <v>66.309331940517609</v>
      </c>
      <c r="DO76" s="2">
        <f>CK$207*$B76+CK$209</f>
        <v>58.018994390025263</v>
      </c>
      <c r="DP76" s="2">
        <f>CL$207*$B76+CL$209</f>
        <v>50.664982576379003</v>
      </c>
      <c r="DS76" s="2">
        <f>POWER(10,($B76-C$227)/C$228)/(1+POWER(10,($B76-C$227)/C$228))</f>
        <v>4.5049297391619739E-2</v>
      </c>
      <c r="DT76" s="2">
        <f>POWER(10,($B76-D$227)/D$228)/(1+POWER(10,($B76-D$227)/D$228))</f>
        <v>5.9500377689506216E-2</v>
      </c>
      <c r="DU76" s="2">
        <f>POWER(10,($B76-E$227)/E$228)/(1+POWER(10,($B76-E$227)/E$228))</f>
        <v>5.7342584465146063E-2</v>
      </c>
      <c r="DV76" s="2">
        <f>POWER(10,($B76-F$227)/F$228)/(1+POWER(10,($B76-F$227)/F$228))</f>
        <v>6.0889515631457176E-2</v>
      </c>
      <c r="DW76" s="2">
        <f>POWER(10,($B76-G$227)/G$228)/(1+POWER(10,($B76-G$227)/G$228))</f>
        <v>6.1706538505837058E-2</v>
      </c>
      <c r="DX76" s="2">
        <f>POWER(10,($B76-H$227)/H$228)/(1+POWER(10,($B76-H$227)/H$228))</f>
        <v>6.3787482708082627E-2</v>
      </c>
      <c r="DY76" s="2">
        <f>POWER(10,($B76-I$227)/I$228)/(1+POWER(10,($B76-I$227)/I$228))</f>
        <v>6.5851826741374755E-2</v>
      </c>
      <c r="DZ76" s="2">
        <f>POWER(10,($B76-J$227)/J$228)/(1+POWER(10,($B76-J$227)/J$228))</f>
        <v>6.9453619909037659E-2</v>
      </c>
      <c r="EA76" s="2">
        <f>POWER(10,($B76-K$227)/K$228)/(1+POWER(10,($B76-K$227)/K$228))</f>
        <v>6.1529436172252837E-2</v>
      </c>
      <c r="EB76" s="2">
        <f>POWER(10,($B76-L$227)/L$228)/(1+POWER(10,($B76-L$227)/L$228))</f>
        <v>5.8603187058988371E-2</v>
      </c>
      <c r="EC76" s="2">
        <f>POWER(10,($B76-M$227)/M$228)/(1+POWER(10,($B76-M$227)/M$228))</f>
        <v>5.8890663029752953E-2</v>
      </c>
      <c r="ED76" s="2">
        <f>POWER(10,($B76-N$227)/N$228)/(1+POWER(10,($B76-N$227)/N$228))</f>
        <v>6.1178515666747646E-2</v>
      </c>
      <c r="EE76" s="2">
        <f>POWER(10,($B76-O$227)/O$228)/(1+POWER(10,($B76-O$227)/O$228))</f>
        <v>5.7860663787400367E-2</v>
      </c>
    </row>
    <row r="77" spans="2:135" x14ac:dyDescent="0.25">
      <c r="B77" s="2">
        <v>71</v>
      </c>
      <c r="C77">
        <v>86.867999999999995</v>
      </c>
      <c r="D77">
        <v>92.323999999999998</v>
      </c>
      <c r="E77">
        <v>89.647000000000006</v>
      </c>
      <c r="F77">
        <v>95.912000000000006</v>
      </c>
      <c r="G77">
        <v>88.456000000000003</v>
      </c>
      <c r="H77">
        <v>91.132000000000005</v>
      </c>
      <c r="I77">
        <v>92.632000000000005</v>
      </c>
      <c r="J77">
        <v>91.117999999999995</v>
      </c>
      <c r="K77">
        <v>86.602999999999994</v>
      </c>
      <c r="L77">
        <v>81.058999999999997</v>
      </c>
      <c r="M77">
        <v>75.028999999999996</v>
      </c>
      <c r="N77">
        <v>68.264700000000005</v>
      </c>
      <c r="O77">
        <v>57.970599999999997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79.748005922161511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86.761973754761073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87.788211257968712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91.838740109680273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88.361134794547667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88.303525281292707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90.308546076041935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91.114485175710797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84.552060539504851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79.594323657783605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72.206789362262583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65.907711157793358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56.142341866014711</v>
      </c>
      <c r="AE77" s="5"/>
      <c r="AG77" s="5">
        <f t="shared" si="17"/>
        <v>7.1199940778384843</v>
      </c>
      <c r="AH77" s="5">
        <f t="shared" si="17"/>
        <v>5.5620262452389255</v>
      </c>
      <c r="AI77" s="5">
        <f t="shared" si="17"/>
        <v>1.8587887420312939</v>
      </c>
      <c r="AJ77" s="5">
        <f t="shared" si="17"/>
        <v>4.0732598903197328</v>
      </c>
      <c r="AK77" s="5">
        <f t="shared" si="17"/>
        <v>9.4865205452336454E-2</v>
      </c>
      <c r="AL77" s="5">
        <f t="shared" si="17"/>
        <v>2.8284747187072981</v>
      </c>
      <c r="AM77" s="5">
        <f t="shared" si="17"/>
        <v>2.3234539239580698</v>
      </c>
      <c r="AN77" s="5">
        <f t="shared" si="16"/>
        <v>3.5148242891978043E-3</v>
      </c>
      <c r="AO77" s="5">
        <f t="shared" si="16"/>
        <v>2.0509394604951439</v>
      </c>
      <c r="AP77" s="5">
        <f t="shared" si="16"/>
        <v>1.4646763422163929</v>
      </c>
      <c r="AQ77" s="5">
        <f t="shared" si="16"/>
        <v>2.8222106377374132</v>
      </c>
      <c r="AR77" s="5">
        <f t="shared" si="16"/>
        <v>2.356988842206647</v>
      </c>
      <c r="AS77" s="5">
        <f t="shared" si="16"/>
        <v>1.8282581339852868</v>
      </c>
      <c r="AV77" s="2">
        <f t="shared" si="18"/>
        <v>75.038126216331932</v>
      </c>
      <c r="AW77" s="2">
        <f t="shared" si="19"/>
        <v>77.247413080139395</v>
      </c>
      <c r="AX77" s="2">
        <f t="shared" si="20"/>
        <v>79.225430835511091</v>
      </c>
      <c r="AY77" s="2">
        <f t="shared" si="21"/>
        <v>79.66513092479768</v>
      </c>
      <c r="AZ77" s="2">
        <f t="shared" si="22"/>
        <v>79.100303580621585</v>
      </c>
      <c r="BA77" s="2">
        <f t="shared" si="23"/>
        <v>78.623015592411448</v>
      </c>
      <c r="BB77" s="2">
        <f t="shared" si="24"/>
        <v>79.399896006847001</v>
      </c>
      <c r="BC77" s="2">
        <f t="shared" si="25"/>
        <v>77.862656835666598</v>
      </c>
      <c r="BD77" s="2">
        <f t="shared" si="26"/>
        <v>76.035544827741845</v>
      </c>
      <c r="BE77" s="2">
        <f t="shared" si="27"/>
        <v>72.627506375650185</v>
      </c>
      <c r="BF77" s="2">
        <f t="shared" si="28"/>
        <v>65.50266272850709</v>
      </c>
      <c r="BG77" s="2">
        <f t="shared" si="29"/>
        <v>57.342377437499138</v>
      </c>
      <c r="BH77" s="2">
        <f t="shared" si="30"/>
        <v>49.428062310092699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74.964589866363511</v>
      </c>
      <c r="CP77" s="2">
        <f>BL$207*$B77+BL$209</f>
        <v>77.157294477969458</v>
      </c>
      <c r="CQ77" s="2">
        <f>BM$207*$B77+BM$209</f>
        <v>79.167407367827963</v>
      </c>
      <c r="CR77" s="2">
        <f>BN$207*$B77+BN$209</f>
        <v>79.61004343096981</v>
      </c>
      <c r="CS77" s="2">
        <f>BO$207*$B77+BO$209</f>
        <v>79.006383897234755</v>
      </c>
      <c r="CT77" s="2">
        <f>BP$207*$B77+BP$209</f>
        <v>78.500841229963029</v>
      </c>
      <c r="CU77" s="2">
        <f>BQ$207*$B77+BQ$209</f>
        <v>79.314636370263756</v>
      </c>
      <c r="CV77" s="2">
        <f>BR$207*$B77+BR$209</f>
        <v>77.74071844812795</v>
      </c>
      <c r="CW77" s="2">
        <f>BS$207*$B77+BS$209</f>
        <v>75.903543338220274</v>
      </c>
      <c r="CX77" s="2">
        <f>BT$207*$B77+BT$209</f>
        <v>72.495632941890932</v>
      </c>
      <c r="CY77" s="2">
        <f>BU$207*$B77+BU$209</f>
        <v>65.449364961127415</v>
      </c>
      <c r="CZ77" s="2">
        <f>BV$207*$B77+BV$209</f>
        <v>57.295138198081688</v>
      </c>
      <c r="DA77" s="2">
        <f>BW$207*$B77+BW$209</f>
        <v>49.346412895782457</v>
      </c>
      <c r="DD77" s="2">
        <f>BZ$207*$B77+BZ$209</f>
        <v>76.459783780781947</v>
      </c>
      <c r="DE77" s="2">
        <f>CA$207*$B77+CA$209</f>
        <v>78.546545287645515</v>
      </c>
      <c r="DF77" s="2">
        <f>CB$207*$B77+CB$209</f>
        <v>80.095352818280958</v>
      </c>
      <c r="DG77" s="2">
        <f>CC$207*$B77+CC$209</f>
        <v>80.439997958835917</v>
      </c>
      <c r="DH77" s="2">
        <f>CD$207*$B77+CD$209</f>
        <v>80.402762772120198</v>
      </c>
      <c r="DI77" s="2">
        <f>CE$207*$B77+CE$209</f>
        <v>80.258397019505921</v>
      </c>
      <c r="DJ77" s="2">
        <f>CF$207*$B77+CF$209</f>
        <v>80.502936406662698</v>
      </c>
      <c r="DK77" s="2">
        <f>CG$207*$B77+CG$209</f>
        <v>79.352647632082167</v>
      </c>
      <c r="DL77" s="2">
        <f>CH$207*$B77+CH$209</f>
        <v>77.871730319074331</v>
      </c>
      <c r="DM77" s="2">
        <f>CI$207*$B77+CI$209</f>
        <v>74.559513853856046</v>
      </c>
      <c r="DN77" s="2">
        <f>CJ$207*$B77+CJ$209</f>
        <v>66.279450992128602</v>
      </c>
      <c r="DO77" s="2">
        <f>CK$207*$B77+CK$209</f>
        <v>58.003507613874156</v>
      </c>
      <c r="DP77" s="2">
        <f>CL$207*$B77+CL$209</f>
        <v>50.640570830163504</v>
      </c>
      <c r="DS77" s="2">
        <f>POWER(10,($B77-C$227)/C$228)/(1+POWER(10,($B77-C$227)/C$228))</f>
        <v>4.9181814652468361E-2</v>
      </c>
      <c r="DT77" s="2">
        <f>POWER(10,($B77-D$227)/D$228)/(1+POWER(10,($B77-D$227)/D$228))</f>
        <v>6.4868489938796181E-2</v>
      </c>
      <c r="DU77" s="2">
        <f>POWER(10,($B77-E$227)/E$228)/(1+POWER(10,($B77-E$227)/E$228))</f>
        <v>6.2528964019162872E-2</v>
      </c>
      <c r="DV77" s="2">
        <f>POWER(10,($B77-F$227)/F$228)/(1+POWER(10,($B77-F$227)/F$228))</f>
        <v>6.6374110843760895E-2</v>
      </c>
      <c r="DW77" s="2">
        <f>POWER(10,($B77-G$227)/G$228)/(1+POWER(10,($B77-G$227)/G$228))</f>
        <v>6.7259455922764014E-2</v>
      </c>
      <c r="DX77" s="2">
        <f>POWER(10,($B77-H$227)/H$228)/(1+POWER(10,($B77-H$227)/H$228))</f>
        <v>6.9513789078746821E-2</v>
      </c>
      <c r="DY77" s="2">
        <f>POWER(10,($B77-I$227)/I$228)/(1+POWER(10,($B77-I$227)/I$228))</f>
        <v>7.1749250165492662E-2</v>
      </c>
      <c r="DZ77" s="2">
        <f>POWER(10,($B77-J$227)/J$228)/(1+POWER(10,($B77-J$227)/J$228))</f>
        <v>7.5647484239672338E-2</v>
      </c>
      <c r="EA77" s="2">
        <f>POWER(10,($B77-K$227)/K$228)/(1+POWER(10,($B77-K$227)/K$228))</f>
        <v>6.7067555473965854E-2</v>
      </c>
      <c r="EB77" s="2">
        <f>POWER(10,($B77-L$227)/L$228)/(1+POWER(10,($B77-L$227)/L$228))</f>
        <v>6.3895854162289725E-2</v>
      </c>
      <c r="EC77" s="2">
        <f>POWER(10,($B77-M$227)/M$228)/(1+POWER(10,($B77-M$227)/M$228))</f>
        <v>6.4207522340053821E-2</v>
      </c>
      <c r="ED77" s="2">
        <f>POWER(10,($B77-N$227)/N$228)/(1+POWER(10,($B77-N$227)/N$228))</f>
        <v>6.6687293895369801E-2</v>
      </c>
      <c r="EE77" s="2">
        <f>POWER(10,($B77-O$227)/O$228)/(1+POWER(10,($B77-O$227)/O$228))</f>
        <v>6.3090765154019318E-2</v>
      </c>
    </row>
    <row r="78" spans="2:135" x14ac:dyDescent="0.25">
      <c r="B78" s="2">
        <v>72</v>
      </c>
      <c r="C78">
        <v>89.456000000000003</v>
      </c>
      <c r="D78">
        <v>95.5</v>
      </c>
      <c r="E78">
        <v>93.984999999999999</v>
      </c>
      <c r="F78">
        <v>97.926000000000002</v>
      </c>
      <c r="G78">
        <v>92.073999999999998</v>
      </c>
      <c r="H78">
        <v>94.132000000000005</v>
      </c>
      <c r="I78">
        <v>94.75</v>
      </c>
      <c r="J78">
        <v>95.25</v>
      </c>
      <c r="K78">
        <v>89.734999999999999</v>
      </c>
      <c r="L78">
        <v>83.162000000000006</v>
      </c>
      <c r="M78">
        <v>77.471000000000004</v>
      </c>
      <c r="N78">
        <v>71.411799999999999</v>
      </c>
      <c r="O78">
        <v>59.779400000000003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81.882492531557588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91.013687712085641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91.630487595257136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96.725431729674341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92.269149826563208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92.296057642567405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94.617941730535421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95.781184663195972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88.139585864850517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82.666234072734653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75.101026460488669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69.203907804270472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58.770577608369841</v>
      </c>
      <c r="AE78" s="5"/>
      <c r="AG78" s="5">
        <f t="shared" si="17"/>
        <v>7.5735074684424148</v>
      </c>
      <c r="AH78" s="5">
        <f t="shared" si="17"/>
        <v>4.4863122879143589</v>
      </c>
      <c r="AI78" s="5">
        <f t="shared" si="17"/>
        <v>2.3545124047428629</v>
      </c>
      <c r="AJ78" s="5">
        <f t="shared" si="17"/>
        <v>1.200568270325661</v>
      </c>
      <c r="AK78" s="5">
        <f t="shared" si="17"/>
        <v>-0.19514982656320967</v>
      </c>
      <c r="AL78" s="5">
        <f t="shared" si="17"/>
        <v>1.8359423574326001</v>
      </c>
      <c r="AM78" s="5">
        <f t="shared" si="17"/>
        <v>0.13205826946457933</v>
      </c>
      <c r="AN78" s="5">
        <f t="shared" si="16"/>
        <v>-0.53118466319597246</v>
      </c>
      <c r="AO78" s="5">
        <f t="shared" si="16"/>
        <v>1.5954141351494826</v>
      </c>
      <c r="AP78" s="5">
        <f t="shared" si="16"/>
        <v>0.49576592726535296</v>
      </c>
      <c r="AQ78" s="5">
        <f t="shared" si="16"/>
        <v>2.369973539511335</v>
      </c>
      <c r="AR78" s="5">
        <f t="shared" si="16"/>
        <v>2.2078921957295279</v>
      </c>
      <c r="AS78" s="5">
        <f t="shared" si="16"/>
        <v>1.0088223916301615</v>
      </c>
      <c r="AV78" s="2">
        <f t="shared" si="18"/>
        <v>75.043612671735744</v>
      </c>
      <c r="AW78" s="2">
        <f t="shared" si="19"/>
        <v>77.257404629515804</v>
      </c>
      <c r="AX78" s="2">
        <f t="shared" si="20"/>
        <v>79.227812430516579</v>
      </c>
      <c r="AY78" s="2">
        <f t="shared" si="21"/>
        <v>79.658363641802211</v>
      </c>
      <c r="AZ78" s="2">
        <f t="shared" si="22"/>
        <v>79.11180531319863</v>
      </c>
      <c r="BA78" s="2">
        <f t="shared" si="23"/>
        <v>78.65667010150996</v>
      </c>
      <c r="BB78" s="2">
        <f t="shared" si="24"/>
        <v>79.434162866610279</v>
      </c>
      <c r="BC78" s="2">
        <f t="shared" si="25"/>
        <v>77.893057462911798</v>
      </c>
      <c r="BD78" s="2">
        <f t="shared" si="26"/>
        <v>76.07844572440132</v>
      </c>
      <c r="BE78" s="2">
        <f t="shared" si="27"/>
        <v>72.661923558046837</v>
      </c>
      <c r="BF78" s="2">
        <f t="shared" si="28"/>
        <v>65.521732044849742</v>
      </c>
      <c r="BG78" s="2">
        <f t="shared" si="29"/>
        <v>57.365638053617133</v>
      </c>
      <c r="BH78" s="2">
        <f t="shared" si="30"/>
        <v>49.461168098705123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74.966567243712262</v>
      </c>
      <c r="CP78" s="2">
        <f>BL$207*$B78+BL$209</f>
        <v>77.163943657621772</v>
      </c>
      <c r="CQ78" s="2">
        <f>BM$207*$B78+BM$209</f>
        <v>79.168798449872256</v>
      </c>
      <c r="CR78" s="2">
        <f>BN$207*$B78+BN$209</f>
        <v>79.602129497231644</v>
      </c>
      <c r="CS78" s="2">
        <f>BO$207*$B78+BO$209</f>
        <v>79.014030895578287</v>
      </c>
      <c r="CT78" s="2">
        <f>BP$207*$B78+BP$209</f>
        <v>78.529128437104546</v>
      </c>
      <c r="CU78" s="2">
        <f>BQ$207*$B78+BQ$209</f>
        <v>79.345641105951373</v>
      </c>
      <c r="CV78" s="2">
        <f>BR$207*$B78+BR$209</f>
        <v>77.766035889006048</v>
      </c>
      <c r="CW78" s="2">
        <f>BS$207*$B78+BS$209</f>
        <v>75.941119907592523</v>
      </c>
      <c r="CX78" s="2">
        <f>BT$207*$B78+BT$209</f>
        <v>72.524042270655244</v>
      </c>
      <c r="CY78" s="2">
        <f>BU$207*$B78+BU$209</f>
        <v>65.46697486316603</v>
      </c>
      <c r="CZ78" s="2">
        <f>BV$207*$B78+BV$209</f>
        <v>57.316876954413189</v>
      </c>
      <c r="DA78" s="2">
        <f>BW$207*$B78+BW$209</f>
        <v>49.375888161999129</v>
      </c>
      <c r="DD78" s="2">
        <f>BZ$207*$B78+BZ$209</f>
        <v>76.402050612815515</v>
      </c>
      <c r="DE78" s="2">
        <f>CA$207*$B78+CA$209</f>
        <v>78.486170657752169</v>
      </c>
      <c r="DF78" s="2">
        <f>CB$207*$B78+CB$209</f>
        <v>80.034734391443649</v>
      </c>
      <c r="DG78" s="2">
        <f>CC$207*$B78+CC$209</f>
        <v>80.379760527081785</v>
      </c>
      <c r="DH78" s="2">
        <f>CD$207*$B78+CD$209</f>
        <v>80.348415281110803</v>
      </c>
      <c r="DI78" s="2">
        <f>CE$207*$B78+CE$209</f>
        <v>80.213678875829928</v>
      </c>
      <c r="DJ78" s="2">
        <f>CF$207*$B78+CF$209</f>
        <v>80.478637712371523</v>
      </c>
      <c r="DK78" s="2">
        <f>CG$207*$B78+CG$209</f>
        <v>79.308592514040612</v>
      </c>
      <c r="DL78" s="2">
        <f>CH$207*$B78+CH$209</f>
        <v>77.820613235360696</v>
      </c>
      <c r="DM78" s="2">
        <f>CI$207*$B78+CI$209</f>
        <v>74.504208567210966</v>
      </c>
      <c r="DN78" s="2">
        <f>CJ$207*$B78+CJ$209</f>
        <v>66.24957004373961</v>
      </c>
      <c r="DO78" s="2">
        <f>CK$207*$B78+CK$209</f>
        <v>57.988020837723042</v>
      </c>
      <c r="DP78" s="2">
        <f>CL$207*$B78+CL$209</f>
        <v>50.616159083947998</v>
      </c>
      <c r="DS78" s="2">
        <f>POWER(10,($B78-C$227)/C$228)/(1+POWER(10,($B78-C$227)/C$228))</f>
        <v>5.3672114690968172E-2</v>
      </c>
      <c r="DT78" s="2">
        <f>POWER(10,($B78-D$227)/D$228)/(1+POWER(10,($B78-D$227)/D$228))</f>
        <v>7.0684513237762342E-2</v>
      </c>
      <c r="DU78" s="2">
        <f>POWER(10,($B78-E$227)/E$228)/(1+POWER(10,($B78-E$227)/E$228))</f>
        <v>6.8150515310920382E-2</v>
      </c>
      <c r="DV78" s="2">
        <f>POWER(10,($B78-F$227)/F$228)/(1+POWER(10,($B78-F$227)/F$228))</f>
        <v>7.2314687058474852E-2</v>
      </c>
      <c r="DW78" s="2">
        <f>POWER(10,($B78-G$227)/G$228)/(1+POWER(10,($B78-G$227)/G$228))</f>
        <v>7.3273052862743424E-2</v>
      </c>
      <c r="DX78" s="2">
        <f>POWER(10,($B78-H$227)/H$228)/(1+POWER(10,($B78-H$227)/H$228))</f>
        <v>7.5712582700653799E-2</v>
      </c>
      <c r="DY78" s="2">
        <f>POWER(10,($B78-I$227)/I$228)/(1+POWER(10,($B78-I$227)/I$228))</f>
        <v>7.8130649427636464E-2</v>
      </c>
      <c r="DZ78" s="2">
        <f>POWER(10,($B78-J$227)/J$228)/(1+POWER(10,($B78-J$227)/J$228))</f>
        <v>8.2344837035013482E-2</v>
      </c>
      <c r="EA78" s="2">
        <f>POWER(10,($B78-K$227)/K$228)/(1+POWER(10,($B78-K$227)/K$228))</f>
        <v>7.3065338822918116E-2</v>
      </c>
      <c r="EB78" s="2">
        <f>POWER(10,($B78-L$227)/L$228)/(1+POWER(10,($B78-L$227)/L$228))</f>
        <v>6.9631165640692577E-2</v>
      </c>
      <c r="EC78" s="2">
        <f>POWER(10,($B78-M$227)/M$228)/(1+POWER(10,($B78-M$227)/M$228))</f>
        <v>6.9968718237668259E-2</v>
      </c>
      <c r="ED78" s="2">
        <f>POWER(10,($B78-N$227)/N$228)/(1+POWER(10,($B78-N$227)/N$228))</f>
        <v>7.2653719145096538E-2</v>
      </c>
      <c r="EE78" s="2">
        <f>POWER(10,($B78-O$227)/O$228)/(1+POWER(10,($B78-O$227)/O$228))</f>
        <v>6.8759119638144545E-2</v>
      </c>
    </row>
    <row r="79" spans="2:135" x14ac:dyDescent="0.25">
      <c r="B79" s="2">
        <v>73</v>
      </c>
      <c r="C79">
        <v>91.984999999999999</v>
      </c>
      <c r="D79">
        <v>99.882000000000005</v>
      </c>
      <c r="E79">
        <v>98</v>
      </c>
      <c r="F79">
        <v>103.015</v>
      </c>
      <c r="G79">
        <v>95.912000000000006</v>
      </c>
      <c r="H79">
        <v>96.117999999999995</v>
      </c>
      <c r="I79">
        <v>98.397000000000006</v>
      </c>
      <c r="J79">
        <v>99.823999999999998</v>
      </c>
      <c r="K79">
        <v>92.323999999999998</v>
      </c>
      <c r="L79">
        <v>88.941000000000003</v>
      </c>
      <c r="M79">
        <v>79.926000000000002</v>
      </c>
      <c r="N79">
        <v>72.676500000000004</v>
      </c>
      <c r="O79">
        <v>63.058799999999998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85.101395528819182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96.499258714346496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96.613678047617896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102.49093775992594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97.073063071288232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97.10515290158969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99.652442031409493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100.88686917054207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92.536951574397719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86.619642054066702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78.743040607798321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72.999961477122852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61.821644464939226</v>
      </c>
      <c r="AE79" s="5"/>
      <c r="AG79" s="5">
        <f t="shared" si="17"/>
        <v>6.8836044711808171</v>
      </c>
      <c r="AH79" s="5">
        <f t="shared" si="17"/>
        <v>3.3827412856535091</v>
      </c>
      <c r="AI79" s="5">
        <f t="shared" si="17"/>
        <v>1.3863219523821044</v>
      </c>
      <c r="AJ79" s="5">
        <f t="shared" si="17"/>
        <v>0.5240622400740591</v>
      </c>
      <c r="AK79" s="5">
        <f t="shared" si="17"/>
        <v>-1.1610630712882255</v>
      </c>
      <c r="AL79" s="5">
        <f t="shared" si="17"/>
        <v>-0.98715290158969538</v>
      </c>
      <c r="AM79" s="5">
        <f t="shared" si="17"/>
        <v>-1.255442031409487</v>
      </c>
      <c r="AN79" s="5">
        <f t="shared" si="16"/>
        <v>-1.0628691705420721</v>
      </c>
      <c r="AO79" s="5">
        <f t="shared" si="16"/>
        <v>-0.21295157439772083</v>
      </c>
      <c r="AP79" s="5">
        <f t="shared" si="16"/>
        <v>2.3213579459333005</v>
      </c>
      <c r="AQ79" s="5">
        <f t="shared" si="16"/>
        <v>1.1829593922016812</v>
      </c>
      <c r="AR79" s="5">
        <f t="shared" si="16"/>
        <v>-0.3234614771228479</v>
      </c>
      <c r="AS79" s="5">
        <f t="shared" si="16"/>
        <v>1.2371555350607721</v>
      </c>
      <c r="AV79" s="2">
        <f t="shared" si="18"/>
        <v>75.049092178825191</v>
      </c>
      <c r="AW79" s="2">
        <f t="shared" si="19"/>
        <v>77.267217208677707</v>
      </c>
      <c r="AX79" s="2">
        <f t="shared" si="20"/>
        <v>79.229870972265459</v>
      </c>
      <c r="AY79" s="2">
        <f t="shared" si="21"/>
        <v>79.651327809244776</v>
      </c>
      <c r="AZ79" s="2">
        <f t="shared" si="22"/>
        <v>79.123187037111734</v>
      </c>
      <c r="BA79" s="2">
        <f t="shared" si="23"/>
        <v>78.690231430865637</v>
      </c>
      <c r="BB79" s="2">
        <f t="shared" si="24"/>
        <v>79.468279531266575</v>
      </c>
      <c r="BC79" s="2">
        <f t="shared" si="25"/>
        <v>77.923317726367628</v>
      </c>
      <c r="BD79" s="2">
        <f t="shared" si="26"/>
        <v>76.121161323756908</v>
      </c>
      <c r="BE79" s="2">
        <f t="shared" si="27"/>
        <v>72.696277685216458</v>
      </c>
      <c r="BF79" s="2">
        <f t="shared" si="28"/>
        <v>65.540603212141974</v>
      </c>
      <c r="BG79" s="2">
        <f t="shared" si="29"/>
        <v>57.388764171474776</v>
      </c>
      <c r="BH79" s="2">
        <f t="shared" si="30"/>
        <v>49.494218877211786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74.968544621061014</v>
      </c>
      <c r="CP79" s="2">
        <f>BL$207*$B79+BL$209</f>
        <v>77.170592837274071</v>
      </c>
      <c r="CQ79" s="2">
        <f>BM$207*$B79+BM$209</f>
        <v>79.170189531916563</v>
      </c>
      <c r="CR79" s="2">
        <f>BN$207*$B79+BN$209</f>
        <v>79.594215563493478</v>
      </c>
      <c r="CS79" s="2">
        <f>BO$207*$B79+BO$209</f>
        <v>79.021677893921805</v>
      </c>
      <c r="CT79" s="2">
        <f>BP$207*$B79+BP$209</f>
        <v>78.557415644246063</v>
      </c>
      <c r="CU79" s="2">
        <f>BQ$207*$B79+BQ$209</f>
        <v>79.37664584163899</v>
      </c>
      <c r="CV79" s="2">
        <f>BR$207*$B79+BR$209</f>
        <v>77.791353329884146</v>
      </c>
      <c r="CW79" s="2">
        <f>BS$207*$B79+BS$209</f>
        <v>75.978696476964771</v>
      </c>
      <c r="CX79" s="2">
        <f>BT$207*$B79+BT$209</f>
        <v>72.55245159941957</v>
      </c>
      <c r="CY79" s="2">
        <f>BU$207*$B79+BU$209</f>
        <v>65.484584765204644</v>
      </c>
      <c r="CZ79" s="2">
        <f>BV$207*$B79+BV$209</f>
        <v>57.338615710744691</v>
      </c>
      <c r="DA79" s="2">
        <f>BW$207*$B79+BW$209</f>
        <v>49.4053634282158</v>
      </c>
      <c r="DD79" s="2">
        <f>BZ$207*$B79+BZ$209</f>
        <v>76.344317444849082</v>
      </c>
      <c r="DE79" s="2">
        <f>CA$207*$B79+CA$209</f>
        <v>78.425796027858837</v>
      </c>
      <c r="DF79" s="2">
        <f>CB$207*$B79+CB$209</f>
        <v>79.974115964606341</v>
      </c>
      <c r="DG79" s="2">
        <f>CC$207*$B79+CC$209</f>
        <v>80.319523095327668</v>
      </c>
      <c r="DH79" s="2">
        <f>CD$207*$B79+CD$209</f>
        <v>80.294067790101423</v>
      </c>
      <c r="DI79" s="2">
        <f>CE$207*$B79+CE$209</f>
        <v>80.168960732153948</v>
      </c>
      <c r="DJ79" s="2">
        <f>CF$207*$B79+CF$209</f>
        <v>80.454339018080333</v>
      </c>
      <c r="DK79" s="2">
        <f>CG$207*$B79+CG$209</f>
        <v>79.264537395999056</v>
      </c>
      <c r="DL79" s="2">
        <f>CH$207*$B79+CH$209</f>
        <v>77.769496151647076</v>
      </c>
      <c r="DM79" s="2">
        <f>CI$207*$B79+CI$209</f>
        <v>74.448903280565872</v>
      </c>
      <c r="DN79" s="2">
        <f>CJ$207*$B79+CJ$209</f>
        <v>66.219689095350617</v>
      </c>
      <c r="DO79" s="2">
        <f>CK$207*$B79+CK$209</f>
        <v>57.972534061571935</v>
      </c>
      <c r="DP79" s="2">
        <f>CL$207*$B79+CL$209</f>
        <v>50.591747337732492</v>
      </c>
      <c r="DS79" s="2">
        <f>POWER(10,($B79-C$227)/C$228)/(1+POWER(10,($B79-C$227)/C$228))</f>
        <v>5.8547135378352627E-2</v>
      </c>
      <c r="DT79" s="2">
        <f>POWER(10,($B79-D$227)/D$228)/(1+POWER(10,($B79-D$227)/D$228))</f>
        <v>7.6979067714623109E-2</v>
      </c>
      <c r="DU79" s="2">
        <f>POWER(10,($B79-E$227)/E$228)/(1+POWER(10,($B79-E$227)/E$228))</f>
        <v>7.4237440046856132E-2</v>
      </c>
      <c r="DV79" s="2">
        <f>POWER(10,($B79-F$227)/F$228)/(1+POWER(10,($B79-F$227)/F$228))</f>
        <v>7.8742110407805543E-2</v>
      </c>
      <c r="DW79" s="2">
        <f>POWER(10,($B79-G$227)/G$228)/(1+POWER(10,($B79-G$227)/G$228))</f>
        <v>7.9778331700618196E-2</v>
      </c>
      <c r="DX79" s="2">
        <f>POWER(10,($B79-H$227)/H$228)/(1+POWER(10,($B79-H$227)/H$228))</f>
        <v>8.2415185039596425E-2</v>
      </c>
      <c r="DY79" s="2">
        <f>POWER(10,($B79-I$227)/I$228)/(1+POWER(10,($B79-I$227)/I$228))</f>
        <v>8.502762347458423E-2</v>
      </c>
      <c r="DZ79" s="2">
        <f>POWER(10,($B79-J$227)/J$228)/(1+POWER(10,($B79-J$227)/J$228))</f>
        <v>8.9577670244223889E-2</v>
      </c>
      <c r="EA79" s="2">
        <f>POWER(10,($B79-K$227)/K$228)/(1+POWER(10,($B79-K$227)/K$228))</f>
        <v>7.9553759589224587E-2</v>
      </c>
      <c r="EB79" s="2">
        <f>POWER(10,($B79-L$227)/L$228)/(1+POWER(10,($B79-L$227)/L$228))</f>
        <v>7.583957304409393E-2</v>
      </c>
      <c r="EC79" s="2">
        <f>POWER(10,($B79-M$227)/M$228)/(1+POWER(10,($B79-M$227)/M$228))</f>
        <v>7.6204757120936994E-2</v>
      </c>
      <c r="ED79" s="2">
        <f>POWER(10,($B79-N$227)/N$228)/(1+POWER(10,($B79-N$227)/N$228))</f>
        <v>7.910870645192887E-2</v>
      </c>
      <c r="EE79" s="2">
        <f>POWER(10,($B79-O$227)/O$228)/(1+POWER(10,($B79-O$227)/O$228))</f>
        <v>7.4896033470466597E-2</v>
      </c>
    </row>
    <row r="80" spans="2:135" x14ac:dyDescent="0.25">
      <c r="B80" s="2">
        <v>74</v>
      </c>
      <c r="C80">
        <v>96.867999999999995</v>
      </c>
      <c r="D80">
        <v>104.456</v>
      </c>
      <c r="E80">
        <v>101.86799999999999</v>
      </c>
      <c r="F80">
        <v>107.16200000000001</v>
      </c>
      <c r="G80">
        <v>100.809</v>
      </c>
      <c r="H80">
        <v>101.63200000000001</v>
      </c>
      <c r="I80">
        <v>101.485</v>
      </c>
      <c r="J80">
        <v>103.89700000000001</v>
      </c>
      <c r="K80">
        <v>96.117999999999995</v>
      </c>
      <c r="L80">
        <v>90.647000000000006</v>
      </c>
      <c r="M80">
        <v>82.602999999999994</v>
      </c>
      <c r="N80">
        <v>76.308800000000005</v>
      </c>
      <c r="O80">
        <v>65.088200000000001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89.419759229352167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102.9262742285085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102.49220148060866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108.69562309256787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102.44109876235777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102.36431303731277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104.9833630206974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105.9104339042278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97.436859153963226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91.236943584449364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82.91164498708244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76.982273356210868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65.061461439141624</v>
      </c>
      <c r="AE80" s="5"/>
      <c r="AG80" s="5">
        <f t="shared" si="17"/>
        <v>7.4482407706478284</v>
      </c>
      <c r="AH80" s="5">
        <f t="shared" si="17"/>
        <v>1.5297257714914991</v>
      </c>
      <c r="AI80" s="5">
        <f t="shared" si="17"/>
        <v>-0.62420148060866154</v>
      </c>
      <c r="AJ80" s="5">
        <f t="shared" si="17"/>
        <v>-1.5336230925678649</v>
      </c>
      <c r="AK80" s="5">
        <f t="shared" si="17"/>
        <v>-1.6320987623577707</v>
      </c>
      <c r="AL80" s="5">
        <f t="shared" si="17"/>
        <v>-0.73231303731276398</v>
      </c>
      <c r="AM80" s="5">
        <f t="shared" si="17"/>
        <v>-3.498363020697397</v>
      </c>
      <c r="AN80" s="5">
        <f t="shared" si="16"/>
        <v>-2.0134339042277958</v>
      </c>
      <c r="AO80" s="5">
        <f t="shared" si="16"/>
        <v>-1.3188591539632313</v>
      </c>
      <c r="AP80" s="5">
        <f t="shared" si="16"/>
        <v>-0.58994358444935813</v>
      </c>
      <c r="AQ80" s="5">
        <f t="shared" si="16"/>
        <v>-0.30864498708244525</v>
      </c>
      <c r="AR80" s="5">
        <f t="shared" si="16"/>
        <v>-0.67347335621086302</v>
      </c>
      <c r="AS80" s="5">
        <f t="shared" si="16"/>
        <v>2.6738560858376559E-2</v>
      </c>
      <c r="AV80" s="2">
        <f t="shared" si="18"/>
        <v>75.054532943866661</v>
      </c>
      <c r="AW80" s="2">
        <f t="shared" si="19"/>
        <v>77.276791992559723</v>
      </c>
      <c r="AX80" s="2">
        <f t="shared" si="20"/>
        <v>79.231542986309961</v>
      </c>
      <c r="AY80" s="2">
        <f t="shared" si="21"/>
        <v>79.643968315226729</v>
      </c>
      <c r="AZ80" s="2">
        <f t="shared" si="22"/>
        <v>79.134395757310628</v>
      </c>
      <c r="BA80" s="2">
        <f t="shared" si="23"/>
        <v>78.723638467778869</v>
      </c>
      <c r="BB80" s="2">
        <f t="shared" si="24"/>
        <v>79.502193365573874</v>
      </c>
      <c r="BC80" s="2">
        <f t="shared" si="25"/>
        <v>77.953371674917136</v>
      </c>
      <c r="BD80" s="2">
        <f t="shared" si="26"/>
        <v>76.163615108921491</v>
      </c>
      <c r="BE80" s="2">
        <f t="shared" si="27"/>
        <v>72.730506747759961</v>
      </c>
      <c r="BF80" s="2">
        <f t="shared" si="28"/>
        <v>65.559230156329647</v>
      </c>
      <c r="BG80" s="2">
        <f t="shared" si="29"/>
        <v>57.411720145490577</v>
      </c>
      <c r="BH80" s="2">
        <f t="shared" si="30"/>
        <v>49.527174253320581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74.970521998409765</v>
      </c>
      <c r="CP80" s="2">
        <f>BL$207*$B80+BL$209</f>
        <v>77.177242016926371</v>
      </c>
      <c r="CQ80" s="2">
        <f>BM$207*$B80+BM$209</f>
        <v>79.171580613960856</v>
      </c>
      <c r="CR80" s="2">
        <f>BN$207*$B80+BN$209</f>
        <v>79.586301629755312</v>
      </c>
      <c r="CS80" s="2">
        <f>BO$207*$B80+BO$209</f>
        <v>79.029324892265322</v>
      </c>
      <c r="CT80" s="2">
        <f>BP$207*$B80+BP$209</f>
        <v>78.585702851387595</v>
      </c>
      <c r="CU80" s="2">
        <f>BQ$207*$B80+BQ$209</f>
        <v>79.407650577326606</v>
      </c>
      <c r="CV80" s="2">
        <f>BR$207*$B80+BR$209</f>
        <v>77.816670770762258</v>
      </c>
      <c r="CW80" s="2">
        <f>BS$207*$B80+BS$209</f>
        <v>76.016273046337034</v>
      </c>
      <c r="CX80" s="2">
        <f>BT$207*$B80+BT$209</f>
        <v>72.580860928183881</v>
      </c>
      <c r="CY80" s="2">
        <f>BU$207*$B80+BU$209</f>
        <v>65.502194667243273</v>
      </c>
      <c r="CZ80" s="2">
        <f>BV$207*$B80+BV$209</f>
        <v>57.360354467076192</v>
      </c>
      <c r="DA80" s="2">
        <f>BW$207*$B80+BW$209</f>
        <v>49.434838694432464</v>
      </c>
      <c r="DD80" s="2">
        <f>BZ$207*$B80+BZ$209</f>
        <v>76.286584276882664</v>
      </c>
      <c r="DE80" s="2">
        <f>CA$207*$B80+CA$209</f>
        <v>78.365421397965505</v>
      </c>
      <c r="DF80" s="2">
        <f>CB$207*$B80+CB$209</f>
        <v>79.913497537769032</v>
      </c>
      <c r="DG80" s="2">
        <f>CC$207*$B80+CC$209</f>
        <v>80.259285663573536</v>
      </c>
      <c r="DH80" s="2">
        <f>CD$207*$B80+CD$209</f>
        <v>80.239720299092028</v>
      </c>
      <c r="DI80" s="2">
        <f>CE$207*$B80+CE$209</f>
        <v>80.124242588477955</v>
      </c>
      <c r="DJ80" s="2">
        <f>CF$207*$B80+CF$209</f>
        <v>80.430040323789157</v>
      </c>
      <c r="DK80" s="2">
        <f>CG$207*$B80+CG$209</f>
        <v>79.220482277957487</v>
      </c>
      <c r="DL80" s="2">
        <f>CH$207*$B80+CH$209</f>
        <v>77.718379067933455</v>
      </c>
      <c r="DM80" s="2">
        <f>CI$207*$B80+CI$209</f>
        <v>74.393597993920793</v>
      </c>
      <c r="DN80" s="2">
        <f>CJ$207*$B80+CJ$209</f>
        <v>66.189808146961624</v>
      </c>
      <c r="DO80" s="2">
        <f>CK$207*$B80+CK$209</f>
        <v>57.957047285420821</v>
      </c>
      <c r="DP80" s="2">
        <f>CL$207*$B80+CL$209</f>
        <v>50.567335591516994</v>
      </c>
      <c r="DS80" s="2">
        <f>POWER(10,($B80-C$227)/C$228)/(1+POWER(10,($B80-C$227)/C$228))</f>
        <v>6.3835083514722071E-2</v>
      </c>
      <c r="DT80" s="2">
        <f>POWER(10,($B80-D$227)/D$228)/(1+POWER(10,($B80-D$227)/D$228))</f>
        <v>8.3783624949199401E-2</v>
      </c>
      <c r="DU80" s="2">
        <f>POWER(10,($B80-E$227)/E$228)/(1+POWER(10,($B80-E$227)/E$228))</f>
        <v>8.0820871481568871E-2</v>
      </c>
      <c r="DV80" s="2">
        <f>POWER(10,($B80-F$227)/F$228)/(1+POWER(10,($B80-F$227)/F$228))</f>
        <v>8.5688043955874829E-2</v>
      </c>
      <c r="DW80" s="2">
        <f>POWER(10,($B80-G$227)/G$228)/(1+POWER(10,($B80-G$227)/G$228))</f>
        <v>8.6807058629523176E-2</v>
      </c>
      <c r="DX80" s="2">
        <f>POWER(10,($B80-H$227)/H$228)/(1+POWER(10,($B80-H$227)/H$228))</f>
        <v>8.9653593642078019E-2</v>
      </c>
      <c r="DY80" s="2">
        <f>POWER(10,($B80-I$227)/I$228)/(1+POWER(10,($B80-I$227)/I$228))</f>
        <v>9.2472355649475882E-2</v>
      </c>
      <c r="DZ80" s="2">
        <f>POWER(10,($B80-J$227)/J$228)/(1+POWER(10,($B80-J$227)/J$228))</f>
        <v>9.7378389801062407E-2</v>
      </c>
      <c r="EA80" s="2">
        <f>POWER(10,($B80-K$227)/K$228)/(1+POWER(10,($B80-K$227)/K$228))</f>
        <v>8.6564562204098278E-2</v>
      </c>
      <c r="EB80" s="2">
        <f>POWER(10,($B80-L$227)/L$228)/(1+POWER(10,($B80-L$227)/L$228))</f>
        <v>8.2552413366823535E-2</v>
      </c>
      <c r="EC80" s="2">
        <f>POWER(10,($B80-M$227)/M$228)/(1+POWER(10,($B80-M$227)/M$228))</f>
        <v>8.2947020046400907E-2</v>
      </c>
      <c r="ED80" s="2">
        <f>POWER(10,($B80-N$227)/N$228)/(1+POWER(10,($B80-N$227)/N$228))</f>
        <v>8.6083956158355332E-2</v>
      </c>
      <c r="EE80" s="2">
        <f>POWER(10,($B80-O$227)/O$228)/(1+POWER(10,($B80-O$227)/O$228))</f>
        <v>8.1532725719441729E-2</v>
      </c>
    </row>
    <row r="81" spans="2:135" x14ac:dyDescent="0.25">
      <c r="B81" s="2">
        <v>75</v>
      </c>
      <c r="C81">
        <v>100.426</v>
      </c>
      <c r="D81">
        <v>110.971</v>
      </c>
      <c r="E81">
        <v>107.074</v>
      </c>
      <c r="F81">
        <v>112.529</v>
      </c>
      <c r="G81">
        <v>103.779</v>
      </c>
      <c r="H81">
        <v>104.5</v>
      </c>
      <c r="I81">
        <v>106.809</v>
      </c>
      <c r="J81">
        <v>106.559</v>
      </c>
      <c r="K81">
        <v>100.074</v>
      </c>
      <c r="L81">
        <v>94.778999999999996</v>
      </c>
      <c r="M81">
        <v>86.543999999999997</v>
      </c>
      <c r="N81">
        <v>79.058800000000005</v>
      </c>
      <c r="O81">
        <v>66.426500000000004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94.721345873204314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109.76563376737444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108.80588544867625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114.70908694608374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107.85919590249253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107.53729047103032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110.02591272445017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110.23112604361508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102.36926134751333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96.136075566617777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87.241062002426617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80.728245279483701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68.165405393486736</v>
      </c>
      <c r="AE81" s="5"/>
      <c r="AG81" s="5">
        <f t="shared" si="17"/>
        <v>5.7046541267956883</v>
      </c>
      <c r="AH81" s="5">
        <f t="shared" si="17"/>
        <v>1.2053662326255647</v>
      </c>
      <c r="AI81" s="5">
        <f t="shared" si="17"/>
        <v>-1.7318854486762518</v>
      </c>
      <c r="AJ81" s="5">
        <f t="shared" si="17"/>
        <v>-2.1800869460837475</v>
      </c>
      <c r="AK81" s="5">
        <f t="shared" si="17"/>
        <v>-4.0801959024925338</v>
      </c>
      <c r="AL81" s="5">
        <f t="shared" si="17"/>
        <v>-3.0372904710303175</v>
      </c>
      <c r="AM81" s="5">
        <f t="shared" si="17"/>
        <v>-3.2169127244501681</v>
      </c>
      <c r="AN81" s="5">
        <f t="shared" si="16"/>
        <v>-3.67212604361508</v>
      </c>
      <c r="AO81" s="5">
        <f t="shared" si="16"/>
        <v>-2.2952613475133319</v>
      </c>
      <c r="AP81" s="5">
        <f t="shared" si="16"/>
        <v>-1.3570755666177803</v>
      </c>
      <c r="AQ81" s="5">
        <f t="shared" si="16"/>
        <v>-0.69706200242661964</v>
      </c>
      <c r="AR81" s="5">
        <f t="shared" si="16"/>
        <v>-1.6694452794836963</v>
      </c>
      <c r="AS81" s="5">
        <f t="shared" si="16"/>
        <v>-1.738905393486732</v>
      </c>
      <c r="AV81" s="2">
        <f t="shared" si="18"/>
        <v>75.059897918229112</v>
      </c>
      <c r="AW81" s="2">
        <f t="shared" si="19"/>
        <v>77.286062423511353</v>
      </c>
      <c r="AX81" s="2">
        <f t="shared" si="20"/>
        <v>79.232757772112492</v>
      </c>
      <c r="AY81" s="2">
        <f t="shared" si="21"/>
        <v>79.636223768835634</v>
      </c>
      <c r="AZ81" s="2">
        <f t="shared" si="22"/>
        <v>79.145371197834237</v>
      </c>
      <c r="BA81" s="2">
        <f t="shared" si="23"/>
        <v>78.756821357960291</v>
      </c>
      <c r="BB81" s="2">
        <f t="shared" si="24"/>
        <v>79.535844903923788</v>
      </c>
      <c r="BC81" s="2">
        <f t="shared" si="25"/>
        <v>77.983144488805493</v>
      </c>
      <c r="BD81" s="2">
        <f t="shared" si="26"/>
        <v>76.205720153292773</v>
      </c>
      <c r="BE81" s="2">
        <f t="shared" si="27"/>
        <v>72.764539403652975</v>
      </c>
      <c r="BF81" s="2">
        <f t="shared" si="28"/>
        <v>65.577561263174772</v>
      </c>
      <c r="BG81" s="2">
        <f t="shared" si="29"/>
        <v>57.434465915317077</v>
      </c>
      <c r="BH81" s="2">
        <f t="shared" si="30"/>
        <v>49.559987867018492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74.972499375758517</v>
      </c>
      <c r="CP81" s="2">
        <f>BL$207*$B81+BL$209</f>
        <v>77.183891196578685</v>
      </c>
      <c r="CQ81" s="2">
        <f>BM$207*$B81+BM$209</f>
        <v>79.172971696005149</v>
      </c>
      <c r="CR81" s="2">
        <f>BN$207*$B81+BN$209</f>
        <v>79.578387696017145</v>
      </c>
      <c r="CS81" s="2">
        <f>BO$207*$B81+BO$209</f>
        <v>79.036971890608839</v>
      </c>
      <c r="CT81" s="2">
        <f>BP$207*$B81+BP$209</f>
        <v>78.613990058529112</v>
      </c>
      <c r="CU81" s="2">
        <f>BQ$207*$B81+BQ$209</f>
        <v>79.438655313014209</v>
      </c>
      <c r="CV81" s="2">
        <f>BR$207*$B81+BR$209</f>
        <v>77.841988211640356</v>
      </c>
      <c r="CW81" s="2">
        <f>BS$207*$B81+BS$209</f>
        <v>76.053849615709282</v>
      </c>
      <c r="CX81" s="2">
        <f>BT$207*$B81+BT$209</f>
        <v>72.609270256948193</v>
      </c>
      <c r="CY81" s="2">
        <f>BU$207*$B81+BU$209</f>
        <v>65.519804569281888</v>
      </c>
      <c r="CZ81" s="2">
        <f>BV$207*$B81+BV$209</f>
        <v>57.382093223407693</v>
      </c>
      <c r="DA81" s="2">
        <f>BW$207*$B81+BW$209</f>
        <v>49.464313960649136</v>
      </c>
      <c r="DD81" s="2">
        <f>BZ$207*$B81+BZ$209</f>
        <v>76.228851108916231</v>
      </c>
      <c r="DE81" s="2">
        <f>CA$207*$B81+CA$209</f>
        <v>78.30504676807216</v>
      </c>
      <c r="DF81" s="2">
        <f>CB$207*$B81+CB$209</f>
        <v>79.852879110931724</v>
      </c>
      <c r="DG81" s="2">
        <f>CC$207*$B81+CC$209</f>
        <v>80.199048231819418</v>
      </c>
      <c r="DH81" s="2">
        <f>CD$207*$B81+CD$209</f>
        <v>80.185372808082647</v>
      </c>
      <c r="DI81" s="2">
        <f>CE$207*$B81+CE$209</f>
        <v>80.079524444801976</v>
      </c>
      <c r="DJ81" s="2">
        <f>CF$207*$B81+CF$209</f>
        <v>80.405741629497982</v>
      </c>
      <c r="DK81" s="2">
        <f>CG$207*$B81+CG$209</f>
        <v>79.176427159915931</v>
      </c>
      <c r="DL81" s="2">
        <f>CH$207*$B81+CH$209</f>
        <v>77.667261984219834</v>
      </c>
      <c r="DM81" s="2">
        <f>CI$207*$B81+CI$209</f>
        <v>74.338292707275713</v>
      </c>
      <c r="DN81" s="2">
        <f>CJ$207*$B81+CJ$209</f>
        <v>66.159927198572632</v>
      </c>
      <c r="DO81" s="2">
        <f>CK$207*$B81+CK$209</f>
        <v>57.941560509269713</v>
      </c>
      <c r="DP81" s="2">
        <f>CL$207*$B81+CL$209</f>
        <v>50.542923845301488</v>
      </c>
      <c r="DS81" s="2">
        <f>POWER(10,($B81-C$227)/C$228)/(1+POWER(10,($B81-C$227)/C$228))</f>
        <v>6.9565345566824352E-2</v>
      </c>
      <c r="DT81" s="2">
        <f>POWER(10,($B81-D$227)/D$228)/(1+POWER(10,($B81-D$227)/D$228))</f>
        <v>9.1130285154427643E-2</v>
      </c>
      <c r="DU81" s="2">
        <f>POWER(10,($B81-E$227)/E$228)/(1+POWER(10,($B81-E$227)/E$228))</f>
        <v>8.7932672588650729E-2</v>
      </c>
      <c r="DV81" s="2">
        <f>POWER(10,($B81-F$227)/F$228)/(1+POWER(10,($B81-F$227)/F$228))</f>
        <v>9.3184711258836372E-2</v>
      </c>
      <c r="DW81" s="2">
        <f>POWER(10,($B81-G$227)/G$228)/(1+POWER(10,($B81-G$227)/G$228))</f>
        <v>9.4391519177679684E-2</v>
      </c>
      <c r="DX81" s="2">
        <f>POWER(10,($B81-H$227)/H$228)/(1+POWER(10,($B81-H$227)/H$228))</f>
        <v>9.7460217084647083E-2</v>
      </c>
      <c r="DY81" s="2">
        <f>POWER(10,($B81-I$227)/I$228)/(1+POWER(10,($B81-I$227)/I$228))</f>
        <v>0.10049732816296865</v>
      </c>
      <c r="DZ81" s="2">
        <f>POWER(10,($B81-J$227)/J$228)/(1+POWER(10,($B81-J$227)/J$228))</f>
        <v>0.10577949433172006</v>
      </c>
      <c r="EA81" s="2">
        <f>POWER(10,($B81-K$227)/K$228)/(1+POWER(10,($B81-K$227)/K$228))</f>
        <v>9.4130019421935288E-2</v>
      </c>
      <c r="EB81" s="2">
        <f>POWER(10,($B81-L$227)/L$228)/(1+POWER(10,($B81-L$227)/L$228))</f>
        <v>8.9801694983992777E-2</v>
      </c>
      <c r="EC81" s="2">
        <f>POWER(10,($B81-M$227)/M$228)/(1+POWER(10,($B81-M$227)/M$228))</f>
        <v>9.0227545863949946E-2</v>
      </c>
      <c r="ED81" s="2">
        <f>POWER(10,($B81-N$227)/N$228)/(1+POWER(10,($B81-N$227)/N$228))</f>
        <v>9.3611714630802381E-2</v>
      </c>
      <c r="EE81" s="2">
        <f>POWER(10,($B81-O$227)/O$228)/(1+POWER(10,($B81-O$227)/O$228))</f>
        <v>8.8701121444096018E-2</v>
      </c>
    </row>
    <row r="82" spans="2:135" x14ac:dyDescent="0.25">
      <c r="B82" s="2">
        <v>76</v>
      </c>
      <c r="C82">
        <v>103.735</v>
      </c>
      <c r="D82">
        <v>113.574</v>
      </c>
      <c r="E82">
        <v>111.35299999999999</v>
      </c>
      <c r="F82">
        <v>116.471</v>
      </c>
      <c r="G82">
        <v>109.691</v>
      </c>
      <c r="H82">
        <v>106.794</v>
      </c>
      <c r="I82">
        <v>111.86799999999999</v>
      </c>
      <c r="J82">
        <v>110.91200000000001</v>
      </c>
      <c r="K82">
        <v>104.11799999999999</v>
      </c>
      <c r="L82">
        <v>98.823999999999998</v>
      </c>
      <c r="M82">
        <v>88.412000000000006</v>
      </c>
      <c r="N82">
        <v>81.573499999999996</v>
      </c>
      <c r="O82">
        <v>69.632400000000004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100.70448794100561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116.28124122608179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114.90012140728568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119.79498783653696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112.68567129261666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111.98511383279561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114.12586668718843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113.24350444740135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106.75168875479717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100.7921644877632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91.250017597954439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83.769020520761217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70.762966255116396</v>
      </c>
      <c r="AE82" s="5"/>
      <c r="AG82" s="5">
        <f t="shared" si="17"/>
        <v>3.0305120589943897</v>
      </c>
      <c r="AH82" s="5">
        <f t="shared" si="17"/>
        <v>-2.7072412260817913</v>
      </c>
      <c r="AI82" s="5">
        <f t="shared" si="17"/>
        <v>-3.5471214072856867</v>
      </c>
      <c r="AJ82" s="5">
        <f t="shared" si="17"/>
        <v>-3.3239878365369577</v>
      </c>
      <c r="AK82" s="5">
        <f t="shared" si="17"/>
        <v>-2.9946712926166583</v>
      </c>
      <c r="AL82" s="5">
        <f t="shared" si="17"/>
        <v>-5.1911138327956081</v>
      </c>
      <c r="AM82" s="5">
        <f t="shared" si="17"/>
        <v>-2.2578666871884394</v>
      </c>
      <c r="AN82" s="5">
        <f t="shared" si="16"/>
        <v>-2.3315044474013433</v>
      </c>
      <c r="AO82" s="5">
        <f t="shared" si="16"/>
        <v>-2.633688754797177</v>
      </c>
      <c r="AP82" s="5">
        <f t="shared" si="16"/>
        <v>-1.9681644877632039</v>
      </c>
      <c r="AQ82" s="5">
        <f t="shared" si="16"/>
        <v>-2.8380175979544333</v>
      </c>
      <c r="AR82" s="5">
        <f t="shared" si="16"/>
        <v>-2.195520520761221</v>
      </c>
      <c r="AS82" s="5">
        <f t="shared" si="16"/>
        <v>-1.130566255116392</v>
      </c>
      <c r="AV82" s="2">
        <f t="shared" si="18"/>
        <v>75.065144296169066</v>
      </c>
      <c r="AW82" s="2">
        <f t="shared" si="19"/>
        <v>77.294953709934092</v>
      </c>
      <c r="AX82" s="2">
        <f t="shared" si="20"/>
        <v>79.233437020717147</v>
      </c>
      <c r="AY82" s="2">
        <f t="shared" si="21"/>
        <v>79.628026188286157</v>
      </c>
      <c r="AZ82" s="2">
        <f t="shared" si="22"/>
        <v>79.156045315441418</v>
      </c>
      <c r="BA82" s="2">
        <f t="shared" si="23"/>
        <v>78.789700907254158</v>
      </c>
      <c r="BB82" s="2">
        <f t="shared" si="24"/>
        <v>79.569167454032879</v>
      </c>
      <c r="BC82" s="2">
        <f t="shared" si="25"/>
        <v>78.012551963880199</v>
      </c>
      <c r="BD82" s="2">
        <f t="shared" si="26"/>
        <v>76.247378432496646</v>
      </c>
      <c r="BE82" s="2">
        <f t="shared" si="27"/>
        <v>72.798294259367609</v>
      </c>
      <c r="BF82" s="2">
        <f t="shared" si="28"/>
        <v>65.595539062515527</v>
      </c>
      <c r="BG82" s="2">
        <f t="shared" si="29"/>
        <v>57.456956750762139</v>
      </c>
      <c r="BH82" s="2">
        <f t="shared" si="30"/>
        <v>49.592606935817095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74.974476753107268</v>
      </c>
      <c r="CP82" s="2">
        <f>BL$207*$B82+BL$209</f>
        <v>77.190540376230985</v>
      </c>
      <c r="CQ82" s="2">
        <f>BM$207*$B82+BM$209</f>
        <v>79.174362778049456</v>
      </c>
      <c r="CR82" s="2">
        <f>BN$207*$B82+BN$209</f>
        <v>79.570473762278979</v>
      </c>
      <c r="CS82" s="2">
        <f>BO$207*$B82+BO$209</f>
        <v>79.044618888952357</v>
      </c>
      <c r="CT82" s="2">
        <f>BP$207*$B82+BP$209</f>
        <v>78.642277265670629</v>
      </c>
      <c r="CU82" s="2">
        <f>BQ$207*$B82+BQ$209</f>
        <v>79.469660048701826</v>
      </c>
      <c r="CV82" s="2">
        <f>BR$207*$B82+BR$209</f>
        <v>77.867305652518453</v>
      </c>
      <c r="CW82" s="2">
        <f>BS$207*$B82+BS$209</f>
        <v>76.091426185081531</v>
      </c>
      <c r="CX82" s="2">
        <f>BT$207*$B82+BT$209</f>
        <v>72.637679585712505</v>
      </c>
      <c r="CY82" s="2">
        <f>BU$207*$B82+BU$209</f>
        <v>65.537414471320517</v>
      </c>
      <c r="CZ82" s="2">
        <f>BV$207*$B82+BV$209</f>
        <v>57.403831979739195</v>
      </c>
      <c r="DA82" s="2">
        <f>BW$207*$B82+BW$209</f>
        <v>49.493789226865808</v>
      </c>
      <c r="DD82" s="2">
        <f>BZ$207*$B82+BZ$209</f>
        <v>76.171117940949813</v>
      </c>
      <c r="DE82" s="2">
        <f>CA$207*$B82+CA$209</f>
        <v>78.244672138178828</v>
      </c>
      <c r="DF82" s="2">
        <f>CB$207*$B82+CB$209</f>
        <v>79.792260684094416</v>
      </c>
      <c r="DG82" s="2">
        <f>CC$207*$B82+CC$209</f>
        <v>80.138810800065301</v>
      </c>
      <c r="DH82" s="2">
        <f>CD$207*$B82+CD$209</f>
        <v>80.131025317073252</v>
      </c>
      <c r="DI82" s="2">
        <f>CE$207*$B82+CE$209</f>
        <v>80.034806301125982</v>
      </c>
      <c r="DJ82" s="2">
        <f>CF$207*$B82+CF$209</f>
        <v>80.381442935206806</v>
      </c>
      <c r="DK82" s="2">
        <f>CG$207*$B82+CG$209</f>
        <v>79.132372041874376</v>
      </c>
      <c r="DL82" s="2">
        <f>CH$207*$B82+CH$209</f>
        <v>77.616144900506214</v>
      </c>
      <c r="DM82" s="2">
        <f>CI$207*$B82+CI$209</f>
        <v>74.282987420630633</v>
      </c>
      <c r="DN82" s="2">
        <f>CJ$207*$B82+CJ$209</f>
        <v>66.130046250183625</v>
      </c>
      <c r="DO82" s="2">
        <f>CK$207*$B82+CK$209</f>
        <v>57.926073733118599</v>
      </c>
      <c r="DP82" s="2">
        <f>CL$207*$B82+CL$209</f>
        <v>50.518512099085982</v>
      </c>
      <c r="DS82" s="2">
        <f>POWER(10,($B82-C$227)/C$228)/(1+POWER(10,($B82-C$227)/C$228))</f>
        <v>7.576836229853702E-2</v>
      </c>
      <c r="DT82" s="2">
        <f>POWER(10,($B82-D$227)/D$228)/(1+POWER(10,($B82-D$227)/D$228))</f>
        <v>9.9051501408308734E-2</v>
      </c>
      <c r="DU82" s="2">
        <f>POWER(10,($B82-E$227)/E$228)/(1+POWER(10,($B82-E$227)/E$228))</f>
        <v>9.5605183461163132E-2</v>
      </c>
      <c r="DV82" s="2">
        <f>POWER(10,($B82-F$227)/F$228)/(1+POWER(10,($B82-F$227)/F$228))</f>
        <v>0.10126460564904965</v>
      </c>
      <c r="DW82" s="2">
        <f>POWER(10,($B82-G$227)/G$228)/(1+POWER(10,($B82-G$227)/G$228))</f>
        <v>0.10256421869832634</v>
      </c>
      <c r="DX82" s="2">
        <f>POWER(10,($B82-H$227)/H$228)/(1+POWER(10,($B82-H$227)/H$228))</f>
        <v>0.10586755308504159</v>
      </c>
      <c r="DY82" s="2">
        <f>POWER(10,($B82-I$227)/I$228)/(1+POWER(10,($B82-I$227)/I$228))</f>
        <v>0.10913497807847895</v>
      </c>
      <c r="DZ82" s="2">
        <f>POWER(10,($B82-J$227)/J$228)/(1+POWER(10,($B82-J$227)/J$228))</f>
        <v>0.11481319287573657</v>
      </c>
      <c r="EA82" s="2">
        <f>POWER(10,($B82-K$227)/K$228)/(1+POWER(10,($B82-K$227)/K$228))</f>
        <v>0.10228263471644167</v>
      </c>
      <c r="EB82" s="2">
        <f>POWER(10,($B82-L$227)/L$228)/(1+POWER(10,($B82-L$227)/L$228))</f>
        <v>9.7619831527207213E-2</v>
      </c>
      <c r="EC82" s="2">
        <f>POWER(10,($B82-M$227)/M$228)/(1+POWER(10,($B82-M$227)/M$228))</f>
        <v>9.8078762003803263E-2</v>
      </c>
      <c r="ED82" s="2">
        <f>POWER(10,($B82-N$227)/N$228)/(1+POWER(10,($B82-N$227)/N$228))</f>
        <v>0.10172448043301606</v>
      </c>
      <c r="EE82" s="2">
        <f>POWER(10,($B82-O$227)/O$228)/(1+POWER(10,($B82-O$227)/O$228))</f>
        <v>9.6433593540459744E-2</v>
      </c>
    </row>
    <row r="83" spans="2:135" x14ac:dyDescent="0.25">
      <c r="B83" s="2">
        <v>77</v>
      </c>
      <c r="C83">
        <v>106.235</v>
      </c>
      <c r="D83">
        <v>119.33799999999999</v>
      </c>
      <c r="E83">
        <v>118.265</v>
      </c>
      <c r="F83">
        <v>120.765</v>
      </c>
      <c r="G83">
        <v>113.926</v>
      </c>
      <c r="H83">
        <v>112.941</v>
      </c>
      <c r="I83">
        <v>114.279</v>
      </c>
      <c r="J83">
        <v>113.58799999999999</v>
      </c>
      <c r="K83">
        <v>107.10299999999999</v>
      </c>
      <c r="L83">
        <v>101.10299999999999</v>
      </c>
      <c r="M83">
        <v>92.426000000000002</v>
      </c>
      <c r="N83">
        <v>84.132400000000004</v>
      </c>
      <c r="O83">
        <v>70.0441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106.86869581794939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121.63735081538383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120.01582649889129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123.24940989721524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116.26270393167565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115.08468707261287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116.69035062942763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114.492072372433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109.99051612069064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104.61356508375937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94.41722815227881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85.681148308675574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72.506818030504718</v>
      </c>
      <c r="AE83" s="5"/>
      <c r="AG83" s="5">
        <f t="shared" si="17"/>
        <v>-0.63369581794938767</v>
      </c>
      <c r="AH83" s="5">
        <f t="shared" si="17"/>
        <v>-2.299350815383832</v>
      </c>
      <c r="AI83" s="5">
        <f t="shared" si="17"/>
        <v>-1.7508264988912856</v>
      </c>
      <c r="AJ83" s="5">
        <f t="shared" si="17"/>
        <v>-2.4844098972152437</v>
      </c>
      <c r="AK83" s="5">
        <f t="shared" si="17"/>
        <v>-2.3367039316756433</v>
      </c>
      <c r="AL83" s="5">
        <f t="shared" si="17"/>
        <v>-2.1436870726128632</v>
      </c>
      <c r="AM83" s="5">
        <f t="shared" si="17"/>
        <v>-2.4113506294276306</v>
      </c>
      <c r="AN83" s="5">
        <f t="shared" si="16"/>
        <v>-0.90407237243300642</v>
      </c>
      <c r="AO83" s="5">
        <f t="shared" si="16"/>
        <v>-2.8875161206906483</v>
      </c>
      <c r="AP83" s="5">
        <f t="shared" si="16"/>
        <v>-3.5105650837593743</v>
      </c>
      <c r="AQ83" s="5">
        <f t="shared" si="16"/>
        <v>-1.9912281522788078</v>
      </c>
      <c r="AR83" s="5">
        <f t="shared" si="16"/>
        <v>-1.5487483086755702</v>
      </c>
      <c r="AS83" s="5">
        <f t="shared" si="16"/>
        <v>-2.4627180305047176</v>
      </c>
      <c r="AV83" s="2">
        <f t="shared" si="18"/>
        <v>75.070223010471295</v>
      </c>
      <c r="AW83" s="2">
        <f t="shared" si="19"/>
        <v>77.30338237884105</v>
      </c>
      <c r="AX83" s="2">
        <f t="shared" si="20"/>
        <v>79.233494495406418</v>
      </c>
      <c r="AY83" s="2">
        <f t="shared" si="21"/>
        <v>79.619300749946504</v>
      </c>
      <c r="AZ83" s="2">
        <f t="shared" si="22"/>
        <v>79.166341863675569</v>
      </c>
      <c r="BA83" s="2">
        <f t="shared" si="23"/>
        <v>78.82218804383632</v>
      </c>
      <c r="BB83" s="2">
        <f t="shared" si="24"/>
        <v>79.602086761407179</v>
      </c>
      <c r="BC83" s="2">
        <f t="shared" si="25"/>
        <v>78.041500078294305</v>
      </c>
      <c r="BD83" s="2">
        <f t="shared" si="26"/>
        <v>76.288480209426481</v>
      </c>
      <c r="BE83" s="2">
        <f t="shared" si="27"/>
        <v>72.831679195765943</v>
      </c>
      <c r="BF83" s="2">
        <f t="shared" si="28"/>
        <v>65.613099958062818</v>
      </c>
      <c r="BG83" s="2">
        <f t="shared" si="29"/>
        <v>57.479143033668514</v>
      </c>
      <c r="BH83" s="2">
        <f t="shared" si="30"/>
        <v>49.624971828857092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74.97645413045602</v>
      </c>
      <c r="CP83" s="2">
        <f>BL$207*$B83+BL$209</f>
        <v>77.197189555883298</v>
      </c>
      <c r="CQ83" s="2">
        <f>BM$207*$B83+BM$209</f>
        <v>79.175753860093749</v>
      </c>
      <c r="CR83" s="2">
        <f>BN$207*$B83+BN$209</f>
        <v>79.562559828540813</v>
      </c>
      <c r="CS83" s="2">
        <f>BO$207*$B83+BO$209</f>
        <v>79.052265887295874</v>
      </c>
      <c r="CT83" s="2">
        <f>BP$207*$B83+BP$209</f>
        <v>78.670564472812146</v>
      </c>
      <c r="CU83" s="2">
        <f>BQ$207*$B83+BQ$209</f>
        <v>79.500664784389443</v>
      </c>
      <c r="CV83" s="2">
        <f>BR$207*$B83+BR$209</f>
        <v>77.892623093396551</v>
      </c>
      <c r="CW83" s="2">
        <f>BS$207*$B83+BS$209</f>
        <v>76.129002754453779</v>
      </c>
      <c r="CX83" s="2">
        <f>BT$207*$B83+BT$209</f>
        <v>72.666088914476816</v>
      </c>
      <c r="CY83" s="2">
        <f>BU$207*$B83+BU$209</f>
        <v>65.555024373359132</v>
      </c>
      <c r="CZ83" s="2">
        <f>BV$207*$B83+BV$209</f>
        <v>57.425570736070696</v>
      </c>
      <c r="DA83" s="2">
        <f>BW$207*$B83+BW$209</f>
        <v>49.523264493082472</v>
      </c>
      <c r="DD83" s="2">
        <f>BZ$207*$B83+BZ$209</f>
        <v>76.11338477298338</v>
      </c>
      <c r="DE83" s="2">
        <f>CA$207*$B83+CA$209</f>
        <v>78.184297508285482</v>
      </c>
      <c r="DF83" s="2">
        <f>CB$207*$B83+CB$209</f>
        <v>79.731642257257121</v>
      </c>
      <c r="DG83" s="2">
        <f>CC$207*$B83+CC$209</f>
        <v>80.078573368311169</v>
      </c>
      <c r="DH83" s="2">
        <f>CD$207*$B83+CD$209</f>
        <v>80.076677826063872</v>
      </c>
      <c r="DI83" s="2">
        <f>CE$207*$B83+CE$209</f>
        <v>79.990088157450003</v>
      </c>
      <c r="DJ83" s="2">
        <f>CF$207*$B83+CF$209</f>
        <v>80.357144240915616</v>
      </c>
      <c r="DK83" s="2">
        <f>CG$207*$B83+CG$209</f>
        <v>79.088316923832821</v>
      </c>
      <c r="DL83" s="2">
        <f>CH$207*$B83+CH$209</f>
        <v>77.565027816792593</v>
      </c>
      <c r="DM83" s="2">
        <f>CI$207*$B83+CI$209</f>
        <v>74.227682133985553</v>
      </c>
      <c r="DN83" s="2">
        <f>CJ$207*$B83+CJ$209</f>
        <v>66.100165301794632</v>
      </c>
      <c r="DO83" s="2">
        <f>CK$207*$B83+CK$209</f>
        <v>57.910586956967492</v>
      </c>
      <c r="DP83" s="2">
        <f>CL$207*$B83+CL$209</f>
        <v>50.494100352870475</v>
      </c>
      <c r="DS83" s="2">
        <f>POWER(10,($B83-C$227)/C$228)/(1+POWER(10,($B83-C$227)/C$228))</f>
        <v>8.247546200956743E-2</v>
      </c>
      <c r="DT83" s="2">
        <f>POWER(10,($B83-D$227)/D$228)/(1+POWER(10,($B83-D$227)/D$228))</f>
        <v>0.10757974616588618</v>
      </c>
      <c r="DU83" s="2">
        <f>POWER(10,($B83-E$227)/E$228)/(1+POWER(10,($B83-E$227)/E$228))</f>
        <v>0.10387091295177286</v>
      </c>
      <c r="DV83" s="2">
        <f>POWER(10,($B83-F$227)/F$228)/(1+POWER(10,($B83-F$227)/F$228))</f>
        <v>0.10996014064076567</v>
      </c>
      <c r="DW83" s="2">
        <f>POWER(10,($B83-G$227)/G$228)/(1+POWER(10,($B83-G$227)/G$228))</f>
        <v>0.11135752333858921</v>
      </c>
      <c r="DX83" s="2">
        <f>POWER(10,($B83-H$227)/H$228)/(1+POWER(10,($B83-H$227)/H$228))</f>
        <v>0.11490780558879884</v>
      </c>
      <c r="DY83" s="2">
        <f>POWER(10,($B83-I$227)/I$228)/(1+POWER(10,($B83-I$227)/I$228))</f>
        <v>0.11841729097519473</v>
      </c>
      <c r="DZ83" s="2">
        <f>POWER(10,($B83-J$227)/J$228)/(1+POWER(10,($B83-J$227)/J$228))</f>
        <v>0.12451095849798632</v>
      </c>
      <c r="EA83" s="2">
        <f>POWER(10,($B83-K$227)/K$228)/(1+POWER(10,($B83-K$227)/K$228))</f>
        <v>0.11105478529251619</v>
      </c>
      <c r="EB83" s="2">
        <f>POWER(10,($B83-L$227)/L$228)/(1+POWER(10,($B83-L$227)/L$228))</f>
        <v>0.10603931883183564</v>
      </c>
      <c r="EC83" s="2">
        <f>POWER(10,($B83-M$227)/M$228)/(1+POWER(10,($B83-M$227)/M$228))</f>
        <v>0.1065331580777788</v>
      </c>
      <c r="ED83" s="2">
        <f>POWER(10,($B83-N$227)/N$228)/(1+POWER(10,($B83-N$227)/N$228))</f>
        <v>0.11045465139034234</v>
      </c>
      <c r="EE83" s="2">
        <f>POWER(10,($B83-O$227)/O$228)/(1+POWER(10,($B83-O$227)/O$228))</f>
        <v>0.10476264833978166</v>
      </c>
    </row>
    <row r="84" spans="2:135" x14ac:dyDescent="0.25">
      <c r="B84" s="2">
        <v>78</v>
      </c>
      <c r="C84">
        <v>112.441</v>
      </c>
      <c r="D84">
        <v>123.559</v>
      </c>
      <c r="E84">
        <v>120.89700000000001</v>
      </c>
      <c r="F84">
        <v>122.735</v>
      </c>
      <c r="G84">
        <v>116.574</v>
      </c>
      <c r="H84">
        <v>115.824</v>
      </c>
      <c r="I84">
        <v>117.794</v>
      </c>
      <c r="J84">
        <v>116.706</v>
      </c>
      <c r="K84">
        <v>111.206</v>
      </c>
      <c r="L84">
        <v>105.676</v>
      </c>
      <c r="M84">
        <v>94.956000000000003</v>
      </c>
      <c r="N84">
        <v>84.647099999999995</v>
      </c>
      <c r="O84">
        <v>72.235299999999995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112.5588587541821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125.06389301194318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123.43446825550018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124.55640519042151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118.05750102319104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116.36753498289644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117.32517445032894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113.78263616710936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111.60822224137428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107.0579621090571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96.287142886035454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86.181735329292763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73.148148554696078</v>
      </c>
      <c r="AE84" s="5"/>
      <c r="AG84" s="5">
        <f t="shared" si="17"/>
        <v>-0.11785875418209457</v>
      </c>
      <c r="AH84" s="5">
        <f t="shared" si="17"/>
        <v>-1.5048930119431816</v>
      </c>
      <c r="AI84" s="5">
        <f t="shared" si="17"/>
        <v>-2.5374682555001726</v>
      </c>
      <c r="AJ84" s="5">
        <f t="shared" si="17"/>
        <v>-1.8214051904215154</v>
      </c>
      <c r="AK84" s="5">
        <f t="shared" si="17"/>
        <v>-1.4835010231910388</v>
      </c>
      <c r="AL84" s="5">
        <f t="shared" si="17"/>
        <v>-0.54353498289644619</v>
      </c>
      <c r="AM84" s="5">
        <f t="shared" si="17"/>
        <v>0.4688255496710525</v>
      </c>
      <c r="AN84" s="5">
        <f t="shared" si="16"/>
        <v>2.9233638328906437</v>
      </c>
      <c r="AO84" s="5">
        <f t="shared" si="16"/>
        <v>-0.40222224137427531</v>
      </c>
      <c r="AP84" s="5">
        <f t="shared" si="16"/>
        <v>-1.381962109057099</v>
      </c>
      <c r="AQ84" s="5">
        <f t="shared" si="16"/>
        <v>-1.3311428860354511</v>
      </c>
      <c r="AR84" s="5">
        <f t="shared" si="16"/>
        <v>-1.5346353292927688</v>
      </c>
      <c r="AS84" s="5">
        <f t="shared" si="16"/>
        <v>-0.91284855469608317</v>
      </c>
      <c r="AV84" s="2">
        <f t="shared" si="18"/>
        <v>75.075078237466727</v>
      </c>
      <c r="AW84" s="2">
        <f t="shared" si="19"/>
        <v>77.311255905730746</v>
      </c>
      <c r="AX84" s="2">
        <f t="shared" si="20"/>
        <v>79.232835797384098</v>
      </c>
      <c r="AY84" s="2">
        <f t="shared" si="21"/>
        <v>79.609965618080849</v>
      </c>
      <c r="AZ84" s="2">
        <f t="shared" si="22"/>
        <v>79.17617602975433</v>
      </c>
      <c r="BA84" s="2">
        <f t="shared" si="23"/>
        <v>78.854183368196615</v>
      </c>
      <c r="BB84" s="2">
        <f t="shared" si="24"/>
        <v>79.634520756623616</v>
      </c>
      <c r="BC84" s="2">
        <f t="shared" si="25"/>
        <v>78.069884671000864</v>
      </c>
      <c r="BD84" s="2">
        <f t="shared" si="26"/>
        <v>76.328903524384401</v>
      </c>
      <c r="BE84" s="2">
        <f t="shared" si="27"/>
        <v>72.864590765964408</v>
      </c>
      <c r="BF84" s="2">
        <f t="shared" si="28"/>
        <v>65.630174019694607</v>
      </c>
      <c r="BG84" s="2">
        <f t="shared" si="29"/>
        <v>57.500970090505319</v>
      </c>
      <c r="BH84" s="2">
        <f t="shared" si="30"/>
        <v>49.657015687151208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74.978431507804771</v>
      </c>
      <c r="CP84" s="2">
        <f>BL$207*$B84+BL$209</f>
        <v>77.203838735535598</v>
      </c>
      <c r="CQ84" s="2">
        <f>BM$207*$B84+BM$209</f>
        <v>79.177144942138042</v>
      </c>
      <c r="CR84" s="2">
        <f>BN$207*$B84+BN$209</f>
        <v>79.554645894802647</v>
      </c>
      <c r="CS84" s="2">
        <f>BO$207*$B84+BO$209</f>
        <v>79.059912885639406</v>
      </c>
      <c r="CT84" s="2">
        <f>BP$207*$B84+BP$209</f>
        <v>78.698851679953663</v>
      </c>
      <c r="CU84" s="2">
        <f>BQ$207*$B84+BQ$209</f>
        <v>79.53166952007706</v>
      </c>
      <c r="CV84" s="2">
        <f>BR$207*$B84+BR$209</f>
        <v>77.917940534274663</v>
      </c>
      <c r="CW84" s="2">
        <f>BS$207*$B84+BS$209</f>
        <v>76.166579323826028</v>
      </c>
      <c r="CX84" s="2">
        <f>BT$207*$B84+BT$209</f>
        <v>72.694498243241142</v>
      </c>
      <c r="CY84" s="2">
        <f>BU$207*$B84+BU$209</f>
        <v>65.572634275397746</v>
      </c>
      <c r="CZ84" s="2">
        <f>BV$207*$B84+BV$209</f>
        <v>57.447309492402198</v>
      </c>
      <c r="DA84" s="2">
        <f>BW$207*$B84+BW$209</f>
        <v>49.552739759299143</v>
      </c>
      <c r="DD84" s="2">
        <f>BZ$207*$B84+BZ$209</f>
        <v>76.055651605016962</v>
      </c>
      <c r="DE84" s="2">
        <f>CA$207*$B84+CA$209</f>
        <v>78.12392287839215</v>
      </c>
      <c r="DF84" s="2">
        <f>CB$207*$B84+CB$209</f>
        <v>79.671023830419813</v>
      </c>
      <c r="DG84" s="2">
        <f>CC$207*$B84+CC$209</f>
        <v>80.018335936557051</v>
      </c>
      <c r="DH84" s="2">
        <f>CD$207*$B84+CD$209</f>
        <v>80.022330335054477</v>
      </c>
      <c r="DI84" s="2">
        <f>CE$207*$B84+CE$209</f>
        <v>79.945370013774024</v>
      </c>
      <c r="DJ84" s="2">
        <f>CF$207*$B84+CF$209</f>
        <v>80.332845546624441</v>
      </c>
      <c r="DK84" s="2">
        <f>CG$207*$B84+CG$209</f>
        <v>79.044261805791251</v>
      </c>
      <c r="DL84" s="2">
        <f>CH$207*$B84+CH$209</f>
        <v>77.513910733078959</v>
      </c>
      <c r="DM84" s="2">
        <f>CI$207*$B84+CI$209</f>
        <v>74.172376847340459</v>
      </c>
      <c r="DN84" s="2">
        <f>CJ$207*$B84+CJ$209</f>
        <v>66.07028435340564</v>
      </c>
      <c r="DO84" s="2">
        <f>CK$207*$B84+CK$209</f>
        <v>57.895100180816385</v>
      </c>
      <c r="DP84" s="2">
        <f>CL$207*$B84+CL$209</f>
        <v>50.469688606654977</v>
      </c>
      <c r="DS84" s="2">
        <f>POWER(10,($B84-C$227)/C$228)/(1+POWER(10,($B84-C$227)/C$228))</f>
        <v>8.9718647017517181E-2</v>
      </c>
      <c r="DT84" s="2">
        <f>POWER(10,($B84-D$227)/D$228)/(1+POWER(10,($B84-D$227)/D$228))</f>
        <v>0.11674711604271586</v>
      </c>
      <c r="DU84" s="2">
        <f>POWER(10,($B84-E$227)/E$228)/(1+POWER(10,($B84-E$227)/E$228))</f>
        <v>0.11276217017457089</v>
      </c>
      <c r="DV84" s="2">
        <f>POWER(10,($B84-F$227)/F$228)/(1+POWER(10,($B84-F$227)/F$228))</f>
        <v>0.11930323771650424</v>
      </c>
      <c r="DW84" s="2">
        <f>POWER(10,($B84-G$227)/G$228)/(1+POWER(10,($B84-G$227)/G$228))</f>
        <v>0.12080323791467189</v>
      </c>
      <c r="DX84" s="2">
        <f>POWER(10,($B84-H$227)/H$228)/(1+POWER(10,($B84-H$227)/H$228))</f>
        <v>0.12461243772234648</v>
      </c>
      <c r="DY84" s="2">
        <f>POWER(10,($B84-I$227)/I$228)/(1+POWER(10,($B84-I$227)/I$228))</f>
        <v>0.12837532968851417</v>
      </c>
      <c r="DZ84" s="2">
        <f>POWER(10,($B84-J$227)/J$228)/(1+POWER(10,($B84-J$227)/J$228))</f>
        <v>0.13490301618968792</v>
      </c>
      <c r="EA84" s="2">
        <f>POWER(10,($B84-K$227)/K$228)/(1+POWER(10,($B84-K$227)/K$228))</f>
        <v>0.12047830210414068</v>
      </c>
      <c r="EB84" s="2">
        <f>POWER(10,($B84-L$227)/L$228)/(1+POWER(10,($B84-L$227)/L$228))</f>
        <v>0.11509235078677094</v>
      </c>
      <c r="EC84" s="2">
        <f>POWER(10,($B84-M$227)/M$228)/(1+POWER(10,($B84-M$227)/M$228))</f>
        <v>0.11562289817615663</v>
      </c>
      <c r="ED84" s="2">
        <f>POWER(10,($B84-N$227)/N$228)/(1+POWER(10,($B84-N$227)/N$228))</f>
        <v>0.11983410886268038</v>
      </c>
      <c r="EE84" s="2">
        <f>POWER(10,($B84-O$227)/O$228)/(1+POWER(10,($B84-O$227)/O$228))</f>
        <v>0.11372055066403701</v>
      </c>
    </row>
    <row r="85" spans="2:135" x14ac:dyDescent="0.25">
      <c r="B85" s="2">
        <v>79</v>
      </c>
      <c r="C85">
        <v>115.5</v>
      </c>
      <c r="D85">
        <v>124.559</v>
      </c>
      <c r="E85">
        <v>125.221</v>
      </c>
      <c r="F85">
        <v>124.485</v>
      </c>
      <c r="G85">
        <v>119.25</v>
      </c>
      <c r="H85">
        <v>116.779</v>
      </c>
      <c r="I85">
        <v>117.83799999999999</v>
      </c>
      <c r="J85">
        <v>114.544</v>
      </c>
      <c r="K85">
        <v>111.985</v>
      </c>
      <c r="L85">
        <v>108.279</v>
      </c>
      <c r="M85">
        <v>96.897000000000006</v>
      </c>
      <c r="N85">
        <v>84.529399999999995</v>
      </c>
      <c r="O85">
        <v>72.808800000000005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117.06749142393123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126.03349556539538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124.63914973862258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123.51219561875303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117.78987229084073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115.63444783788265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115.93325035307561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111.23161775500935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111.35749251990431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107.75595649853685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96.5752632625491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85.196778131332053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72.595135150828241</v>
      </c>
      <c r="AE85" s="5"/>
      <c r="AG85" s="5">
        <f t="shared" si="17"/>
        <v>-1.5674914239312301</v>
      </c>
      <c r="AH85" s="5">
        <f t="shared" si="17"/>
        <v>-1.4744955653953866</v>
      </c>
      <c r="AI85" s="5">
        <f t="shared" si="17"/>
        <v>0.58185026137742568</v>
      </c>
      <c r="AJ85" s="5">
        <f t="shared" si="17"/>
        <v>0.97280438124697355</v>
      </c>
      <c r="AK85" s="5">
        <f t="shared" si="17"/>
        <v>1.4601277091592664</v>
      </c>
      <c r="AL85" s="5">
        <f t="shared" si="17"/>
        <v>1.1445521621173498</v>
      </c>
      <c r="AM85" s="5">
        <f t="shared" si="17"/>
        <v>1.9047496469243868</v>
      </c>
      <c r="AN85" s="5">
        <f t="shared" si="16"/>
        <v>3.3123822449906442</v>
      </c>
      <c r="AO85" s="5">
        <f t="shared" si="16"/>
        <v>0.62750748009568724</v>
      </c>
      <c r="AP85" s="5">
        <f t="shared" si="16"/>
        <v>0.5230435014631496</v>
      </c>
      <c r="AQ85" s="5">
        <f t="shared" si="16"/>
        <v>0.32173673745090525</v>
      </c>
      <c r="AR85" s="5">
        <f t="shared" si="16"/>
        <v>-0.66737813133205748</v>
      </c>
      <c r="AS85" s="5">
        <f t="shared" si="16"/>
        <v>0.21366484917176365</v>
      </c>
      <c r="AV85" s="2">
        <f t="shared" si="18"/>
        <v>75.079646925631209</v>
      </c>
      <c r="AW85" s="2">
        <f t="shared" si="19"/>
        <v>77.318472448306466</v>
      </c>
      <c r="AX85" s="2">
        <f t="shared" si="20"/>
        <v>79.231358241122578</v>
      </c>
      <c r="AY85" s="2">
        <f t="shared" si="21"/>
        <v>79.599931877229409</v>
      </c>
      <c r="AZ85" s="2">
        <f t="shared" si="22"/>
        <v>79.185454169659991</v>
      </c>
      <c r="BA85" s="2">
        <f t="shared" si="23"/>
        <v>78.885576821821701</v>
      </c>
      <c r="BB85" s="2">
        <f t="shared" si="24"/>
        <v>79.666379409892357</v>
      </c>
      <c r="BC85" s="2">
        <f t="shared" si="25"/>
        <v>78.097591264387773</v>
      </c>
      <c r="BD85" s="2">
        <f t="shared" si="26"/>
        <v>76.368513826565916</v>
      </c>
      <c r="BE85" s="2">
        <f t="shared" si="27"/>
        <v>72.896913696673153</v>
      </c>
      <c r="BF85" s="2">
        <f t="shared" si="28"/>
        <v>65.646684857272746</v>
      </c>
      <c r="BG85" s="2">
        <f t="shared" si="29"/>
        <v>57.522378091056012</v>
      </c>
      <c r="BH85" s="2">
        <f t="shared" si="30"/>
        <v>49.688664109980856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74.980408885153523</v>
      </c>
      <c r="CP85" s="2">
        <f>BL$207*$B85+BL$209</f>
        <v>77.210487915187912</v>
      </c>
      <c r="CQ85" s="2">
        <f>BM$207*$B85+BM$209</f>
        <v>79.17853602418235</v>
      </c>
      <c r="CR85" s="2">
        <f>BN$207*$B85+BN$209</f>
        <v>79.546731961064467</v>
      </c>
      <c r="CS85" s="2">
        <f>BO$207*$B85+BO$209</f>
        <v>79.067559883982923</v>
      </c>
      <c r="CT85" s="2">
        <f>BP$207*$B85+BP$209</f>
        <v>78.72713888709518</v>
      </c>
      <c r="CU85" s="2">
        <f>BQ$207*$B85+BQ$209</f>
        <v>79.562674255764676</v>
      </c>
      <c r="CV85" s="2">
        <f>BR$207*$B85+BR$209</f>
        <v>77.943257975152761</v>
      </c>
      <c r="CW85" s="2">
        <f>BS$207*$B85+BS$209</f>
        <v>76.204155893198276</v>
      </c>
      <c r="CX85" s="2">
        <f>BT$207*$B85+BT$209</f>
        <v>72.722907572005454</v>
      </c>
      <c r="CY85" s="2">
        <f>BU$207*$B85+BU$209</f>
        <v>65.590244177436375</v>
      </c>
      <c r="CZ85" s="2">
        <f>BV$207*$B85+BV$209</f>
        <v>57.469048248733699</v>
      </c>
      <c r="DA85" s="2">
        <f>BW$207*$B85+BW$209</f>
        <v>49.582215025515815</v>
      </c>
      <c r="DD85" s="2">
        <f>BZ$207*$B85+BZ$209</f>
        <v>75.997918437050529</v>
      </c>
      <c r="DE85" s="2">
        <f>CA$207*$B85+CA$209</f>
        <v>78.063548248498819</v>
      </c>
      <c r="DF85" s="2">
        <f>CB$207*$B85+CB$209</f>
        <v>79.610405403582504</v>
      </c>
      <c r="DG85" s="2">
        <f>CC$207*$B85+CC$209</f>
        <v>79.958098504802933</v>
      </c>
      <c r="DH85" s="2">
        <f>CD$207*$B85+CD$209</f>
        <v>79.967982844045096</v>
      </c>
      <c r="DI85" s="2">
        <f>CE$207*$B85+CE$209</f>
        <v>79.900651870098031</v>
      </c>
      <c r="DJ85" s="2">
        <f>CF$207*$B85+CF$209</f>
        <v>80.308546852333265</v>
      </c>
      <c r="DK85" s="2">
        <f>CG$207*$B85+CG$209</f>
        <v>79.000206687749696</v>
      </c>
      <c r="DL85" s="2">
        <f>CH$207*$B85+CH$209</f>
        <v>77.462793649365338</v>
      </c>
      <c r="DM85" s="2">
        <f>CI$207*$B85+CI$209</f>
        <v>74.117071560695379</v>
      </c>
      <c r="DN85" s="2">
        <f>CJ$207*$B85+CJ$209</f>
        <v>66.040403405016647</v>
      </c>
      <c r="DO85" s="2">
        <f>CK$207*$B85+CK$209</f>
        <v>57.879613404665271</v>
      </c>
      <c r="DP85" s="2">
        <f>CL$207*$B85+CL$209</f>
        <v>50.445276860439471</v>
      </c>
      <c r="DS85" s="2">
        <f>POWER(10,($B85-C$227)/C$228)/(1+POWER(10,($B85-C$227)/C$228))</f>
        <v>9.7530328135666283E-2</v>
      </c>
      <c r="DT85" s="2">
        <f>POWER(10,($B85-D$227)/D$228)/(1+POWER(10,($B85-D$227)/D$228))</f>
        <v>0.12658487202125154</v>
      </c>
      <c r="DU85" s="2">
        <f>POWER(10,($B85-E$227)/E$228)/(1+POWER(10,($B85-E$227)/E$228))</f>
        <v>0.12231063247319261</v>
      </c>
      <c r="DV85" s="2">
        <f>POWER(10,($B85-F$227)/F$228)/(1+POWER(10,($B85-F$227)/F$228))</f>
        <v>0.12932484902995187</v>
      </c>
      <c r="DW85" s="2">
        <f>POWER(10,($B85-G$227)/G$228)/(1+POWER(10,($B85-G$227)/G$228))</f>
        <v>0.1309321184667798</v>
      </c>
      <c r="DX85" s="2">
        <f>POWER(10,($B85-H$227)/H$228)/(1+POWER(10,($B85-H$227)/H$228))</f>
        <v>0.13501165902835505</v>
      </c>
      <c r="DY85" s="2">
        <f>POWER(10,($B85-I$227)/I$228)/(1+POWER(10,($B85-I$227)/I$228))</f>
        <v>0.13903869723164153</v>
      </c>
      <c r="DZ85" s="2">
        <f>POWER(10,($B85-J$227)/J$228)/(1+POWER(10,($B85-J$227)/J$228))</f>
        <v>0.14601776547492734</v>
      </c>
      <c r="EA85" s="2">
        <f>POWER(10,($B85-K$227)/K$228)/(1+POWER(10,($B85-K$227)/K$228))</f>
        <v>0.13058398459947948</v>
      </c>
      <c r="EB85" s="2">
        <f>POWER(10,($B85-L$227)/L$228)/(1+POWER(10,($B85-L$227)/L$228))</f>
        <v>0.12481037100320544</v>
      </c>
      <c r="EC85" s="2">
        <f>POWER(10,($B85-M$227)/M$228)/(1+POWER(10,($B85-M$227)/M$228))</f>
        <v>0.12537936885076809</v>
      </c>
      <c r="ED85" s="2">
        <f>POWER(10,($B85-N$227)/N$228)/(1+POWER(10,($B85-N$227)/N$228))</f>
        <v>0.12989373684501548</v>
      </c>
      <c r="EE85" s="2">
        <f>POWER(10,($B85-O$227)/O$228)/(1+POWER(10,($B85-O$227)/O$228))</f>
        <v>0.12333888506894282</v>
      </c>
    </row>
    <row r="86" spans="2:135" x14ac:dyDescent="0.25">
      <c r="B86" s="2">
        <v>80</v>
      </c>
      <c r="C86">
        <v>117.029</v>
      </c>
      <c r="D86">
        <v>123.809</v>
      </c>
      <c r="E86">
        <v>126.809</v>
      </c>
      <c r="F86">
        <v>124.11799999999999</v>
      </c>
      <c r="G86">
        <v>120.926</v>
      </c>
      <c r="H86">
        <v>117.88200000000001</v>
      </c>
      <c r="I86">
        <v>117.88200000000001</v>
      </c>
      <c r="J86">
        <v>111.176</v>
      </c>
      <c r="K86">
        <v>112.515</v>
      </c>
      <c r="L86">
        <v>108.13200000000001</v>
      </c>
      <c r="M86">
        <v>96.382000000000005</v>
      </c>
      <c r="N86">
        <v>84.573499999999996</v>
      </c>
      <c r="O86">
        <v>72.647099999999995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119.77414862425461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124.39250307476499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123.44062352419269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120.27596083670434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115.50284115954994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113.00611519925096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112.73913598100725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107.23531373742995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109.28333562990511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106.60198317795621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95.238398375512233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82.879364003837765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70.935199646048119</v>
      </c>
      <c r="AE86" s="5"/>
      <c r="AG86" s="5">
        <f t="shared" si="17"/>
        <v>-2.745148624254611</v>
      </c>
      <c r="AH86" s="5">
        <f t="shared" si="17"/>
        <v>-0.58350307476499097</v>
      </c>
      <c r="AI86" s="5">
        <f t="shared" si="17"/>
        <v>3.3683764758073096</v>
      </c>
      <c r="AJ86" s="5">
        <f t="shared" si="17"/>
        <v>3.8420391632956523</v>
      </c>
      <c r="AK86" s="5">
        <f t="shared" si="17"/>
        <v>5.423158840450057</v>
      </c>
      <c r="AL86" s="5">
        <f t="shared" si="17"/>
        <v>4.8758848007490485</v>
      </c>
      <c r="AM86" s="5">
        <f t="shared" si="17"/>
        <v>5.1428640189927535</v>
      </c>
      <c r="AN86" s="5">
        <f t="shared" si="16"/>
        <v>3.9406862625700541</v>
      </c>
      <c r="AO86" s="5">
        <f t="shared" si="16"/>
        <v>3.2316643700948902</v>
      </c>
      <c r="AP86" s="5">
        <f t="shared" si="16"/>
        <v>1.5300168220437911</v>
      </c>
      <c r="AQ86" s="5">
        <f t="shared" si="16"/>
        <v>1.143601624487772</v>
      </c>
      <c r="AR86" s="5">
        <f t="shared" si="16"/>
        <v>1.6941359961622311</v>
      </c>
      <c r="AS86" s="5">
        <f t="shared" si="16"/>
        <v>1.7119003539518758</v>
      </c>
      <c r="AV86" s="2">
        <f t="shared" si="18"/>
        <v>75.083858364833532</v>
      </c>
      <c r="AW86" s="2">
        <f t="shared" si="19"/>
        <v>77.324920713371469</v>
      </c>
      <c r="AX86" s="2">
        <f t="shared" si="20"/>
        <v>79.228950866219776</v>
      </c>
      <c r="AY86" s="2">
        <f t="shared" si="21"/>
        <v>79.589103590807355</v>
      </c>
      <c r="AZ86" s="2">
        <f t="shared" si="22"/>
        <v>79.194073669441906</v>
      </c>
      <c r="BA86" s="2">
        <f t="shared" si="23"/>
        <v>78.916247508646222</v>
      </c>
      <c r="BB86" s="2">
        <f t="shared" si="24"/>
        <v>79.69756471929314</v>
      </c>
      <c r="BC86" s="2">
        <f t="shared" si="25"/>
        <v>78.124495065691036</v>
      </c>
      <c r="BD86" s="2">
        <f t="shared" si="26"/>
        <v>76.407163786865283</v>
      </c>
      <c r="BE86" s="2">
        <f t="shared" si="27"/>
        <v>72.928520528590511</v>
      </c>
      <c r="BF86" s="2">
        <f t="shared" si="28"/>
        <v>65.662549596779513</v>
      </c>
      <c r="BG86" s="2">
        <f t="shared" si="29"/>
        <v>57.54330202995974</v>
      </c>
      <c r="BH86" s="2">
        <f t="shared" si="30"/>
        <v>49.719834930056514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74.982386262502274</v>
      </c>
      <c r="CP86" s="2">
        <f>BL$207*$B86+BL$209</f>
        <v>77.217137094840211</v>
      </c>
      <c r="CQ86" s="2">
        <f>BM$207*$B86+BM$209</f>
        <v>79.179927106226643</v>
      </c>
      <c r="CR86" s="2">
        <f>BN$207*$B86+BN$209</f>
        <v>79.5388180273263</v>
      </c>
      <c r="CS86" s="2">
        <f>BO$207*$B86+BO$209</f>
        <v>79.075206882326441</v>
      </c>
      <c r="CT86" s="2">
        <f>BP$207*$B86+BP$209</f>
        <v>78.755426094236697</v>
      </c>
      <c r="CU86" s="2">
        <f>BQ$207*$B86+BQ$209</f>
        <v>79.593678991452293</v>
      </c>
      <c r="CV86" s="2">
        <f>BR$207*$B86+BR$209</f>
        <v>77.968575416030859</v>
      </c>
      <c r="CW86" s="2">
        <f>BS$207*$B86+BS$209</f>
        <v>76.241732462570539</v>
      </c>
      <c r="CX86" s="2">
        <f>BT$207*$B86+BT$209</f>
        <v>72.751316900769766</v>
      </c>
      <c r="CY86" s="2">
        <f>BU$207*$B86+BU$209</f>
        <v>65.60785407947499</v>
      </c>
      <c r="CZ86" s="2">
        <f>BV$207*$B86+BV$209</f>
        <v>57.490787005065201</v>
      </c>
      <c r="DA86" s="2">
        <f>BW$207*$B86+BW$209</f>
        <v>49.611690291732479</v>
      </c>
      <c r="DD86" s="2">
        <f>BZ$207*$B86+BZ$209</f>
        <v>75.940185269084111</v>
      </c>
      <c r="DE86" s="2">
        <f>CA$207*$B86+CA$209</f>
        <v>78.003173618605473</v>
      </c>
      <c r="DF86" s="2">
        <f>CB$207*$B86+CB$209</f>
        <v>79.549786976745196</v>
      </c>
      <c r="DG86" s="2">
        <f>CC$207*$B86+CC$209</f>
        <v>79.897861073048801</v>
      </c>
      <c r="DH86" s="2">
        <f>CD$207*$B86+CD$209</f>
        <v>79.913635353035701</v>
      </c>
      <c r="DI86" s="2">
        <f>CE$207*$B86+CE$209</f>
        <v>79.855933726422052</v>
      </c>
      <c r="DJ86" s="2">
        <f>CF$207*$B86+CF$209</f>
        <v>80.284248158042089</v>
      </c>
      <c r="DK86" s="2">
        <f>CG$207*$B86+CG$209</f>
        <v>78.95615156970814</v>
      </c>
      <c r="DL86" s="2">
        <f>CH$207*$B86+CH$209</f>
        <v>77.411676565651717</v>
      </c>
      <c r="DM86" s="2">
        <f>CI$207*$B86+CI$209</f>
        <v>74.061766274050299</v>
      </c>
      <c r="DN86" s="2">
        <f>CJ$207*$B86+CJ$209</f>
        <v>66.010522456627641</v>
      </c>
      <c r="DO86" s="2">
        <f>CK$207*$B86+CK$209</f>
        <v>57.864126628514164</v>
      </c>
      <c r="DP86" s="2">
        <f>CL$207*$B86+CL$209</f>
        <v>50.420865114223965</v>
      </c>
      <c r="DS86" s="2">
        <f>POWER(10,($B86-C$227)/C$228)/(1+POWER(10,($B86-C$227)/C$228))</f>
        <v>0.10594300227287398</v>
      </c>
      <c r="DT86" s="2">
        <f>POWER(10,($B86-D$227)/D$228)/(1+POWER(10,($B86-D$227)/D$228))</f>
        <v>0.13712291385005301</v>
      </c>
      <c r="DU86" s="2">
        <f>POWER(10,($B86-E$227)/E$228)/(1+POWER(10,($B86-E$227)/E$228))</f>
        <v>0.1325468478762197</v>
      </c>
      <c r="DV86" s="2">
        <f>POWER(10,($B86-F$227)/F$228)/(1+POWER(10,($B86-F$227)/F$228))</f>
        <v>0.14005441431083734</v>
      </c>
      <c r="DW86" s="2">
        <f>POWER(10,($B86-G$227)/G$228)/(1+POWER(10,($B86-G$227)/G$228))</f>
        <v>0.14177331909413193</v>
      </c>
      <c r="DX86" s="2">
        <f>POWER(10,($B86-H$227)/H$228)/(1+POWER(10,($B86-H$227)/H$228))</f>
        <v>0.14613384742291519</v>
      </c>
      <c r="DY86" s="2">
        <f>POWER(10,($B86-I$227)/I$228)/(1+POWER(10,($B86-I$227)/I$228))</f>
        <v>0.15043493521999401</v>
      </c>
      <c r="DZ86" s="2">
        <f>POWER(10,($B86-J$227)/J$228)/(1+POWER(10,($B86-J$227)/J$228))</f>
        <v>0.15788114068935985</v>
      </c>
      <c r="EA86" s="2">
        <f>POWER(10,($B86-K$227)/K$228)/(1+POWER(10,($B86-K$227)/K$228))</f>
        <v>0.14140104972456444</v>
      </c>
      <c r="EB86" s="2">
        <f>POWER(10,($B86-L$227)/L$228)/(1+POWER(10,($B86-L$227)/L$228))</f>
        <v>0.13522355875308684</v>
      </c>
      <c r="EC86" s="2">
        <f>POWER(10,($B86-M$227)/M$228)/(1+POWER(10,($B86-M$227)/M$228))</f>
        <v>0.13583266133606922</v>
      </c>
      <c r="ED86" s="2">
        <f>POWER(10,($B86-N$227)/N$228)/(1+POWER(10,($B86-N$227)/N$228))</f>
        <v>0.14066287529140462</v>
      </c>
      <c r="EE86" s="2">
        <f>POWER(10,($B86-O$227)/O$228)/(1+POWER(10,($B86-O$227)/O$228))</f>
        <v>0.13364805146934097</v>
      </c>
    </row>
    <row r="87" spans="2:135" x14ac:dyDescent="0.25">
      <c r="B87" s="2">
        <v>81</v>
      </c>
      <c r="C87">
        <v>116.85299999999999</v>
      </c>
      <c r="D87">
        <v>122.75</v>
      </c>
      <c r="E87">
        <v>123.13200000000001</v>
      </c>
      <c r="F87">
        <v>120.015</v>
      </c>
      <c r="G87">
        <v>116.794</v>
      </c>
      <c r="H87">
        <v>114.176</v>
      </c>
      <c r="I87">
        <v>112.809</v>
      </c>
      <c r="J87">
        <v>104.60299999999999</v>
      </c>
      <c r="K87">
        <v>110.25</v>
      </c>
      <c r="L87">
        <v>107.61799999999999</v>
      </c>
      <c r="M87">
        <v>95.352999999999994</v>
      </c>
      <c r="N87">
        <v>81.764700000000005</v>
      </c>
      <c r="O87">
        <v>69.073499999999996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120.2836357452984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120.40000510443005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120.02489889856832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115.32925472256045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111.55098390471136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108.89126634457016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108.23051167835438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102.36983537395928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105.71094368502216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103.78080571799376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92.48524357774302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79.571246205427826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68.413362126705053</v>
      </c>
      <c r="AE87" s="5"/>
      <c r="AG87" s="5">
        <f t="shared" si="17"/>
        <v>-3.4306357452984031</v>
      </c>
      <c r="AH87" s="5">
        <f t="shared" si="17"/>
        <v>2.3499948955699494</v>
      </c>
      <c r="AI87" s="5">
        <f t="shared" si="17"/>
        <v>3.1071011014316809</v>
      </c>
      <c r="AJ87" s="5">
        <f t="shared" si="17"/>
        <v>4.6857452774395512</v>
      </c>
      <c r="AK87" s="5">
        <f t="shared" si="17"/>
        <v>5.2430160952886382</v>
      </c>
      <c r="AL87" s="5">
        <f t="shared" si="17"/>
        <v>5.2847336554298465</v>
      </c>
      <c r="AM87" s="5">
        <f t="shared" si="17"/>
        <v>4.5784883216456222</v>
      </c>
      <c r="AN87" s="5">
        <f t="shared" si="16"/>
        <v>2.2331646260407183</v>
      </c>
      <c r="AO87" s="5">
        <f t="shared" si="16"/>
        <v>4.5390563149778416</v>
      </c>
      <c r="AP87" s="5">
        <f t="shared" si="16"/>
        <v>3.8371942820062372</v>
      </c>
      <c r="AQ87" s="5">
        <f t="shared" si="16"/>
        <v>2.8677564222569742</v>
      </c>
      <c r="AR87" s="5">
        <f t="shared" si="16"/>
        <v>2.1934537945721786</v>
      </c>
      <c r="AS87" s="5">
        <f t="shared" si="16"/>
        <v>0.66013787329494278</v>
      </c>
      <c r="AV87" s="2">
        <f t="shared" si="18"/>
        <v>75.087633816253216</v>
      </c>
      <c r="AW87" s="2">
        <f t="shared" si="19"/>
        <v>77.330479988418347</v>
      </c>
      <c r="AX87" s="2">
        <f t="shared" si="20"/>
        <v>79.225494614180349</v>
      </c>
      <c r="AY87" s="2">
        <f t="shared" si="21"/>
        <v>79.577378010497839</v>
      </c>
      <c r="AZ87" s="2">
        <f t="shared" si="22"/>
        <v>79.2019229627643</v>
      </c>
      <c r="BA87" s="2">
        <f t="shared" si="23"/>
        <v>78.946063705709179</v>
      </c>
      <c r="BB87" s="2">
        <f t="shared" si="24"/>
        <v>79.727970860243829</v>
      </c>
      <c r="BC87" s="2">
        <f t="shared" si="25"/>
        <v>78.15046118301052</v>
      </c>
      <c r="BD87" s="2">
        <f t="shared" si="26"/>
        <v>76.444693334830831</v>
      </c>
      <c r="BE87" s="2">
        <f t="shared" si="27"/>
        <v>72.959271434965075</v>
      </c>
      <c r="BF87" s="2">
        <f t="shared" si="28"/>
        <v>65.677678980854267</v>
      </c>
      <c r="BG87" s="2">
        <f t="shared" si="29"/>
        <v>57.563671808814796</v>
      </c>
      <c r="BH87" s="2">
        <f t="shared" si="30"/>
        <v>49.750438102308713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74.984363639851026</v>
      </c>
      <c r="CP87" s="2">
        <f>BL$207*$B87+BL$209</f>
        <v>77.223786274492525</v>
      </c>
      <c r="CQ87" s="2">
        <f>BM$207*$B87+BM$209</f>
        <v>79.18131818827095</v>
      </c>
      <c r="CR87" s="2">
        <f>BN$207*$B87+BN$209</f>
        <v>79.530904093588134</v>
      </c>
      <c r="CS87" s="2">
        <f>BO$207*$B87+BO$209</f>
        <v>79.082853880669958</v>
      </c>
      <c r="CT87" s="2">
        <f>BP$207*$B87+BP$209</f>
        <v>78.783713301378214</v>
      </c>
      <c r="CU87" s="2">
        <f>BQ$207*$B87+BQ$209</f>
        <v>79.62468372713991</v>
      </c>
      <c r="CV87" s="2">
        <f>BR$207*$B87+BR$209</f>
        <v>77.993892856908971</v>
      </c>
      <c r="CW87" s="2">
        <f>BS$207*$B87+BS$209</f>
        <v>76.279309031942788</v>
      </c>
      <c r="CX87" s="2">
        <f>BT$207*$B87+BT$209</f>
        <v>72.779726229534077</v>
      </c>
      <c r="CY87" s="2">
        <f>BU$207*$B87+BU$209</f>
        <v>65.625463981513619</v>
      </c>
      <c r="CZ87" s="2">
        <f>BV$207*$B87+BV$209</f>
        <v>57.512525761396702</v>
      </c>
      <c r="DA87" s="2">
        <f>BW$207*$B87+BW$209</f>
        <v>49.641165557949151</v>
      </c>
      <c r="DD87" s="2">
        <f>BZ$207*$B87+BZ$209</f>
        <v>75.882452101117678</v>
      </c>
      <c r="DE87" s="2">
        <f>CA$207*$B87+CA$209</f>
        <v>77.942798988712141</v>
      </c>
      <c r="DF87" s="2">
        <f>CB$207*$B87+CB$209</f>
        <v>79.489168549907887</v>
      </c>
      <c r="DG87" s="2">
        <f>CC$207*$B87+CC$209</f>
        <v>79.837623641294684</v>
      </c>
      <c r="DH87" s="2">
        <f>CD$207*$B87+CD$209</f>
        <v>79.859287862026321</v>
      </c>
      <c r="DI87" s="2">
        <f>CE$207*$B87+CE$209</f>
        <v>79.811215582746058</v>
      </c>
      <c r="DJ87" s="2">
        <f>CF$207*$B87+CF$209</f>
        <v>80.2599494637509</v>
      </c>
      <c r="DK87" s="2">
        <f>CG$207*$B87+CG$209</f>
        <v>78.912096451666585</v>
      </c>
      <c r="DL87" s="2">
        <f>CH$207*$B87+CH$209</f>
        <v>77.360559481938097</v>
      </c>
      <c r="DM87" s="2">
        <f>CI$207*$B87+CI$209</f>
        <v>74.006460987405219</v>
      </c>
      <c r="DN87" s="2">
        <f>CJ$207*$B87+CJ$209</f>
        <v>65.980641508238648</v>
      </c>
      <c r="DO87" s="2">
        <f>CK$207*$B87+CK$209</f>
        <v>57.84863985236305</v>
      </c>
      <c r="DP87" s="2">
        <f>CL$207*$B87+CL$209</f>
        <v>50.396453368008466</v>
      </c>
      <c r="DS87" s="2">
        <f>POWER(10,($B87-C$227)/C$228)/(1+POWER(10,($B87-C$227)/C$228))</f>
        <v>0.11498886897682697</v>
      </c>
      <c r="DT87" s="2">
        <f>POWER(10,($B87-D$227)/D$228)/(1+POWER(10,($B87-D$227)/D$228))</f>
        <v>0.14838918953139002</v>
      </c>
      <c r="DU87" s="2">
        <f>POWER(10,($B87-E$227)/E$228)/(1+POWER(10,($B87-E$227)/E$228))</f>
        <v>0.14349967196563165</v>
      </c>
      <c r="DV87" s="2">
        <f>POWER(10,($B87-F$227)/F$228)/(1+POWER(10,($B87-F$227)/F$228))</f>
        <v>0.15151925352395182</v>
      </c>
      <c r="DW87" s="2">
        <f>POWER(10,($B87-G$227)/G$228)/(1+POWER(10,($B87-G$227)/G$228))</f>
        <v>0.15335377501941372</v>
      </c>
      <c r="DX87" s="2">
        <f>POWER(10,($B87-H$227)/H$228)/(1+POWER(10,($B87-H$227)/H$228))</f>
        <v>0.15800490886973001</v>
      </c>
      <c r="DY87" s="2">
        <f>POWER(10,($B87-I$227)/I$228)/(1+POWER(10,($B87-I$227)/I$228))</f>
        <v>0.16258886187524232</v>
      </c>
      <c r="DZ87" s="2">
        <f>POWER(10,($B87-J$227)/J$228)/(1+POWER(10,($B87-J$227)/J$228))</f>
        <v>0.17051591498385374</v>
      </c>
      <c r="EA87" s="2">
        <f>POWER(10,($B87-K$227)/K$228)/(1+POWER(10,($B87-K$227)/K$228))</f>
        <v>0.15295651704815505</v>
      </c>
      <c r="EB87" s="2">
        <f>POWER(10,($B87-L$227)/L$228)/(1+POWER(10,($B87-L$227)/L$228))</f>
        <v>0.14636024966193131</v>
      </c>
      <c r="EC87" s="2">
        <f>POWER(10,($B87-M$227)/M$228)/(1+POWER(10,($B87-M$227)/M$228))</f>
        <v>0.14701098862337347</v>
      </c>
      <c r="ED87" s="2">
        <f>POWER(10,($B87-N$227)/N$228)/(1+POWER(10,($B87-N$227)/N$228))</f>
        <v>0.15216870935416979</v>
      </c>
      <c r="EE87" s="2">
        <f>POWER(10,($B87-O$227)/O$228)/(1+POWER(10,($B87-O$227)/O$228))</f>
        <v>0.1446766952997485</v>
      </c>
    </row>
    <row r="88" spans="2:135" x14ac:dyDescent="0.25">
      <c r="B88" s="2">
        <v>82</v>
      </c>
      <c r="C88">
        <v>118.75</v>
      </c>
      <c r="D88">
        <v>118.11799999999999</v>
      </c>
      <c r="E88">
        <v>119.485</v>
      </c>
      <c r="F88">
        <v>111.794</v>
      </c>
      <c r="G88">
        <v>110.60299999999999</v>
      </c>
      <c r="H88">
        <v>106.58799999999999</v>
      </c>
      <c r="I88">
        <v>104.956</v>
      </c>
      <c r="J88">
        <v>97.867999999999995</v>
      </c>
      <c r="K88">
        <v>103.574</v>
      </c>
      <c r="L88">
        <v>103.529</v>
      </c>
      <c r="M88">
        <v>91.823999999999998</v>
      </c>
      <c r="N88">
        <v>78.323499999999996</v>
      </c>
      <c r="O88">
        <v>67.367599999999996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118.51986874196186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114.66054356076395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114.90534784283108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109.35799918755697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106.51037718672865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103.88345624877412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103.03721834057404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97.256265476771247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101.1633442987057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99.719887403628775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88.723307760695718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75.720891882245013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65.373935862869828</v>
      </c>
      <c r="AE88" s="5"/>
      <c r="AG88" s="5">
        <f t="shared" si="17"/>
        <v>0.23013125803814205</v>
      </c>
      <c r="AH88" s="5">
        <f t="shared" si="17"/>
        <v>3.4574564392360401</v>
      </c>
      <c r="AI88" s="5">
        <f t="shared" si="17"/>
        <v>4.5796521571689226</v>
      </c>
      <c r="AJ88" s="5">
        <f t="shared" si="17"/>
        <v>2.4360008124430266</v>
      </c>
      <c r="AK88" s="5">
        <f t="shared" si="17"/>
        <v>4.0926228132713476</v>
      </c>
      <c r="AL88" s="5">
        <f t="shared" si="17"/>
        <v>2.7045437512258701</v>
      </c>
      <c r="AM88" s="5">
        <f t="shared" si="17"/>
        <v>1.9187816594259601</v>
      </c>
      <c r="AN88" s="5">
        <f t="shared" si="16"/>
        <v>0.61173452322874766</v>
      </c>
      <c r="AO88" s="5">
        <f t="shared" si="16"/>
        <v>2.4106557012943028</v>
      </c>
      <c r="AP88" s="5">
        <f t="shared" si="16"/>
        <v>3.8091125963712216</v>
      </c>
      <c r="AQ88" s="5">
        <f t="shared" si="16"/>
        <v>3.10069223930428</v>
      </c>
      <c r="AR88" s="5">
        <f t="shared" si="16"/>
        <v>2.6026081177549827</v>
      </c>
      <c r="AS88" s="5">
        <f t="shared" si="16"/>
        <v>1.9936641371301675</v>
      </c>
      <c r="AV88" s="2">
        <f t="shared" si="18"/>
        <v>75.090886225891225</v>
      </c>
      <c r="AW88" s="2">
        <f t="shared" si="19"/>
        <v>77.335020370685996</v>
      </c>
      <c r="AX88" s="2">
        <f t="shared" si="20"/>
        <v>79.220862699169274</v>
      </c>
      <c r="AY88" s="2">
        <f t="shared" si="21"/>
        <v>79.56464596107908</v>
      </c>
      <c r="AZ88" s="2">
        <f t="shared" si="22"/>
        <v>79.208881735829124</v>
      </c>
      <c r="BA88" s="2">
        <f t="shared" si="23"/>
        <v>78.974883100654452</v>
      </c>
      <c r="BB88" s="2">
        <f t="shared" si="24"/>
        <v>79.757484523859446</v>
      </c>
      <c r="BC88" s="2">
        <f t="shared" si="25"/>
        <v>78.175345091437961</v>
      </c>
      <c r="BD88" s="2">
        <f t="shared" si="26"/>
        <v>76.480929964127199</v>
      </c>
      <c r="BE88" s="2">
        <f t="shared" si="27"/>
        <v>72.989014260046829</v>
      </c>
      <c r="BF88" s="2">
        <f t="shared" si="28"/>
        <v>65.69197761637507</v>
      </c>
      <c r="BG88" s="2">
        <f t="shared" si="29"/>
        <v>57.583412436895891</v>
      </c>
      <c r="BH88" s="2">
        <f t="shared" si="30"/>
        <v>49.780375732855141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74.986341017199777</v>
      </c>
      <c r="CP88" s="2">
        <f>BL$207*$B88+BL$209</f>
        <v>77.230435454144825</v>
      </c>
      <c r="CQ88" s="2">
        <f>BM$207*$B88+BM$209</f>
        <v>79.182709270315243</v>
      </c>
      <c r="CR88" s="2">
        <f>BN$207*$B88+BN$209</f>
        <v>79.522990159849968</v>
      </c>
      <c r="CS88" s="2">
        <f>BO$207*$B88+BO$209</f>
        <v>79.090500879013476</v>
      </c>
      <c r="CT88" s="2">
        <f>BP$207*$B88+BP$209</f>
        <v>78.812000508519731</v>
      </c>
      <c r="CU88" s="2">
        <f>BQ$207*$B88+BQ$209</f>
        <v>79.655688462827527</v>
      </c>
      <c r="CV88" s="2">
        <f>BR$207*$B88+BR$209</f>
        <v>78.019210297787069</v>
      </c>
      <c r="CW88" s="2">
        <f>BS$207*$B88+BS$209</f>
        <v>76.316885601315036</v>
      </c>
      <c r="CX88" s="2">
        <f>BT$207*$B88+BT$209</f>
        <v>72.808135558298389</v>
      </c>
      <c r="CY88" s="2">
        <f>BU$207*$B88+BU$209</f>
        <v>65.643073883552233</v>
      </c>
      <c r="CZ88" s="2">
        <f>BV$207*$B88+BV$209</f>
        <v>57.534264517728204</v>
      </c>
      <c r="DA88" s="2">
        <f>BW$207*$B88+BW$209</f>
        <v>49.670640824165822</v>
      </c>
      <c r="DD88" s="2">
        <f>BZ$207*$B88+BZ$209</f>
        <v>75.824718933151246</v>
      </c>
      <c r="DE88" s="2">
        <f>CA$207*$B88+CA$209</f>
        <v>77.88242435881881</v>
      </c>
      <c r="DF88" s="2">
        <f>CB$207*$B88+CB$209</f>
        <v>79.428550123070579</v>
      </c>
      <c r="DG88" s="2">
        <f>CC$207*$B88+CC$209</f>
        <v>79.777386209540552</v>
      </c>
      <c r="DH88" s="2">
        <f>CD$207*$B88+CD$209</f>
        <v>79.804940371016926</v>
      </c>
      <c r="DI88" s="2">
        <f>CE$207*$B88+CE$209</f>
        <v>79.766497439070079</v>
      </c>
      <c r="DJ88" s="2">
        <f>CF$207*$B88+CF$209</f>
        <v>80.235650769459724</v>
      </c>
      <c r="DK88" s="2">
        <f>CG$207*$B88+CG$209</f>
        <v>78.868041333625015</v>
      </c>
      <c r="DL88" s="2">
        <f>CH$207*$B88+CH$209</f>
        <v>77.309442398224476</v>
      </c>
      <c r="DM88" s="2">
        <f>CI$207*$B88+CI$209</f>
        <v>73.951155700760125</v>
      </c>
      <c r="DN88" s="2">
        <f>CJ$207*$B88+CJ$209</f>
        <v>65.950760559849655</v>
      </c>
      <c r="DO88" s="2">
        <f>CK$207*$B88+CK$209</f>
        <v>57.833153076211943</v>
      </c>
      <c r="DP88" s="2">
        <f>CL$207*$B88+CL$209</f>
        <v>50.37204162179296</v>
      </c>
      <c r="DS88" s="2">
        <f>POWER(10,($B88-C$227)/C$228)/(1+POWER(10,($B88-C$227)/C$228))</f>
        <v>0.1246993828228375</v>
      </c>
      <c r="DT88" s="2">
        <f>POWER(10,($B88-D$227)/D$228)/(1+POWER(10,($B88-D$227)/D$228))</f>
        <v>0.16040904345370327</v>
      </c>
      <c r="DU88" s="2">
        <f>POWER(10,($B88-E$227)/E$228)/(1+POWER(10,($B88-E$227)/E$228))</f>
        <v>0.15519564151529708</v>
      </c>
      <c r="DV88" s="2">
        <f>POWER(10,($B88-F$227)/F$228)/(1+POWER(10,($B88-F$227)/F$228))</f>
        <v>0.16374389963910527</v>
      </c>
      <c r="DW88" s="2">
        <f>POWER(10,($B88-G$227)/G$228)/(1+POWER(10,($B88-G$227)/G$228))</f>
        <v>0.16569752671941457</v>
      </c>
      <c r="DX88" s="2">
        <f>POWER(10,($B88-H$227)/H$228)/(1+POWER(10,($B88-H$227)/H$228))</f>
        <v>0.1706475808579194</v>
      </c>
      <c r="DY88" s="2">
        <f>POWER(10,($B88-I$227)/I$228)/(1+POWER(10,($B88-I$227)/I$228))</f>
        <v>0.17552185696868081</v>
      </c>
      <c r="DZ88" s="2">
        <f>POWER(10,($B88-J$227)/J$228)/(1+POWER(10,($B88-J$227)/J$228))</f>
        <v>0.18394095769220681</v>
      </c>
      <c r="EA88" s="2">
        <f>POWER(10,($B88-K$227)/K$228)/(1+POWER(10,($B88-K$227)/K$228))</f>
        <v>0.16527453473992934</v>
      </c>
      <c r="EB88" s="2">
        <f>POWER(10,($B88-L$227)/L$228)/(1+POWER(10,($B88-L$227)/L$228))</f>
        <v>0.1582462942069203</v>
      </c>
      <c r="EC88" s="2">
        <f>POWER(10,($B88-M$227)/M$228)/(1+POWER(10,($B88-M$227)/M$228))</f>
        <v>0.15894004060013459</v>
      </c>
      <c r="ED88" s="2">
        <f>POWER(10,($B88-N$227)/N$228)/(1+POWER(10,($B88-N$227)/N$228))</f>
        <v>0.16443559906411312</v>
      </c>
      <c r="EE88" s="2">
        <f>POWER(10,($B88-O$227)/O$228)/(1+POWER(10,($B88-O$227)/O$228))</f>
        <v>0.15645107484985921</v>
      </c>
    </row>
    <row r="89" spans="2:135" x14ac:dyDescent="0.25">
      <c r="B89" s="2">
        <v>83</v>
      </c>
      <c r="C89">
        <v>114.676</v>
      </c>
      <c r="D89">
        <v>109.36799999999999</v>
      </c>
      <c r="E89">
        <v>112.074</v>
      </c>
      <c r="F89">
        <v>104.676</v>
      </c>
      <c r="G89">
        <v>101.676</v>
      </c>
      <c r="H89">
        <v>100.10299999999999</v>
      </c>
      <c r="I89">
        <v>96.971000000000004</v>
      </c>
      <c r="J89">
        <v>88.617999999999995</v>
      </c>
      <c r="K89">
        <v>97.352999999999994</v>
      </c>
      <c r="L89">
        <v>95.734999999999999</v>
      </c>
      <c r="M89">
        <v>85.558999999999997</v>
      </c>
      <c r="N89">
        <v>73.220600000000005</v>
      </c>
      <c r="O89">
        <v>64.220600000000005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114.74418043999847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107.97416944558577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108.79594390521665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103.0967068643311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101.04138479148801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98.622133960835015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97.788936865851497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92.434190085882136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96.237303718293305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94.984232438424044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84.460543101140786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71.784957357644529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62.184596058532875</v>
      </c>
      <c r="AE89" s="5"/>
      <c r="AG89" s="5">
        <f t="shared" si="17"/>
        <v>-6.8180439998471343E-2</v>
      </c>
      <c r="AH89" s="5">
        <f t="shared" si="17"/>
        <v>1.3938305544142224</v>
      </c>
      <c r="AI89" s="5">
        <f t="shared" si="17"/>
        <v>3.2780560947833521</v>
      </c>
      <c r="AJ89" s="5">
        <f t="shared" si="17"/>
        <v>1.5792931356689053</v>
      </c>
      <c r="AK89" s="5">
        <f t="shared" si="17"/>
        <v>0.63461520851198827</v>
      </c>
      <c r="AL89" s="5">
        <f t="shared" si="17"/>
        <v>1.4808660391649795</v>
      </c>
      <c r="AM89" s="5">
        <f t="shared" si="17"/>
        <v>-0.81793686585149317</v>
      </c>
      <c r="AN89" s="5">
        <f t="shared" si="16"/>
        <v>-3.8161900858821411</v>
      </c>
      <c r="AO89" s="5">
        <f t="shared" si="16"/>
        <v>1.1156962817066898</v>
      </c>
      <c r="AP89" s="5">
        <f t="shared" si="16"/>
        <v>0.75076756157595526</v>
      </c>
      <c r="AQ89" s="5">
        <f t="shared" si="16"/>
        <v>1.0984568988592116</v>
      </c>
      <c r="AR89" s="5">
        <f t="shared" si="16"/>
        <v>1.4356426423554751</v>
      </c>
      <c r="AS89" s="5">
        <f t="shared" si="16"/>
        <v>2.0360039414671292</v>
      </c>
      <c r="AV89" s="2">
        <f t="shared" si="18"/>
        <v>75.093520047266566</v>
      </c>
      <c r="AW89" s="2">
        <f t="shared" si="19"/>
        <v>77.338403226418265</v>
      </c>
      <c r="AX89" s="2">
        <f t="shared" si="20"/>
        <v>79.214921201163307</v>
      </c>
      <c r="AY89" s="2">
        <f t="shared" si="21"/>
        <v>79.550792424173281</v>
      </c>
      <c r="AZ89" s="2">
        <f t="shared" si="22"/>
        <v>79.214821350626991</v>
      </c>
      <c r="BA89" s="2">
        <f t="shared" si="23"/>
        <v>79.002553293324482</v>
      </c>
      <c r="BB89" s="2">
        <f t="shared" si="24"/>
        <v>79.785985470575639</v>
      </c>
      <c r="BC89" s="2">
        <f t="shared" si="25"/>
        <v>78.198993382575168</v>
      </c>
      <c r="BD89" s="2">
        <f t="shared" si="26"/>
        <v>76.515689350567001</v>
      </c>
      <c r="BE89" s="2">
        <f t="shared" si="27"/>
        <v>73.017584820391264</v>
      </c>
      <c r="BF89" s="2">
        <f t="shared" si="28"/>
        <v>65.705344391325667</v>
      </c>
      <c r="BG89" s="2">
        <f t="shared" si="29"/>
        <v>57.602444368067708</v>
      </c>
      <c r="BH89" s="2">
        <f t="shared" si="30"/>
        <v>49.809542275509621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74.988318394548529</v>
      </c>
      <c r="CP89" s="2">
        <f>BL$207*$B89+BL$209</f>
        <v>77.237084633797124</v>
      </c>
      <c r="CQ89" s="2">
        <f>BM$207*$B89+BM$209</f>
        <v>79.184100352359536</v>
      </c>
      <c r="CR89" s="2">
        <f>BN$207*$B89+BN$209</f>
        <v>79.515076226111802</v>
      </c>
      <c r="CS89" s="2">
        <f>BO$207*$B89+BO$209</f>
        <v>79.098147877356993</v>
      </c>
      <c r="CT89" s="2">
        <f>BP$207*$B89+BP$209</f>
        <v>78.840287715661248</v>
      </c>
      <c r="CU89" s="2">
        <f>BQ$207*$B89+BQ$209</f>
        <v>79.686693198515144</v>
      </c>
      <c r="CV89" s="2">
        <f>BR$207*$B89+BR$209</f>
        <v>78.044527738665167</v>
      </c>
      <c r="CW89" s="2">
        <f>BS$207*$B89+BS$209</f>
        <v>76.354462170687285</v>
      </c>
      <c r="CX89" s="2">
        <f>BT$207*$B89+BT$209</f>
        <v>72.836544887062715</v>
      </c>
      <c r="CY89" s="2">
        <f>BU$207*$B89+BU$209</f>
        <v>65.660683785590848</v>
      </c>
      <c r="CZ89" s="2">
        <f>BV$207*$B89+BV$209</f>
        <v>57.556003274059705</v>
      </c>
      <c r="DA89" s="2">
        <f>BW$207*$B89+BW$209</f>
        <v>49.700116090382487</v>
      </c>
      <c r="DD89" s="2">
        <f>BZ$207*$B89+BZ$209</f>
        <v>75.766985765184828</v>
      </c>
      <c r="DE89" s="2">
        <f>CA$207*$B89+CA$209</f>
        <v>77.822049728925464</v>
      </c>
      <c r="DF89" s="2">
        <f>CB$207*$B89+CB$209</f>
        <v>79.367931696233271</v>
      </c>
      <c r="DG89" s="2">
        <f>CC$207*$B89+CC$209</f>
        <v>79.717148777786434</v>
      </c>
      <c r="DH89" s="2">
        <f>CD$207*$B89+CD$209</f>
        <v>79.750592880007545</v>
      </c>
      <c r="DI89" s="2">
        <f>CE$207*$B89+CE$209</f>
        <v>79.7217792953941</v>
      </c>
      <c r="DJ89" s="2">
        <f>CF$207*$B89+CF$209</f>
        <v>80.211352075168548</v>
      </c>
      <c r="DK89" s="2">
        <f>CG$207*$B89+CG$209</f>
        <v>78.82398621558346</v>
      </c>
      <c r="DL89" s="2">
        <f>CH$207*$B89+CH$209</f>
        <v>77.258325314510856</v>
      </c>
      <c r="DM89" s="2">
        <f>CI$207*$B89+CI$209</f>
        <v>73.895850414115046</v>
      </c>
      <c r="DN89" s="2">
        <f>CJ$207*$B89+CJ$209</f>
        <v>65.920879611460663</v>
      </c>
      <c r="DO89" s="2">
        <f>CK$207*$B89+CK$209</f>
        <v>57.817666300060829</v>
      </c>
      <c r="DP89" s="2">
        <f>CL$207*$B89+CL$209</f>
        <v>50.347629875577454</v>
      </c>
      <c r="DS89" s="2">
        <f>POWER(10,($B89-C$227)/C$228)/(1+POWER(10,($B89-C$227)/C$228))</f>
        <v>0.13510474007927747</v>
      </c>
      <c r="DT89" s="2">
        <f>POWER(10,($B89-D$227)/D$228)/(1+POWER(10,($B89-D$227)/D$228))</f>
        <v>0.17320450991851019</v>
      </c>
      <c r="DU89" s="2">
        <f>POWER(10,($B89-E$227)/E$228)/(1+POWER(10,($B89-E$227)/E$228))</f>
        <v>0.16765829022573406</v>
      </c>
      <c r="DV89" s="2">
        <f>POWER(10,($B89-F$227)/F$228)/(1+POWER(10,($B89-F$227)/F$228))</f>
        <v>0.17674937919821015</v>
      </c>
      <c r="DW89" s="2">
        <f>POWER(10,($B89-G$227)/G$228)/(1+POWER(10,($B89-G$227)/G$228))</f>
        <v>0.17882499336498764</v>
      </c>
      <c r="DX89" s="2">
        <f>POWER(10,($B89-H$227)/H$228)/(1+POWER(10,($B89-H$227)/H$228))</f>
        <v>0.18408068936110816</v>
      </c>
      <c r="DY89" s="2">
        <f>POWER(10,($B89-I$227)/I$228)/(1+POWER(10,($B89-I$227)/I$228))</f>
        <v>0.18925110482039753</v>
      </c>
      <c r="DZ89" s="2">
        <f>POWER(10,($B89-J$227)/J$228)/(1+POWER(10,($B89-J$227)/J$228))</f>
        <v>0.19817045870192859</v>
      </c>
      <c r="EA89" s="2">
        <f>POWER(10,($B89-K$227)/K$228)/(1+POWER(10,($B89-K$227)/K$228))</f>
        <v>0.17837565452407336</v>
      </c>
      <c r="EB89" s="2">
        <f>POWER(10,($B89-L$227)/L$228)/(1+POWER(10,($B89-L$227)/L$228))</f>
        <v>0.1709043601729521</v>
      </c>
      <c r="EC89" s="2">
        <f>POWER(10,($B89-M$227)/M$228)/(1+POWER(10,($B89-M$227)/M$228))</f>
        <v>0.17164228359746922</v>
      </c>
      <c r="ED89" s="2">
        <f>POWER(10,($B89-N$227)/N$228)/(1+POWER(10,($B89-N$227)/N$228))</f>
        <v>0.17748435733447868</v>
      </c>
      <c r="EE89" s="2">
        <f>POWER(10,($B89-O$227)/O$228)/(1+POWER(10,($B89-O$227)/O$228))</f>
        <v>0.1689943714390327</v>
      </c>
    </row>
    <row r="90" spans="2:135" x14ac:dyDescent="0.25">
      <c r="B90" s="2">
        <v>84</v>
      </c>
      <c r="C90">
        <v>109.676</v>
      </c>
      <c r="D90">
        <v>100.029</v>
      </c>
      <c r="E90">
        <v>100.559</v>
      </c>
      <c r="F90">
        <v>93.558999999999997</v>
      </c>
      <c r="G90">
        <v>92.528999999999996</v>
      </c>
      <c r="H90">
        <v>90.971000000000004</v>
      </c>
      <c r="I90">
        <v>89.587999999999994</v>
      </c>
      <c r="J90">
        <v>83.897000000000006</v>
      </c>
      <c r="K90">
        <v>88.867999999999995</v>
      </c>
      <c r="L90">
        <v>90.971000000000004</v>
      </c>
      <c r="M90">
        <v>78.456000000000003</v>
      </c>
      <c r="N90">
        <v>68.926500000000004</v>
      </c>
      <c r="O90">
        <v>59.2059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109.49172920424732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101.15481237965314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102.44853136042792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97.183363919051402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95.749051239444896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93.662463402319645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92.995324637830052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88.277940666681033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91.477799120228156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90.149131317253492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80.194224024659562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68.142746440533173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59.165750324681056</v>
      </c>
      <c r="AE90" s="5"/>
      <c r="AG90" s="5">
        <f t="shared" si="17"/>
        <v>0.18427079575268124</v>
      </c>
      <c r="AH90" s="5">
        <f t="shared" si="17"/>
        <v>-1.1258123796531407</v>
      </c>
      <c r="AI90" s="5">
        <f t="shared" si="17"/>
        <v>-1.8895313604279238</v>
      </c>
      <c r="AJ90" s="5">
        <f t="shared" si="17"/>
        <v>-3.6243639190514045</v>
      </c>
      <c r="AK90" s="5">
        <f t="shared" si="17"/>
        <v>-3.2200512394448992</v>
      </c>
      <c r="AL90" s="5">
        <f t="shared" si="17"/>
        <v>-2.6914634023196413</v>
      </c>
      <c r="AM90" s="5">
        <f t="shared" si="17"/>
        <v>-3.4073246378300581</v>
      </c>
      <c r="AN90" s="5">
        <f t="shared" si="16"/>
        <v>-4.3809406666810276</v>
      </c>
      <c r="AO90" s="5">
        <f t="shared" si="16"/>
        <v>-2.6097991202281605</v>
      </c>
      <c r="AP90" s="5">
        <f t="shared" si="16"/>
        <v>0.82186868274651204</v>
      </c>
      <c r="AQ90" s="5">
        <f t="shared" si="16"/>
        <v>-1.7382240246595586</v>
      </c>
      <c r="AR90" s="5">
        <f t="shared" si="16"/>
        <v>0.78375355946683101</v>
      </c>
      <c r="AS90" s="5">
        <f t="shared" si="16"/>
        <v>4.0149675318943423E-2</v>
      </c>
      <c r="AV90" s="2">
        <f t="shared" si="18"/>
        <v>75.095431201099899</v>
      </c>
      <c r="AW90" s="2">
        <f t="shared" si="19"/>
        <v>77.340481911344824</v>
      </c>
      <c r="AX90" s="2">
        <f t="shared" si="20"/>
        <v>79.207529907707013</v>
      </c>
      <c r="AY90" s="2">
        <f t="shared" si="21"/>
        <v>79.535697341757157</v>
      </c>
      <c r="AZ90" s="2">
        <f t="shared" si="22"/>
        <v>79.219605515659993</v>
      </c>
      <c r="BA90" s="2">
        <f t="shared" si="23"/>
        <v>79.028912596280904</v>
      </c>
      <c r="BB90" s="2">
        <f t="shared" si="24"/>
        <v>79.813347322425699</v>
      </c>
      <c r="BC90" s="2">
        <f t="shared" si="25"/>
        <v>78.221244826179628</v>
      </c>
      <c r="BD90" s="2">
        <f t="shared" si="26"/>
        <v>76.548776324146459</v>
      </c>
      <c r="BE90" s="2">
        <f t="shared" si="27"/>
        <v>73.044807511371758</v>
      </c>
      <c r="BF90" s="2">
        <f t="shared" si="28"/>
        <v>65.717673081548881</v>
      </c>
      <c r="BG90" s="2">
        <f t="shared" si="29"/>
        <v>57.62068398998683</v>
      </c>
      <c r="BH90" s="2">
        <f t="shared" si="30"/>
        <v>49.837824922853173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74.99029577189728</v>
      </c>
      <c r="CP90" s="2">
        <f>BL$207*$B90+BL$209</f>
        <v>77.243733813449438</v>
      </c>
      <c r="CQ90" s="2">
        <f>BM$207*$B90+BM$209</f>
        <v>79.185491434403843</v>
      </c>
      <c r="CR90" s="2">
        <f>BN$207*$B90+BN$209</f>
        <v>79.507162292373636</v>
      </c>
      <c r="CS90" s="2">
        <f>BO$207*$B90+BO$209</f>
        <v>79.105794875700525</v>
      </c>
      <c r="CT90" s="2">
        <f>BP$207*$B90+BP$209</f>
        <v>78.868574922802765</v>
      </c>
      <c r="CU90" s="2">
        <f>BQ$207*$B90+BQ$209</f>
        <v>79.717697934202761</v>
      </c>
      <c r="CV90" s="2">
        <f>BR$207*$B90+BR$209</f>
        <v>78.069845179543265</v>
      </c>
      <c r="CW90" s="2">
        <f>BS$207*$B90+BS$209</f>
        <v>76.392038740059533</v>
      </c>
      <c r="CX90" s="2">
        <f>BT$207*$B90+BT$209</f>
        <v>72.864954215827026</v>
      </c>
      <c r="CY90" s="2">
        <f>BU$207*$B90+BU$209</f>
        <v>65.678293687629477</v>
      </c>
      <c r="CZ90" s="2">
        <f>BV$207*$B90+BV$209</f>
        <v>57.5777420303912</v>
      </c>
      <c r="DA90" s="2">
        <f>BW$207*$B90+BW$209</f>
        <v>49.729591356599158</v>
      </c>
      <c r="DD90" s="2">
        <f>BZ$207*$B90+BZ$209</f>
        <v>75.709252597218395</v>
      </c>
      <c r="DE90" s="2">
        <f>CA$207*$B90+CA$209</f>
        <v>77.761675099032132</v>
      </c>
      <c r="DF90" s="2">
        <f>CB$207*$B90+CB$209</f>
        <v>79.307313269395962</v>
      </c>
      <c r="DG90" s="2">
        <f>CC$207*$B90+CC$209</f>
        <v>79.656911346032317</v>
      </c>
      <c r="DH90" s="2">
        <f>CD$207*$B90+CD$209</f>
        <v>79.69624538899815</v>
      </c>
      <c r="DI90" s="2">
        <f>CE$207*$B90+CE$209</f>
        <v>79.677061151718107</v>
      </c>
      <c r="DJ90" s="2">
        <f>CF$207*$B90+CF$209</f>
        <v>80.187053380877373</v>
      </c>
      <c r="DK90" s="2">
        <f>CG$207*$B90+CG$209</f>
        <v>78.779931097541905</v>
      </c>
      <c r="DL90" s="2">
        <f>CH$207*$B90+CH$209</f>
        <v>77.207208230797221</v>
      </c>
      <c r="DM90" s="2">
        <f>CI$207*$B90+CI$209</f>
        <v>73.840545127469966</v>
      </c>
      <c r="DN90" s="2">
        <f>CJ$207*$B90+CJ$209</f>
        <v>65.890998663071656</v>
      </c>
      <c r="DO90" s="2">
        <f>CK$207*$B90+CK$209</f>
        <v>57.802179523909722</v>
      </c>
      <c r="DP90" s="2">
        <f>CL$207*$B90+CL$209</f>
        <v>50.323218129361948</v>
      </c>
      <c r="DS90" s="2">
        <f>POWER(10,($B90-C$227)/C$228)/(1+POWER(10,($B90-C$227)/C$228))</f>
        <v>0.14623330010901131</v>
      </c>
      <c r="DT90" s="2">
        <f>POWER(10,($B90-D$227)/D$228)/(1+POWER(10,($B90-D$227)/D$228))</f>
        <v>0.18679356249145912</v>
      </c>
      <c r="DU90" s="2">
        <f>POWER(10,($B90-E$227)/E$228)/(1+POWER(10,($B90-E$227)/E$228))</f>
        <v>0.18090741536276561</v>
      </c>
      <c r="DV90" s="2">
        <f>POWER(10,($B90-F$227)/F$228)/(1+POWER(10,($B90-F$227)/F$228))</f>
        <v>0.1905524521614427</v>
      </c>
      <c r="DW90" s="2">
        <f>POWER(10,($B90-G$227)/G$228)/(1+POWER(10,($B90-G$227)/G$228))</f>
        <v>0.19275220767247772</v>
      </c>
      <c r="DX90" s="2">
        <f>POWER(10,($B90-H$227)/H$228)/(1+POWER(10,($B90-H$227)/H$228))</f>
        <v>0.19831837295886734</v>
      </c>
      <c r="DY90" s="2">
        <f>POWER(10,($B90-I$227)/I$228)/(1+POWER(10,($B90-I$227)/I$228))</f>
        <v>0.20378881059251036</v>
      </c>
      <c r="DZ90" s="2">
        <f>POWER(10,($B90-J$227)/J$228)/(1+POWER(10,($B90-J$227)/J$228))</f>
        <v>0.21321313773279776</v>
      </c>
      <c r="EA90" s="2">
        <f>POWER(10,($B90-K$227)/K$228)/(1+POWER(10,($B90-K$227)/K$228))</f>
        <v>0.19227606757594123</v>
      </c>
      <c r="EB90" s="2">
        <f>POWER(10,($B90-L$227)/L$228)/(1+POWER(10,($B90-L$227)/L$228))</f>
        <v>0.18435318881953888</v>
      </c>
      <c r="EC90" s="2">
        <f>POWER(10,($B90-M$227)/M$228)/(1+POWER(10,($B90-M$227)/M$228))</f>
        <v>0.18513621431536345</v>
      </c>
      <c r="ED90" s="2">
        <f>POWER(10,($B90-N$227)/N$228)/(1+POWER(10,($B90-N$227)/N$228))</f>
        <v>0.19133148798992847</v>
      </c>
      <c r="EE90" s="2">
        <f>POWER(10,($B90-O$227)/O$228)/(1+POWER(10,($B90-O$227)/O$228))</f>
        <v>0.18232595162494103</v>
      </c>
    </row>
    <row r="91" spans="2:135" x14ac:dyDescent="0.25">
      <c r="B91" s="2">
        <v>85</v>
      </c>
      <c r="C91">
        <v>103.63200000000001</v>
      </c>
      <c r="D91">
        <v>91.278999999999996</v>
      </c>
      <c r="E91">
        <v>91.852999999999994</v>
      </c>
      <c r="F91">
        <v>87.897000000000006</v>
      </c>
      <c r="G91">
        <v>88.5</v>
      </c>
      <c r="H91">
        <v>84.823999999999998</v>
      </c>
      <c r="I91">
        <v>84.926000000000002</v>
      </c>
      <c r="J91">
        <v>81.662000000000006</v>
      </c>
      <c r="K91">
        <v>84.278999999999996</v>
      </c>
      <c r="L91">
        <v>82.147000000000006</v>
      </c>
      <c r="M91">
        <v>73</v>
      </c>
      <c r="N91">
        <v>63.691200000000002</v>
      </c>
      <c r="O91">
        <v>54.073500000000003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103.44717202711665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94.873233427917313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96.504846398029969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92.063193112077101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91.080919510949968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89.389226816887344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88.978224825562918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84.969758874948866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87.286653963672379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85.689917035520594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76.320152412828662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65.044662494620752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56.543300172790431</v>
      </c>
      <c r="AE91" s="5"/>
      <c r="AG91" s="5">
        <f t="shared" si="17"/>
        <v>0.18482797288335462</v>
      </c>
      <c r="AH91" s="5">
        <f t="shared" si="17"/>
        <v>-3.5942334279173167</v>
      </c>
      <c r="AI91" s="5">
        <f t="shared" si="17"/>
        <v>-4.6518463980299742</v>
      </c>
      <c r="AJ91" s="5">
        <f t="shared" si="17"/>
        <v>-4.1661931120770959</v>
      </c>
      <c r="AK91" s="5">
        <f t="shared" si="17"/>
        <v>-2.5809195109499683</v>
      </c>
      <c r="AL91" s="5">
        <f t="shared" si="17"/>
        <v>-4.5652268168873462</v>
      </c>
      <c r="AM91" s="5">
        <f t="shared" si="17"/>
        <v>-4.0522248255629165</v>
      </c>
      <c r="AN91" s="5">
        <f t="shared" si="16"/>
        <v>-3.3077588749488598</v>
      </c>
      <c r="AO91" s="5">
        <f t="shared" si="16"/>
        <v>-3.0076539636723822</v>
      </c>
      <c r="AP91" s="5">
        <f t="shared" si="16"/>
        <v>-3.5429170355205883</v>
      </c>
      <c r="AQ91" s="5">
        <f t="shared" si="16"/>
        <v>-3.3201524128286621</v>
      </c>
      <c r="AR91" s="5">
        <f t="shared" si="16"/>
        <v>-1.3534624946207501</v>
      </c>
      <c r="AS91" s="5">
        <f t="shared" si="16"/>
        <v>-2.4698001727904284</v>
      </c>
      <c r="AV91" s="2">
        <f t="shared" si="18"/>
        <v>75.096507201253345</v>
      </c>
      <c r="AW91" s="2">
        <f t="shared" si="19"/>
        <v>77.341102779648409</v>
      </c>
      <c r="AX91" s="2">
        <f t="shared" si="20"/>
        <v>79.198543426345779</v>
      </c>
      <c r="AY91" s="2">
        <f t="shared" si="21"/>
        <v>79.519236655871367</v>
      </c>
      <c r="AZ91" s="2">
        <f t="shared" si="22"/>
        <v>79.223091229490336</v>
      </c>
      <c r="BA91" s="2">
        <f t="shared" si="23"/>
        <v>79.053791164234312</v>
      </c>
      <c r="BB91" s="2">
        <f t="shared" si="24"/>
        <v>79.839438612405957</v>
      </c>
      <c r="BC91" s="2">
        <f t="shared" si="25"/>
        <v>78.241931765504162</v>
      </c>
      <c r="BD91" s="2">
        <f t="shared" si="26"/>
        <v>76.579986231064467</v>
      </c>
      <c r="BE91" s="2">
        <f t="shared" si="27"/>
        <v>73.070496258301176</v>
      </c>
      <c r="BF91" s="2">
        <f t="shared" si="28"/>
        <v>65.728853164865569</v>
      </c>
      <c r="BG91" s="2">
        <f t="shared" si="29"/>
        <v>57.638044278978228</v>
      </c>
      <c r="BH91" s="2">
        <f t="shared" si="30"/>
        <v>49.865104217059283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74.992273149246031</v>
      </c>
      <c r="CP91" s="2">
        <f>BL$207*$B91+BL$209</f>
        <v>77.250382993101738</v>
      </c>
      <c r="CQ91" s="2">
        <f>BM$207*$B91+BM$209</f>
        <v>79.186882516448136</v>
      </c>
      <c r="CR91" s="2">
        <f>BN$207*$B91+BN$209</f>
        <v>79.499248358635469</v>
      </c>
      <c r="CS91" s="2">
        <f>BO$207*$B91+BO$209</f>
        <v>79.113441874044042</v>
      </c>
      <c r="CT91" s="2">
        <f>BP$207*$B91+BP$209</f>
        <v>78.896862129944296</v>
      </c>
      <c r="CU91" s="2">
        <f>BQ$207*$B91+BQ$209</f>
        <v>79.748702669890363</v>
      </c>
      <c r="CV91" s="2">
        <f>BR$207*$B91+BR$209</f>
        <v>78.095162620421377</v>
      </c>
      <c r="CW91" s="2">
        <f>BS$207*$B91+BS$209</f>
        <v>76.429615309431796</v>
      </c>
      <c r="CX91" s="2">
        <f>BT$207*$B91+BT$209</f>
        <v>72.893363544591338</v>
      </c>
      <c r="CY91" s="2">
        <f>BU$207*$B91+BU$209</f>
        <v>65.695903589668092</v>
      </c>
      <c r="CZ91" s="2">
        <f>BV$207*$B91+BV$209</f>
        <v>57.599480786722701</v>
      </c>
      <c r="DA91" s="2">
        <f>BW$207*$B91+BW$209</f>
        <v>49.75906662281583</v>
      </c>
      <c r="DD91" s="2">
        <f>BZ$207*$B91+BZ$209</f>
        <v>75.651519429251977</v>
      </c>
      <c r="DE91" s="2">
        <f>CA$207*$B91+CA$209</f>
        <v>77.701300469138801</v>
      </c>
      <c r="DF91" s="2">
        <f>CB$207*$B91+CB$209</f>
        <v>79.246694842558654</v>
      </c>
      <c r="DG91" s="2">
        <f>CC$207*$B91+CC$209</f>
        <v>79.596673914278185</v>
      </c>
      <c r="DH91" s="2">
        <f>CD$207*$B91+CD$209</f>
        <v>79.64189789798877</v>
      </c>
      <c r="DI91" s="2">
        <f>CE$207*$B91+CE$209</f>
        <v>79.632343008042128</v>
      </c>
      <c r="DJ91" s="2">
        <f>CF$207*$B91+CF$209</f>
        <v>80.162754686586183</v>
      </c>
      <c r="DK91" s="2">
        <f>CG$207*$B91+CG$209</f>
        <v>78.735875979500349</v>
      </c>
      <c r="DL91" s="2">
        <f>CH$207*$B91+CH$209</f>
        <v>77.1560911470836</v>
      </c>
      <c r="DM91" s="2">
        <f>CI$207*$B91+CI$209</f>
        <v>73.785239840824886</v>
      </c>
      <c r="DN91" s="2">
        <f>CJ$207*$B91+CJ$209</f>
        <v>65.861117714682663</v>
      </c>
      <c r="DO91" s="2">
        <f>CK$207*$B91+CK$209</f>
        <v>57.786692747758607</v>
      </c>
      <c r="DP91" s="2">
        <f>CL$207*$B91+CL$209</f>
        <v>50.298806383146449</v>
      </c>
      <c r="DS91" s="2">
        <f>POWER(10,($B91-C$227)/C$228)/(1+POWER(10,($B91-C$227)/C$228))</f>
        <v>0.15811094452648394</v>
      </c>
      <c r="DT91" s="2">
        <f>POWER(10,($B91-D$227)/D$228)/(1+POWER(10,($B91-D$227)/D$228))</f>
        <v>0.20118933367580005</v>
      </c>
      <c r="DU91" s="2">
        <f>POWER(10,($B91-E$227)/E$228)/(1+POWER(10,($B91-E$227)/E$228))</f>
        <v>0.19495830802668693</v>
      </c>
      <c r="DV91" s="2">
        <f>POWER(10,($B91-F$227)/F$228)/(1+POWER(10,($B91-F$227)/F$228))</f>
        <v>0.20516482666211378</v>
      </c>
      <c r="DW91" s="2">
        <f>POWER(10,($B91-G$227)/G$228)/(1+POWER(10,($B91-G$227)/G$228))</f>
        <v>0.20749002845648729</v>
      </c>
      <c r="DX91" s="2">
        <f>POWER(10,($B91-H$227)/H$228)/(1+POWER(10,($B91-H$227)/H$228))</f>
        <v>0.21336929206899788</v>
      </c>
      <c r="DY91" s="2">
        <f>POWER(10,($B91-I$227)/I$228)/(1+POWER(10,($B91-I$227)/I$228))</f>
        <v>0.21914140942886462</v>
      </c>
      <c r="DZ91" s="2">
        <f>POWER(10,($B91-J$227)/J$228)/(1+POWER(10,($B91-J$227)/J$228))</f>
        <v>0.22907146074458404</v>
      </c>
      <c r="EA91" s="2">
        <f>POWER(10,($B91-K$227)/K$228)/(1+POWER(10,($B91-K$227)/K$228))</f>
        <v>0.20698681750891568</v>
      </c>
      <c r="EB91" s="2">
        <f>POWER(10,($B91-L$227)/L$228)/(1+POWER(10,($B91-L$227)/L$228))</f>
        <v>0.19860681852167925</v>
      </c>
      <c r="EC91" s="2">
        <f>POWER(10,($B91-M$227)/M$228)/(1+POWER(10,($B91-M$227)/M$228))</f>
        <v>0.19943558212454141</v>
      </c>
      <c r="ED91" s="2">
        <f>POWER(10,($B91-N$227)/N$228)/(1+POWER(10,($B91-N$227)/N$228))</f>
        <v>0.20598839968420093</v>
      </c>
      <c r="EE91" s="2">
        <f>POWER(10,($B91-O$227)/O$228)/(1+POWER(10,($B91-O$227)/O$228))</f>
        <v>0.19646059459933207</v>
      </c>
    </row>
    <row r="92" spans="2:135" x14ac:dyDescent="0.25">
      <c r="B92" s="2">
        <v>86</v>
      </c>
      <c r="C92">
        <v>95.778999999999996</v>
      </c>
      <c r="D92">
        <v>84.75</v>
      </c>
      <c r="E92">
        <v>85.456000000000003</v>
      </c>
      <c r="F92">
        <v>84.043999999999997</v>
      </c>
      <c r="G92">
        <v>82.456000000000003</v>
      </c>
      <c r="H92">
        <v>81.897000000000006</v>
      </c>
      <c r="I92">
        <v>82.662000000000006</v>
      </c>
      <c r="J92">
        <v>80.456000000000003</v>
      </c>
      <c r="K92">
        <v>81</v>
      </c>
      <c r="L92">
        <v>77.543999999999997</v>
      </c>
      <c r="M92">
        <v>70.412000000000006</v>
      </c>
      <c r="N92">
        <v>61.411799999999999</v>
      </c>
      <c r="O92">
        <v>51.426499999999997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97.299285262706121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89.564228523354245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91.401914559711017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87.957134012545126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87.283105352393463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85.989381253469645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85.86296804586226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82.52296565250073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83.883742690117103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81.916399461237702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73.083470571346382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62.601077046628809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54.432441688115468</v>
      </c>
      <c r="AE92" s="5"/>
      <c r="AG92" s="5">
        <f t="shared" si="17"/>
        <v>-1.5202852627061247</v>
      </c>
      <c r="AH92" s="5">
        <f t="shared" si="17"/>
        <v>-4.8142285233542452</v>
      </c>
      <c r="AI92" s="5">
        <f t="shared" si="17"/>
        <v>-5.9459145597110137</v>
      </c>
      <c r="AJ92" s="5">
        <f t="shared" si="17"/>
        <v>-3.9131340125451288</v>
      </c>
      <c r="AK92" s="5">
        <f t="shared" si="17"/>
        <v>-4.8271053523934597</v>
      </c>
      <c r="AL92" s="5">
        <f t="shared" si="17"/>
        <v>-4.0923812534696395</v>
      </c>
      <c r="AM92" s="5">
        <f t="shared" si="17"/>
        <v>-3.200968045862254</v>
      </c>
      <c r="AN92" s="5">
        <f t="shared" si="16"/>
        <v>-2.0669656525007269</v>
      </c>
      <c r="AO92" s="5">
        <f t="shared" si="16"/>
        <v>-2.8837426901171028</v>
      </c>
      <c r="AP92" s="5">
        <f t="shared" si="16"/>
        <v>-4.3723994612377055</v>
      </c>
      <c r="AQ92" s="5">
        <f t="shared" si="16"/>
        <v>-2.6714705713463758</v>
      </c>
      <c r="AR92" s="5">
        <f t="shared" si="16"/>
        <v>-1.1892770466288098</v>
      </c>
      <c r="AS92" s="5">
        <f t="shared" si="16"/>
        <v>-3.0059416881154704</v>
      </c>
      <c r="AV92" s="2">
        <f t="shared" si="18"/>
        <v>75.096627476609697</v>
      </c>
      <c r="AW92" s="2">
        <f t="shared" si="19"/>
        <v>77.340106502556466</v>
      </c>
      <c r="AX92" s="2">
        <f t="shared" si="20"/>
        <v>79.187812583485325</v>
      </c>
      <c r="AY92" s="2">
        <f t="shared" si="21"/>
        <v>79.501283594618855</v>
      </c>
      <c r="AZ92" s="2">
        <f t="shared" si="22"/>
        <v>79.225130016409224</v>
      </c>
      <c r="BA92" s="2">
        <f t="shared" si="23"/>
        <v>79.077012474741409</v>
      </c>
      <c r="BB92" s="2">
        <f t="shared" si="24"/>
        <v>79.864124102242997</v>
      </c>
      <c r="BC92" s="2">
        <f t="shared" si="25"/>
        <v>78.260881857898298</v>
      </c>
      <c r="BD92" s="2">
        <f t="shared" si="26"/>
        <v>76.609106713006057</v>
      </c>
      <c r="BE92" s="2">
        <f t="shared" si="27"/>
        <v>73.094455845796915</v>
      </c>
      <c r="BF92" s="2">
        <f t="shared" si="28"/>
        <v>65.738770855224089</v>
      </c>
      <c r="BG92" s="2">
        <f t="shared" si="29"/>
        <v>57.654435629897328</v>
      </c>
      <c r="BH92" s="2">
        <f t="shared" si="30"/>
        <v>49.89125490205781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74.994250526594783</v>
      </c>
      <c r="CP92" s="2">
        <f>BL$207*$B92+BL$209</f>
        <v>77.257032172754052</v>
      </c>
      <c r="CQ92" s="2">
        <f>BM$207*$B92+BM$209</f>
        <v>79.188273598492444</v>
      </c>
      <c r="CR92" s="2">
        <f>BN$207*$B92+BN$209</f>
        <v>79.491334424897303</v>
      </c>
      <c r="CS92" s="2">
        <f>BO$207*$B92+BO$209</f>
        <v>79.12108887238756</v>
      </c>
      <c r="CT92" s="2">
        <f>BP$207*$B92+BP$209</f>
        <v>78.925149337085813</v>
      </c>
      <c r="CU92" s="2">
        <f>BQ$207*$B92+BQ$209</f>
        <v>79.77970740557798</v>
      </c>
      <c r="CV92" s="2">
        <f>BR$207*$B92+BR$209</f>
        <v>78.120480061299475</v>
      </c>
      <c r="CW92" s="2">
        <f>BS$207*$B92+BS$209</f>
        <v>76.467191878804044</v>
      </c>
      <c r="CX92" s="2">
        <f>BT$207*$B92+BT$209</f>
        <v>72.92177287335565</v>
      </c>
      <c r="CY92" s="2">
        <f>BU$207*$B92+BU$209</f>
        <v>65.713513491706721</v>
      </c>
      <c r="CZ92" s="2">
        <f>BV$207*$B92+BV$209</f>
        <v>57.621219543054202</v>
      </c>
      <c r="DA92" s="2">
        <f>BW$207*$B92+BW$209</f>
        <v>49.788541889032494</v>
      </c>
      <c r="DD92" s="2">
        <f>BZ$207*$B92+BZ$209</f>
        <v>75.593786261285544</v>
      </c>
      <c r="DE92" s="2">
        <f>CA$207*$B92+CA$209</f>
        <v>77.640925839245455</v>
      </c>
      <c r="DF92" s="2">
        <f>CB$207*$B92+CB$209</f>
        <v>79.186076415721345</v>
      </c>
      <c r="DG92" s="2">
        <f>CC$207*$B92+CC$209</f>
        <v>79.536436482524067</v>
      </c>
      <c r="DH92" s="2">
        <f>CD$207*$B92+CD$209</f>
        <v>79.587550406979375</v>
      </c>
      <c r="DI92" s="2">
        <f>CE$207*$B92+CE$209</f>
        <v>79.587624864366134</v>
      </c>
      <c r="DJ92" s="2">
        <f>CF$207*$B92+CF$209</f>
        <v>80.138455992295007</v>
      </c>
      <c r="DK92" s="2">
        <f>CG$207*$B92+CG$209</f>
        <v>78.69182086145878</v>
      </c>
      <c r="DL92" s="2">
        <f>CH$207*$B92+CH$209</f>
        <v>77.10497406336998</v>
      </c>
      <c r="DM92" s="2">
        <f>CI$207*$B92+CI$209</f>
        <v>73.729934554179806</v>
      </c>
      <c r="DN92" s="2">
        <f>CJ$207*$B92+CJ$209</f>
        <v>65.831236766293671</v>
      </c>
      <c r="DO92" s="2">
        <f>CK$207*$B92+CK$209</f>
        <v>57.7712059716075</v>
      </c>
      <c r="DP92" s="2">
        <f>CL$207*$B92+CL$209</f>
        <v>50.274394636930943</v>
      </c>
      <c r="DS92" s="2">
        <f>POWER(10,($B92-C$227)/C$228)/(1+POWER(10,($B92-C$227)/C$228))</f>
        <v>0.17076038022607168</v>
      </c>
      <c r="DT92" s="2">
        <f>POWER(10,($B92-D$227)/D$228)/(1+POWER(10,($B92-D$227)/D$228))</f>
        <v>0.21639932370248768</v>
      </c>
      <c r="DU92" s="2">
        <f>POWER(10,($B92-E$227)/E$228)/(1+POWER(10,($B92-E$227)/E$228))</f>
        <v>0.20982096400163938</v>
      </c>
      <c r="DV92" s="2">
        <f>POWER(10,($B92-F$227)/F$228)/(1+POWER(10,($B92-F$227)/F$228))</f>
        <v>0.2205923686206322</v>
      </c>
      <c r="DW92" s="2">
        <f>POWER(10,($B92-G$227)/G$228)/(1+POWER(10,($B92-G$227)/G$228))</f>
        <v>0.22304335150100096</v>
      </c>
      <c r="DX92" s="2">
        <f>POWER(10,($B92-H$227)/H$228)/(1+POWER(10,($B92-H$227)/H$228))</f>
        <v>0.22923584555501025</v>
      </c>
      <c r="DY92" s="2">
        <f>POWER(10,($B92-I$227)/I$228)/(1+POWER(10,($B92-I$227)/I$228))</f>
        <v>0.23530879225903359</v>
      </c>
      <c r="DZ92" s="2">
        <f>POWER(10,($B92-J$227)/J$228)/(1+POWER(10,($B92-J$227)/J$228))</f>
        <v>0.24574088978010344</v>
      </c>
      <c r="EA92" s="2">
        <f>POWER(10,($B92-K$227)/K$228)/(1+POWER(10,($B92-K$227)/K$228))</f>
        <v>0.22251301092487963</v>
      </c>
      <c r="EB92" s="2">
        <f>POWER(10,($B92-L$227)/L$228)/(1+POWER(10,($B92-L$227)/L$228))</f>
        <v>0.21367379391851754</v>
      </c>
      <c r="EC92" s="2">
        <f>POWER(10,($B92-M$227)/M$228)/(1+POWER(10,($B92-M$227)/M$228))</f>
        <v>0.2145485980235361</v>
      </c>
      <c r="ED92" s="2">
        <f>POWER(10,($B92-N$227)/N$228)/(1+POWER(10,($B92-N$227)/N$228))</f>
        <v>0.22146061589383367</v>
      </c>
      <c r="EE92" s="2">
        <f>POWER(10,($B92-O$227)/O$228)/(1+POWER(10,($B92-O$227)/O$228))</f>
        <v>0.21140770216820942</v>
      </c>
    </row>
    <row r="93" spans="2:135" x14ac:dyDescent="0.25">
      <c r="B93" s="2">
        <v>87</v>
      </c>
      <c r="C93">
        <v>88.706000000000003</v>
      </c>
      <c r="D93">
        <v>83.662000000000006</v>
      </c>
      <c r="E93">
        <v>82.75</v>
      </c>
      <c r="F93">
        <v>81.337999999999994</v>
      </c>
      <c r="G93">
        <v>82.471000000000004</v>
      </c>
      <c r="H93">
        <v>80.352999999999994</v>
      </c>
      <c r="I93">
        <v>81.75</v>
      </c>
      <c r="J93">
        <v>80.397000000000006</v>
      </c>
      <c r="K93">
        <v>78.926000000000002</v>
      </c>
      <c r="L93">
        <v>74.897000000000006</v>
      </c>
      <c r="M93">
        <v>68.102999999999994</v>
      </c>
      <c r="N93">
        <v>59.2941</v>
      </c>
      <c r="O93">
        <v>50.720599999999997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91.616682448491758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85.409443860008565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87.345270470543127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84.887455096156842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84.412621569962042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83.476075523918738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83.61562509361427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80.834720380316213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81.318683073274883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78.96008339326815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70.575001828841124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60.804295787499569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52.849171468397692</v>
      </c>
      <c r="AE93" s="5"/>
      <c r="AG93" s="5">
        <f t="shared" si="17"/>
        <v>-2.9106824484917553</v>
      </c>
      <c r="AH93" s="5">
        <f t="shared" si="17"/>
        <v>-1.7474438600085591</v>
      </c>
      <c r="AI93" s="5">
        <f t="shared" si="17"/>
        <v>-4.5952704705431273</v>
      </c>
      <c r="AJ93" s="5">
        <f t="shared" si="17"/>
        <v>-3.5494550961568478</v>
      </c>
      <c r="AK93" s="5">
        <f t="shared" si="17"/>
        <v>-1.9416215699620381</v>
      </c>
      <c r="AL93" s="5">
        <f t="shared" si="17"/>
        <v>-3.1230755239187431</v>
      </c>
      <c r="AM93" s="5">
        <f t="shared" si="17"/>
        <v>-1.8656250936142698</v>
      </c>
      <c r="AN93" s="5">
        <f t="shared" si="16"/>
        <v>-0.43772038031620752</v>
      </c>
      <c r="AO93" s="5">
        <f t="shared" si="16"/>
        <v>-2.3926830732748812</v>
      </c>
      <c r="AP93" s="5">
        <f t="shared" si="16"/>
        <v>-4.0630833932681441</v>
      </c>
      <c r="AQ93" s="5">
        <f t="shared" si="16"/>
        <v>-2.4720018288411296</v>
      </c>
      <c r="AR93" s="5">
        <f t="shared" si="16"/>
        <v>-1.5101957874995691</v>
      </c>
      <c r="AS93" s="5">
        <f t="shared" si="16"/>
        <v>-2.1285714683976948</v>
      </c>
      <c r="AV93" s="2">
        <f t="shared" si="18"/>
        <v>75.095663917593185</v>
      </c>
      <c r="AW93" s="2">
        <f t="shared" si="19"/>
        <v>77.337329708979809</v>
      </c>
      <c r="AX93" s="2">
        <f t="shared" si="20"/>
        <v>79.175186116740889</v>
      </c>
      <c r="AY93" s="2">
        <f t="shared" si="21"/>
        <v>79.481710206159931</v>
      </c>
      <c r="AZ93" s="2">
        <f t="shared" si="22"/>
        <v>79.225569464996354</v>
      </c>
      <c r="BA93" s="2">
        <f t="shared" si="23"/>
        <v>79.098395171930562</v>
      </c>
      <c r="BB93" s="2">
        <f t="shared" si="24"/>
        <v>79.887266370525566</v>
      </c>
      <c r="BC93" s="2">
        <f t="shared" si="25"/>
        <v>78.277920159401432</v>
      </c>
      <c r="BD93" s="2">
        <f t="shared" si="26"/>
        <v>76.63591991876072</v>
      </c>
      <c r="BE93" s="2">
        <f t="shared" si="27"/>
        <v>73.116483650071984</v>
      </c>
      <c r="BF93" s="2">
        <f t="shared" si="28"/>
        <v>65.74731036290251</v>
      </c>
      <c r="BG93" s="2">
        <f t="shared" si="29"/>
        <v>57.669766864753782</v>
      </c>
      <c r="BH93" s="2">
        <f t="shared" si="30"/>
        <v>49.916147032989784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74.996227903943534</v>
      </c>
      <c r="CP93" s="2">
        <f>BL$207*$B93+BL$209</f>
        <v>77.263681352406351</v>
      </c>
      <c r="CQ93" s="2">
        <f>BM$207*$B93+BM$209</f>
        <v>79.189664680536737</v>
      </c>
      <c r="CR93" s="2">
        <f>BN$207*$B93+BN$209</f>
        <v>79.483420491159137</v>
      </c>
      <c r="CS93" s="2">
        <f>BO$207*$B93+BO$209</f>
        <v>79.128735870731077</v>
      </c>
      <c r="CT93" s="2">
        <f>BP$207*$B93+BP$209</f>
        <v>78.95343654422733</v>
      </c>
      <c r="CU93" s="2">
        <f>BQ$207*$B93+BQ$209</f>
        <v>79.810712141265597</v>
      </c>
      <c r="CV93" s="2">
        <f>BR$207*$B93+BR$209</f>
        <v>78.145797502177572</v>
      </c>
      <c r="CW93" s="2">
        <f>BS$207*$B93+BS$209</f>
        <v>76.504768448176293</v>
      </c>
      <c r="CX93" s="2">
        <f>BT$207*$B93+BT$209</f>
        <v>72.950182202119962</v>
      </c>
      <c r="CY93" s="2">
        <f>BU$207*$B93+BU$209</f>
        <v>65.731123393745335</v>
      </c>
      <c r="CZ93" s="2">
        <f>BV$207*$B93+BV$209</f>
        <v>57.642958299385704</v>
      </c>
      <c r="DA93" s="2">
        <f>BW$207*$B93+BW$209</f>
        <v>49.818017155249166</v>
      </c>
      <c r="DD93" s="2">
        <f>BZ$207*$B93+BZ$209</f>
        <v>75.536053093319126</v>
      </c>
      <c r="DE93" s="2">
        <f>CA$207*$B93+CA$209</f>
        <v>77.580551209352123</v>
      </c>
      <c r="DF93" s="2">
        <f>CB$207*$B93+CB$209</f>
        <v>79.125457988884051</v>
      </c>
      <c r="DG93" s="2">
        <f>CC$207*$B93+CC$209</f>
        <v>79.476199050769935</v>
      </c>
      <c r="DH93" s="2">
        <f>CD$207*$B93+CD$209</f>
        <v>79.533202915969994</v>
      </c>
      <c r="DI93" s="2">
        <f>CE$207*$B93+CE$209</f>
        <v>79.542906720690155</v>
      </c>
      <c r="DJ93" s="2">
        <f>CF$207*$B93+CF$209</f>
        <v>80.114157298003832</v>
      </c>
      <c r="DK93" s="2">
        <f>CG$207*$B93+CG$209</f>
        <v>78.647765743417224</v>
      </c>
      <c r="DL93" s="2">
        <f>CH$207*$B93+CH$209</f>
        <v>77.053856979656359</v>
      </c>
      <c r="DM93" s="2">
        <f>CI$207*$B93+CI$209</f>
        <v>73.674629267534712</v>
      </c>
      <c r="DN93" s="2">
        <f>CJ$207*$B93+CJ$209</f>
        <v>65.801355817904678</v>
      </c>
      <c r="DO93" s="2">
        <f>CK$207*$B93+CK$209</f>
        <v>57.755719195456386</v>
      </c>
      <c r="DP93" s="2">
        <f>CL$207*$B93+CL$209</f>
        <v>50.249982890715437</v>
      </c>
      <c r="DS93" s="2">
        <f>POWER(10,($B93-C$227)/C$228)/(1+POWER(10,($B93-C$227)/C$228))</f>
        <v>0.18420039599240234</v>
      </c>
      <c r="DT93" s="2">
        <f>POWER(10,($B93-D$227)/D$228)/(1+POWER(10,($B93-D$227)/D$228))</f>
        <v>0.23242462152546023</v>
      </c>
      <c r="DU93" s="2">
        <f>POWER(10,($B93-E$227)/E$228)/(1+POWER(10,($B93-E$227)/E$228))</f>
        <v>0.22549929646232117</v>
      </c>
      <c r="DV93" s="2">
        <f>POWER(10,($B93-F$227)/F$228)/(1+POWER(10,($B93-F$227)/F$228))</f>
        <v>0.23683433041446708</v>
      </c>
      <c r="DW93" s="2">
        <f>POWER(10,($B93-G$227)/G$228)/(1+POWER(10,($B93-G$227)/G$228))</f>
        <v>0.23941034357466179</v>
      </c>
      <c r="DX93" s="2">
        <f>POWER(10,($B93-H$227)/H$228)/(1+POWER(10,($B93-H$227)/H$228))</f>
        <v>0.24591342105392833</v>
      </c>
      <c r="DY93" s="2">
        <f>POWER(10,($B93-I$227)/I$228)/(1+POWER(10,($B93-I$227)/I$228))</f>
        <v>0.25228357599394091</v>
      </c>
      <c r="DZ93" s="2">
        <f>POWER(10,($B93-J$227)/J$228)/(1+POWER(10,($B93-J$227)/J$228))</f>
        <v>0.26320919605903242</v>
      </c>
      <c r="EA93" s="2">
        <f>POWER(10,($B93-K$227)/K$228)/(1+POWER(10,($B93-K$227)/K$228))</f>
        <v>0.23885305021926742</v>
      </c>
      <c r="EB93" s="2">
        <f>POWER(10,($B93-L$227)/L$228)/(1+POWER(10,($B93-L$227)/L$228))</f>
        <v>0.22955638291779049</v>
      </c>
      <c r="EC93" s="2">
        <f>POWER(10,($B93-M$227)/M$228)/(1+POWER(10,($B93-M$227)/M$228))</f>
        <v>0.23047715283827239</v>
      </c>
      <c r="ED93" s="2">
        <f>POWER(10,($B93-N$227)/N$228)/(1+POWER(10,($B93-N$227)/N$228))</f>
        <v>0.23774700540930968</v>
      </c>
      <c r="EE93" s="2">
        <f>POWER(10,($B93-O$227)/O$228)/(1+POWER(10,($B93-O$227)/O$228))</f>
        <v>0.22717051303779279</v>
      </c>
    </row>
    <row r="94" spans="2:135" x14ac:dyDescent="0.25">
      <c r="B94" s="2">
        <v>88</v>
      </c>
      <c r="C94">
        <v>85.015000000000001</v>
      </c>
      <c r="D94">
        <v>80.867999999999995</v>
      </c>
      <c r="E94">
        <v>81.162000000000006</v>
      </c>
      <c r="F94">
        <v>80.956000000000003</v>
      </c>
      <c r="G94">
        <v>80.912000000000006</v>
      </c>
      <c r="H94">
        <v>80.573999999999998</v>
      </c>
      <c r="I94">
        <v>81.323999999999998</v>
      </c>
      <c r="J94">
        <v>79.352999999999994</v>
      </c>
      <c r="K94">
        <v>77.837999999999994</v>
      </c>
      <c r="L94">
        <v>75.721000000000004</v>
      </c>
      <c r="M94">
        <v>69.087999999999994</v>
      </c>
      <c r="N94">
        <v>58.514699999999998</v>
      </c>
      <c r="O94">
        <v>49.911799999999999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86.773910630742208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82.380888256907653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84.34014927933859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82.737788000506967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82.387182172773592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81.743063048506826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82.102739142196683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79.745315060313189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79.516000612196493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76.80402246817799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68.762132281669224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59.568487081587882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51.738924661188456</v>
      </c>
      <c r="AE94" s="5"/>
      <c r="AG94" s="5">
        <f t="shared" si="17"/>
        <v>-1.7589106307422071</v>
      </c>
      <c r="AH94" s="5">
        <f t="shared" si="17"/>
        <v>-1.512888256907658</v>
      </c>
      <c r="AI94" s="5">
        <f t="shared" si="17"/>
        <v>-3.1781492793385837</v>
      </c>
      <c r="AJ94" s="5">
        <f t="shared" ref="AJ94:AO143" si="31">F94-U94</f>
        <v>-1.781788000506964</v>
      </c>
      <c r="AK94" s="5">
        <f t="shared" si="31"/>
        <v>-1.4751821727735859</v>
      </c>
      <c r="AL94" s="5">
        <f t="shared" si="31"/>
        <v>-1.1690630485068283</v>
      </c>
      <c r="AM94" s="5">
        <f t="shared" si="31"/>
        <v>-0.7787391421966845</v>
      </c>
      <c r="AN94" s="5">
        <f t="shared" si="16"/>
        <v>-0.39231506031319441</v>
      </c>
      <c r="AO94" s="5">
        <f t="shared" si="16"/>
        <v>-1.6780006121964988</v>
      </c>
      <c r="AP94" s="5">
        <f t="shared" si="16"/>
        <v>-1.0830224681779868</v>
      </c>
      <c r="AQ94" s="5">
        <f t="shared" si="16"/>
        <v>0.32586771833076966</v>
      </c>
      <c r="AR94" s="5">
        <f t="shared" si="16"/>
        <v>-1.0537870815878847</v>
      </c>
      <c r="AS94" s="5">
        <f t="shared" si="16"/>
        <v>-1.8271246611884564</v>
      </c>
      <c r="AV94" s="2">
        <f t="shared" si="18"/>
        <v>75.093481673319459</v>
      </c>
      <c r="AW94" s="2">
        <f t="shared" si="19"/>
        <v>77.332606949238937</v>
      </c>
      <c r="AX94" s="2">
        <f t="shared" si="20"/>
        <v>79.160512656759124</v>
      </c>
      <c r="AY94" s="2">
        <f t="shared" si="21"/>
        <v>79.460389132054345</v>
      </c>
      <c r="AZ94" s="2">
        <f t="shared" si="22"/>
        <v>79.22425506931944</v>
      </c>
      <c r="BA94" s="2">
        <f t="shared" si="23"/>
        <v>79.117755271437716</v>
      </c>
      <c r="BB94" s="2">
        <f t="shared" si="24"/>
        <v>79.908727661687962</v>
      </c>
      <c r="BC94" s="2">
        <f t="shared" si="25"/>
        <v>78.292871536612182</v>
      </c>
      <c r="BD94" s="2">
        <f t="shared" si="26"/>
        <v>76.660205147470251</v>
      </c>
      <c r="BE94" s="2">
        <f t="shared" si="27"/>
        <v>73.136371786477326</v>
      </c>
      <c r="BF94" s="2">
        <f t="shared" si="28"/>
        <v>65.754355378297106</v>
      </c>
      <c r="BG94" s="2">
        <f t="shared" si="29"/>
        <v>57.683946416889562</v>
      </c>
      <c r="BH94" s="2">
        <f t="shared" si="30"/>
        <v>49.93964735110201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74.9982052812923</v>
      </c>
      <c r="CP94" s="2">
        <f>BL$207*$B94+BL$209</f>
        <v>77.270330532058665</v>
      </c>
      <c r="CQ94" s="2">
        <f>BM$207*$B94+BM$209</f>
        <v>79.19105576258103</v>
      </c>
      <c r="CR94" s="2">
        <f>BN$207*$B94+BN$209</f>
        <v>79.475506557420971</v>
      </c>
      <c r="CS94" s="2">
        <f>BO$207*$B94+BO$209</f>
        <v>79.136382869074595</v>
      </c>
      <c r="CT94" s="2">
        <f>BP$207*$B94+BP$209</f>
        <v>78.981723751368847</v>
      </c>
      <c r="CU94" s="2">
        <f>BQ$207*$B94+BQ$209</f>
        <v>79.841716876953214</v>
      </c>
      <c r="CV94" s="2">
        <f>BR$207*$B94+BR$209</f>
        <v>78.17111494305567</v>
      </c>
      <c r="CW94" s="2">
        <f>BS$207*$B94+BS$209</f>
        <v>76.542345017548541</v>
      </c>
      <c r="CX94" s="2">
        <f>BT$207*$B94+BT$209</f>
        <v>72.978591530884273</v>
      </c>
      <c r="CY94" s="2">
        <f>BU$207*$B94+BU$209</f>
        <v>65.74873329578395</v>
      </c>
      <c r="CZ94" s="2">
        <f>BV$207*$B94+BV$209</f>
        <v>57.664697055717205</v>
      </c>
      <c r="DA94" s="2">
        <f>BW$207*$B94+BW$209</f>
        <v>49.847492421465837</v>
      </c>
      <c r="DD94" s="2">
        <f>BZ$207*$B94+BZ$209</f>
        <v>75.478319925352693</v>
      </c>
      <c r="DE94" s="2">
        <f>CA$207*$B94+CA$209</f>
        <v>77.520176579458777</v>
      </c>
      <c r="DF94" s="2">
        <f>CB$207*$B94+CB$209</f>
        <v>79.064839562046743</v>
      </c>
      <c r="DG94" s="2">
        <f>CC$207*$B94+CC$209</f>
        <v>79.415961619015818</v>
      </c>
      <c r="DH94" s="2">
        <f>CD$207*$B94+CD$209</f>
        <v>79.478855424960599</v>
      </c>
      <c r="DI94" s="2">
        <f>CE$207*$B94+CE$209</f>
        <v>79.498188577014162</v>
      </c>
      <c r="DJ94" s="2">
        <f>CF$207*$B94+CF$209</f>
        <v>80.089858603712656</v>
      </c>
      <c r="DK94" s="2">
        <f>CG$207*$B94+CG$209</f>
        <v>78.603710625375669</v>
      </c>
      <c r="DL94" s="2">
        <f>CH$207*$B94+CH$209</f>
        <v>77.002739895942739</v>
      </c>
      <c r="DM94" s="2">
        <f>CI$207*$B94+CI$209</f>
        <v>73.619323980889632</v>
      </c>
      <c r="DN94" s="2">
        <f>CJ$207*$B94+CJ$209</f>
        <v>65.771474869515671</v>
      </c>
      <c r="DO94" s="2">
        <f>CK$207*$B94+CK$209</f>
        <v>57.740232419305279</v>
      </c>
      <c r="DP94" s="2">
        <f>CL$207*$B94+CL$209</f>
        <v>50.225571144499938</v>
      </c>
      <c r="DS94" s="2">
        <f>POWER(10,($B94-C$227)/C$228)/(1+POWER(10,($B94-C$227)/C$228))</f>
        <v>0.19844508640976025</v>
      </c>
      <c r="DT94" s="2">
        <f>POWER(10,($B94-D$227)/D$228)/(1+POWER(10,($B94-D$227)/D$228))</f>
        <v>0.24925916510713614</v>
      </c>
      <c r="DU94" s="2">
        <f>POWER(10,($B94-E$227)/E$228)/(1+POWER(10,($B94-E$227)/E$228))</f>
        <v>0.24199037597878395</v>
      </c>
      <c r="DV94" s="2">
        <f>POWER(10,($B94-F$227)/F$228)/(1+POWER(10,($B94-F$227)/F$228))</f>
        <v>0.25388262666030942</v>
      </c>
      <c r="DW94" s="2">
        <f>POWER(10,($B94-G$227)/G$228)/(1+POWER(10,($B94-G$227)/G$228))</f>
        <v>0.25658172818404845</v>
      </c>
      <c r="DX94" s="2">
        <f>POWER(10,($B94-H$227)/H$228)/(1+POWER(10,($B94-H$227)/H$228))</f>
        <v>0.26338970887106222</v>
      </c>
      <c r="DY94" s="2">
        <f>POWER(10,($B94-I$227)/I$228)/(1+POWER(10,($B94-I$227)/I$228))</f>
        <v>0.27005044903113429</v>
      </c>
      <c r="DZ94" s="2">
        <f>POWER(10,($B94-J$227)/J$228)/(1+POWER(10,($B94-J$227)/J$228))</f>
        <v>0.28145586868445099</v>
      </c>
      <c r="EA94" s="2">
        <f>POWER(10,($B94-K$227)/K$228)/(1+POWER(10,($B94-K$227)/K$228))</f>
        <v>0.25599791712015146</v>
      </c>
      <c r="EB94" s="2">
        <f>POWER(10,($B94-L$227)/L$228)/(1+POWER(10,($B94-L$227)/L$228))</f>
        <v>0.2462498279769284</v>
      </c>
      <c r="EC94" s="2">
        <f>POWER(10,($B94-M$227)/M$228)/(1+POWER(10,($B94-M$227)/M$228))</f>
        <v>0.24721607130092701</v>
      </c>
      <c r="ED94" s="2">
        <f>POWER(10,($B94-N$227)/N$228)/(1+POWER(10,($B94-N$227)/N$228))</f>
        <v>0.25483906157289399</v>
      </c>
      <c r="EE94" s="2">
        <f>POWER(10,($B94-O$227)/O$228)/(1+POWER(10,($B94-O$227)/O$228))</f>
        <v>0.24374534725630609</v>
      </c>
    </row>
    <row r="95" spans="2:135" x14ac:dyDescent="0.25">
      <c r="B95" s="2">
        <v>89</v>
      </c>
      <c r="C95">
        <v>82.117999999999995</v>
      </c>
      <c r="D95">
        <v>79.147000000000006</v>
      </c>
      <c r="E95">
        <v>79.528999999999996</v>
      </c>
      <c r="F95">
        <v>80.176000000000002</v>
      </c>
      <c r="G95">
        <v>81.147000000000006</v>
      </c>
      <c r="H95">
        <v>80.221000000000004</v>
      </c>
      <c r="I95">
        <v>82.147000000000006</v>
      </c>
      <c r="J95">
        <v>78.102999999999994</v>
      </c>
      <c r="K95">
        <v>76.265000000000001</v>
      </c>
      <c r="L95">
        <v>74.632000000000005</v>
      </c>
      <c r="M95">
        <v>67.926000000000002</v>
      </c>
      <c r="N95">
        <v>59</v>
      </c>
      <c r="O95">
        <v>51.382399999999997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82.936348111422973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80.315877913706132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82.255931109181645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81.321619264986083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81.048003336525341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80.625763796271087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81.150822174313177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79.086884126422973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78.331749657738357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75.33506596473427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67.535992877367079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58.771887785952224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51.009995861865754</v>
      </c>
      <c r="AE95" s="5"/>
      <c r="AG95" s="5">
        <f t="shared" ref="AG95:AN157" si="32">C95-R95</f>
        <v>-0.81834811142297781</v>
      </c>
      <c r="AH95" s="5">
        <f t="shared" si="32"/>
        <v>-1.168877913706126</v>
      </c>
      <c r="AI95" s="5">
        <f t="shared" si="32"/>
        <v>-2.726931109181649</v>
      </c>
      <c r="AJ95" s="5">
        <f t="shared" si="31"/>
        <v>-1.145619264986081</v>
      </c>
      <c r="AK95" s="5">
        <f t="shared" si="31"/>
        <v>9.899666347466507E-2</v>
      </c>
      <c r="AL95" s="5">
        <f t="shared" si="31"/>
        <v>-0.40476379627108372</v>
      </c>
      <c r="AM95" s="5">
        <f t="shared" si="31"/>
        <v>0.99617782568682856</v>
      </c>
      <c r="AN95" s="5">
        <f t="shared" si="16"/>
        <v>-0.98388412642297851</v>
      </c>
      <c r="AO95" s="5">
        <f t="shared" si="16"/>
        <v>-2.0667496577383559</v>
      </c>
      <c r="AP95" s="5">
        <f t="shared" si="16"/>
        <v>-0.70306596473426453</v>
      </c>
      <c r="AQ95" s="5">
        <f t="shared" si="16"/>
        <v>0.39000712263292314</v>
      </c>
      <c r="AR95" s="5">
        <f t="shared" si="16"/>
        <v>0.22811221404777626</v>
      </c>
      <c r="AS95" s="5">
        <f t="shared" si="16"/>
        <v>0.37240413813424311</v>
      </c>
      <c r="AV95" s="2">
        <f t="shared" si="18"/>
        <v>75.089940220603879</v>
      </c>
      <c r="AW95" s="2">
        <f t="shared" si="19"/>
        <v>77.325772969007517</v>
      </c>
      <c r="AX95" s="2">
        <f t="shared" si="20"/>
        <v>79.143642981184215</v>
      </c>
      <c r="AY95" s="2">
        <f t="shared" si="21"/>
        <v>79.437195599208593</v>
      </c>
      <c r="AZ95" s="2">
        <f t="shared" si="22"/>
        <v>79.221032359169541</v>
      </c>
      <c r="BA95" s="2">
        <f t="shared" si="23"/>
        <v>79.134908708427815</v>
      </c>
      <c r="BB95" s="2">
        <f t="shared" si="24"/>
        <v>79.928371973053302</v>
      </c>
      <c r="BC95" s="2">
        <f t="shared" si="25"/>
        <v>78.305563371587596</v>
      </c>
      <c r="BD95" s="2">
        <f t="shared" si="26"/>
        <v>76.681741903703852</v>
      </c>
      <c r="BE95" s="2">
        <f t="shared" si="27"/>
        <v>73.153909668867954</v>
      </c>
      <c r="BF95" s="2">
        <f t="shared" si="28"/>
        <v>65.759790766624945</v>
      </c>
      <c r="BG95" s="2">
        <f t="shared" si="29"/>
        <v>57.696883679208298</v>
      </c>
      <c r="BH95" s="2">
        <f t="shared" si="30"/>
        <v>49.961620922252905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75.000182658641052</v>
      </c>
      <c r="CP95" s="2">
        <f>BL$207*$B95+BL$209</f>
        <v>77.276979711710965</v>
      </c>
      <c r="CQ95" s="2">
        <f>BM$207*$B95+BM$209</f>
        <v>79.192446844625337</v>
      </c>
      <c r="CR95" s="2">
        <f>BN$207*$B95+BN$209</f>
        <v>79.467592623682805</v>
      </c>
      <c r="CS95" s="2">
        <f>BO$207*$B95+BO$209</f>
        <v>79.144029867418112</v>
      </c>
      <c r="CT95" s="2">
        <f>BP$207*$B95+BP$209</f>
        <v>79.010010958510364</v>
      </c>
      <c r="CU95" s="2">
        <f>BQ$207*$B95+BQ$209</f>
        <v>79.872721612640831</v>
      </c>
      <c r="CV95" s="2">
        <f>BR$207*$B95+BR$209</f>
        <v>78.196432383933782</v>
      </c>
      <c r="CW95" s="2">
        <f>BS$207*$B95+BS$209</f>
        <v>76.57992158692079</v>
      </c>
      <c r="CX95" s="2">
        <f>BT$207*$B95+BT$209</f>
        <v>73.007000859648599</v>
      </c>
      <c r="CY95" s="2">
        <f>BU$207*$B95+BU$209</f>
        <v>65.766343197822579</v>
      </c>
      <c r="CZ95" s="2">
        <f>BV$207*$B95+BV$209</f>
        <v>57.686435812048707</v>
      </c>
      <c r="DA95" s="2">
        <f>BW$207*$B95+BW$209</f>
        <v>49.876967687682502</v>
      </c>
      <c r="DD95" s="2">
        <f>BZ$207*$B95+BZ$209</f>
        <v>75.420586757386275</v>
      </c>
      <c r="DE95" s="2">
        <f>CA$207*$B95+CA$209</f>
        <v>77.459801949565446</v>
      </c>
      <c r="DF95" s="2">
        <f>CB$207*$B95+CB$209</f>
        <v>79.004221135209434</v>
      </c>
      <c r="DG95" s="2">
        <f>CC$207*$B95+CC$209</f>
        <v>79.3557241872617</v>
      </c>
      <c r="DH95" s="2">
        <f>CD$207*$B95+CD$209</f>
        <v>79.424507933951219</v>
      </c>
      <c r="DI95" s="2">
        <f>CE$207*$B95+CE$209</f>
        <v>79.453470433338182</v>
      </c>
      <c r="DJ95" s="2">
        <f>CF$207*$B95+CF$209</f>
        <v>80.065559909421467</v>
      </c>
      <c r="DK95" s="2">
        <f>CG$207*$B95+CG$209</f>
        <v>78.559655507334114</v>
      </c>
      <c r="DL95" s="2">
        <f>CH$207*$B95+CH$209</f>
        <v>76.951622812229118</v>
      </c>
      <c r="DM95" s="2">
        <f>CI$207*$B95+CI$209</f>
        <v>73.564018694244552</v>
      </c>
      <c r="DN95" s="2">
        <f>CJ$207*$B95+CJ$209</f>
        <v>65.741593921126679</v>
      </c>
      <c r="DO95" s="2">
        <f>CK$207*$B95+CK$209</f>
        <v>57.724745643154165</v>
      </c>
      <c r="DP95" s="2">
        <f>CL$207*$B95+CL$209</f>
        <v>50.201159398284432</v>
      </c>
      <c r="DS95" s="2">
        <f>POWER(10,($B95-C$227)/C$228)/(1+POWER(10,($B95-C$227)/C$228))</f>
        <v>0.2135030610565572</v>
      </c>
      <c r="DT95" s="2">
        <f>POWER(10,($B95-D$227)/D$228)/(1+POWER(10,($B95-D$227)/D$228))</f>
        <v>0.26688907142352186</v>
      </c>
      <c r="DU95" s="2">
        <f>POWER(10,($B95-E$227)/E$228)/(1+POWER(10,($B95-E$227)/E$228))</f>
        <v>0.25928372692856577</v>
      </c>
      <c r="DV95" s="2">
        <f>POWER(10,($B95-F$227)/F$228)/(1+POWER(10,($B95-F$227)/F$228))</f>
        <v>0.27172118826972574</v>
      </c>
      <c r="DW95" s="2">
        <f>POWER(10,($B95-G$227)/G$228)/(1+POWER(10,($B95-G$227)/G$228))</f>
        <v>0.27454015461255377</v>
      </c>
      <c r="DX95" s="2">
        <f>POWER(10,($B95-H$227)/H$228)/(1+POWER(10,($B95-H$227)/H$228))</f>
        <v>0.28164411182315857</v>
      </c>
      <c r="DY95" s="2">
        <f>POWER(10,($B95-I$227)/I$228)/(1+POWER(10,($B95-I$227)/I$228))</f>
        <v>0.28858562506275909</v>
      </c>
      <c r="DZ95" s="2">
        <f>POWER(10,($B95-J$227)/J$228)/(1+POWER(10,($B95-J$227)/J$228))</f>
        <v>0.30045165250541822</v>
      </c>
      <c r="EA95" s="2">
        <f>POWER(10,($B95-K$227)/K$228)/(1+POWER(10,($B95-K$227)/K$228))</f>
        <v>0.27393053842802695</v>
      </c>
      <c r="EB95" s="2">
        <f>POWER(10,($B95-L$227)/L$228)/(1+POWER(10,($B95-L$227)/L$228))</f>
        <v>0.26374166156800682</v>
      </c>
      <c r="EC95" s="2">
        <f>POWER(10,($B95-M$227)/M$228)/(1+POWER(10,($B95-M$227)/M$228))</f>
        <v>0.26475243208676369</v>
      </c>
      <c r="ED95" s="2">
        <f>POWER(10,($B95-N$227)/N$228)/(1+POWER(10,($B95-N$227)/N$228))</f>
        <v>0.27272026156486456</v>
      </c>
      <c r="EE95" s="2">
        <f>POWER(10,($B95-O$227)/O$228)/(1+POWER(10,($B95-O$227)/O$228))</f>
        <v>0.26112091025776213</v>
      </c>
    </row>
    <row r="96" spans="2:135" x14ac:dyDescent="0.25">
      <c r="B96" s="2">
        <v>90</v>
      </c>
      <c r="C96">
        <v>80.162000000000006</v>
      </c>
      <c r="D96">
        <v>79.734999999999999</v>
      </c>
      <c r="E96">
        <v>80.426000000000002</v>
      </c>
      <c r="F96">
        <v>80.426000000000002</v>
      </c>
      <c r="G96">
        <v>79.837999999999994</v>
      </c>
      <c r="H96">
        <v>78.793999999999997</v>
      </c>
      <c r="I96">
        <v>80.587999999999994</v>
      </c>
      <c r="J96">
        <v>78.043999999999997</v>
      </c>
      <c r="K96">
        <v>76.926000000000002</v>
      </c>
      <c r="L96">
        <v>75.956000000000003</v>
      </c>
      <c r="M96">
        <v>67.308999999999997</v>
      </c>
      <c r="N96">
        <v>57.691200000000002</v>
      </c>
      <c r="O96">
        <v>49.926499999999997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80.092995751464684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78.993985341123462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80.896858250801969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80.439560385110113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80.215399373739686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79.951370099416891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80.590970543533416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78.713832211548848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77.603502756846396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74.397957826745539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66.757718258685159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58.290307100664855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50.562124394311255</v>
      </c>
      <c r="AE96" s="5"/>
      <c r="AG96" s="5">
        <f t="shared" si="32"/>
        <v>6.9004248535321722E-2</v>
      </c>
      <c r="AH96" s="5">
        <f t="shared" si="32"/>
        <v>0.74101465887653717</v>
      </c>
      <c r="AI96" s="5">
        <f t="shared" si="32"/>
        <v>-0.47085825080196742</v>
      </c>
      <c r="AJ96" s="5">
        <f t="shared" si="31"/>
        <v>-1.3560385110110929E-2</v>
      </c>
      <c r="AK96" s="5">
        <f t="shared" si="31"/>
        <v>-0.37739937373969212</v>
      </c>
      <c r="AL96" s="5">
        <f t="shared" si="31"/>
        <v>-1.1573700994168945</v>
      </c>
      <c r="AM96" s="5">
        <f t="shared" si="31"/>
        <v>-2.9705435334221875E-3</v>
      </c>
      <c r="AN96" s="5">
        <f t="shared" si="16"/>
        <v>-0.66983221154885086</v>
      </c>
      <c r="AO96" s="5">
        <f t="shared" si="16"/>
        <v>-0.67750275684639405</v>
      </c>
      <c r="AP96" s="5">
        <f t="shared" si="16"/>
        <v>1.5580421732544636</v>
      </c>
      <c r="AQ96" s="5">
        <f t="shared" si="16"/>
        <v>0.55128174131483831</v>
      </c>
      <c r="AR96" s="5">
        <f t="shared" si="16"/>
        <v>-0.59910710066485251</v>
      </c>
      <c r="AS96" s="5">
        <f t="shared" si="16"/>
        <v>-0.63562439431125739</v>
      </c>
      <c r="AV96" s="2">
        <f t="shared" si="18"/>
        <v>75.084894719022969</v>
      </c>
      <c r="AW96" s="2">
        <f t="shared" si="19"/>
        <v>77.31666526455291</v>
      </c>
      <c r="AX96" s="2">
        <f t="shared" si="20"/>
        <v>79.124432508300302</v>
      </c>
      <c r="AY96" s="2">
        <f t="shared" si="21"/>
        <v>79.41200959632279</v>
      </c>
      <c r="AZ96" s="2">
        <f t="shared" si="22"/>
        <v>79.215749290462242</v>
      </c>
      <c r="BA96" s="2">
        <f t="shared" si="23"/>
        <v>79.149674192095887</v>
      </c>
      <c r="BB96" s="2">
        <f t="shared" si="24"/>
        <v>79.946067342624644</v>
      </c>
      <c r="BC96" s="2">
        <f t="shared" si="25"/>
        <v>78.315828506743941</v>
      </c>
      <c r="BD96" s="2">
        <f t="shared" si="26"/>
        <v>76.700313322736662</v>
      </c>
      <c r="BE96" s="2">
        <f t="shared" si="27"/>
        <v>73.16888695852488</v>
      </c>
      <c r="BF96" s="2">
        <f t="shared" si="28"/>
        <v>65.763504449264332</v>
      </c>
      <c r="BG96" s="2">
        <f t="shared" si="29"/>
        <v>57.708490495632802</v>
      </c>
      <c r="BH96" s="2">
        <f t="shared" si="30"/>
        <v>49.981933025230973</v>
      </c>
      <c r="BK96" s="2" t="str">
        <f>IF(OR($B96&lt;C$229, AND($B96&gt;C$230, $B96&lt;C$231)), C96, "")</f>
        <v/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 t="str">
        <f>IF(OR($B96&lt;F$229, AND($B96&gt;F$230, $B96&lt;F$231)), F96, "")</f>
        <v/>
      </c>
      <c r="BO96" s="2" t="str">
        <f>IF(OR($B96&lt;G$229, AND($B96&gt;G$230, $B96&lt;G$231)), G96, "")</f>
        <v/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>
        <f>IF(OR($B96&lt;J$229, AND($B96&gt;J$230, $B96&lt;J$231)), J96, "")</f>
        <v>78.043999999999997</v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 t="str">
        <f>IF(OR(AND($B96&gt;C$230, $B96&lt;C$231), $B96&gt;C$232), C96, "")</f>
        <v/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 t="str">
        <f>IF(OR(AND($B96&gt;F$230, $B96&lt;F$231), $B96&gt;F$232), F96, "")</f>
        <v/>
      </c>
      <c r="CD96" s="2" t="str">
        <f>IF(OR(AND($B96&gt;G$230, $B96&lt;G$231), $B96&gt;G$232), G96, "")</f>
        <v/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>
        <f>IF(OR(AND($B96&gt;J$230, $B96&lt;J$231), $B96&gt;J$232), J96, "")</f>
        <v>78.043999999999997</v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75.002160035989803</v>
      </c>
      <c r="CP96" s="2">
        <f>BL$207*$B96+BL$209</f>
        <v>77.283628891363279</v>
      </c>
      <c r="CQ96" s="2">
        <f>BM$207*$B96+BM$209</f>
        <v>79.19383792666963</v>
      </c>
      <c r="CR96" s="2">
        <f>BN$207*$B96+BN$209</f>
        <v>79.459678689944624</v>
      </c>
      <c r="CS96" s="2">
        <f>BO$207*$B96+BO$209</f>
        <v>79.15167686576163</v>
      </c>
      <c r="CT96" s="2">
        <f>BP$207*$B96+BP$209</f>
        <v>79.038298165651881</v>
      </c>
      <c r="CU96" s="2">
        <f>BQ$207*$B96+BQ$209</f>
        <v>79.903726348328448</v>
      </c>
      <c r="CV96" s="2">
        <f>BR$207*$B96+BR$209</f>
        <v>78.22174982481188</v>
      </c>
      <c r="CW96" s="2">
        <f>BS$207*$B96+BS$209</f>
        <v>76.617498156293053</v>
      </c>
      <c r="CX96" s="2">
        <f>BT$207*$B96+BT$209</f>
        <v>73.035410188412911</v>
      </c>
      <c r="CY96" s="2">
        <f>BU$207*$B96+BU$209</f>
        <v>65.783953099861193</v>
      </c>
      <c r="CZ96" s="2">
        <f>BV$207*$B96+BV$209</f>
        <v>57.708174568380208</v>
      </c>
      <c r="DA96" s="2">
        <f>BW$207*$B96+BW$209</f>
        <v>49.906442953899173</v>
      </c>
      <c r="DD96" s="2">
        <f>BZ$207*$B96+BZ$209</f>
        <v>75.362853589419842</v>
      </c>
      <c r="DE96" s="2">
        <f>CA$207*$B96+CA$209</f>
        <v>77.399427319672114</v>
      </c>
      <c r="DF96" s="2">
        <f>CB$207*$B96+CB$209</f>
        <v>78.943602708372126</v>
      </c>
      <c r="DG96" s="2">
        <f>CC$207*$B96+CC$209</f>
        <v>79.295486755507568</v>
      </c>
      <c r="DH96" s="2">
        <f>CD$207*$B96+CD$209</f>
        <v>79.370160442941824</v>
      </c>
      <c r="DI96" s="2">
        <f>CE$207*$B96+CE$209</f>
        <v>79.408752289662203</v>
      </c>
      <c r="DJ96" s="2">
        <f>CF$207*$B96+CF$209</f>
        <v>80.041261215130291</v>
      </c>
      <c r="DK96" s="2">
        <f>CG$207*$B96+CG$209</f>
        <v>78.515600389292544</v>
      </c>
      <c r="DL96" s="2">
        <f>CH$207*$B96+CH$209</f>
        <v>76.900505728515483</v>
      </c>
      <c r="DM96" s="2">
        <f>CI$207*$B96+CI$209</f>
        <v>73.508713407599473</v>
      </c>
      <c r="DN96" s="2">
        <f>CJ$207*$B96+CJ$209</f>
        <v>65.711712972737686</v>
      </c>
      <c r="DO96" s="2">
        <f>CK$207*$B96+CK$209</f>
        <v>57.709258867003058</v>
      </c>
      <c r="DP96" s="2">
        <f>CL$207*$B96+CL$209</f>
        <v>50.176747652068926</v>
      </c>
      <c r="DS96" s="2">
        <f>POWER(10,($B96-C$227)/C$228)/(1+POWER(10,($B96-C$227)/C$228))</f>
        <v>0.22937666128599066</v>
      </c>
      <c r="DT96" s="2">
        <f>POWER(10,($B96-D$227)/D$228)/(1+POWER(10,($B96-D$227)/D$228))</f>
        <v>0.28529206891752984</v>
      </c>
      <c r="DU96" s="2">
        <f>POWER(10,($B96-E$227)/E$228)/(1+POWER(10,($B96-E$227)/E$228))</f>
        <v>0.27736071221918895</v>
      </c>
      <c r="DV96" s="2">
        <f>POWER(10,($B96-F$227)/F$228)/(1+POWER(10,($B96-F$227)/F$228))</f>
        <v>0.29032542789186933</v>
      </c>
      <c r="DW96" s="2">
        <f>POWER(10,($B96-G$227)/G$228)/(1+POWER(10,($B96-G$227)/G$228))</f>
        <v>0.29325968353112308</v>
      </c>
      <c r="DX96" s="2">
        <f>POWER(10,($B96-H$227)/H$228)/(1+POWER(10,($B96-H$227)/H$228))</f>
        <v>0.30064728457685941</v>
      </c>
      <c r="DY96" s="2">
        <f>POWER(10,($B96-I$227)/I$228)/(1+POWER(10,($B96-I$227)/I$228))</f>
        <v>0.30785643873994706</v>
      </c>
      <c r="DZ96" s="2">
        <f>POWER(10,($B96-J$227)/J$228)/(1+POWER(10,($B96-J$227)/J$228))</f>
        <v>0.32015824811611515</v>
      </c>
      <c r="EA96" s="2">
        <f>POWER(10,($B96-K$227)/K$228)/(1+POWER(10,($B96-K$227)/K$228))</f>
        <v>0.29262526720849491</v>
      </c>
      <c r="EB96" s="2">
        <f>POWER(10,($B96-L$227)/L$228)/(1+POWER(10,($B96-L$227)/L$228))</f>
        <v>0.28201111824542424</v>
      </c>
      <c r="EC96" s="2">
        <f>POWER(10,($B96-M$227)/M$228)/(1+POWER(10,($B96-M$227)/M$228))</f>
        <v>0.28306498633227128</v>
      </c>
      <c r="ED96" s="2">
        <f>POWER(10,($B96-N$227)/N$228)/(1+POWER(10,($B96-N$227)/N$228))</f>
        <v>0.29136553891733569</v>
      </c>
      <c r="EE96" s="2">
        <f>POWER(10,($B96-O$227)/O$228)/(1+POWER(10,($B96-O$227)/O$228))</f>
        <v>0.27927768863414648</v>
      </c>
    </row>
    <row r="97" spans="2:135" x14ac:dyDescent="0.25">
      <c r="B97" s="2">
        <v>91</v>
      </c>
      <c r="C97">
        <v>77.528999999999996</v>
      </c>
      <c r="D97">
        <v>78.367999999999995</v>
      </c>
      <c r="E97">
        <v>79.058999999999997</v>
      </c>
      <c r="F97">
        <v>78.147000000000006</v>
      </c>
      <c r="G97">
        <v>80.543999999999997</v>
      </c>
      <c r="H97">
        <v>77.867999999999995</v>
      </c>
      <c r="I97">
        <v>80.558999999999997</v>
      </c>
      <c r="J97">
        <v>77.278999999999996</v>
      </c>
      <c r="K97">
        <v>75.691000000000003</v>
      </c>
      <c r="L97">
        <v>74.778999999999996</v>
      </c>
      <c r="M97">
        <v>69.25</v>
      </c>
      <c r="N97">
        <v>57.117600000000003</v>
      </c>
      <c r="O97">
        <v>49.352899999999998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78.115341725800235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78.196238456406718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80.059418158183149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79.916096151394413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79.726388275404716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79.570104441809278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80.283816647432445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78.515495665661817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77.184097824312317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73.837330331709495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66.292871681977928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58.017450351464994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50.305424690961289</v>
      </c>
      <c r="AE97" s="5"/>
      <c r="AG97" s="5">
        <f t="shared" si="32"/>
        <v>-0.58634172580023858</v>
      </c>
      <c r="AH97" s="5">
        <f t="shared" si="32"/>
        <v>0.17176154359327711</v>
      </c>
      <c r="AI97" s="5">
        <f t="shared" si="32"/>
        <v>-1.0004181581831517</v>
      </c>
      <c r="AJ97" s="5">
        <f t="shared" si="31"/>
        <v>-1.7690961513944075</v>
      </c>
      <c r="AK97" s="5">
        <f t="shared" si="31"/>
        <v>0.81761172459528098</v>
      </c>
      <c r="AL97" s="5">
        <f t="shared" si="31"/>
        <v>-1.7021044418092828</v>
      </c>
      <c r="AM97" s="5">
        <f t="shared" si="31"/>
        <v>0.27518335256755222</v>
      </c>
      <c r="AN97" s="5">
        <f t="shared" si="16"/>
        <v>-1.2364956656618205</v>
      </c>
      <c r="AO97" s="5">
        <f t="shared" si="16"/>
        <v>-1.493097824312315</v>
      </c>
      <c r="AP97" s="5">
        <f t="shared" si="16"/>
        <v>0.94166966829050125</v>
      </c>
      <c r="AQ97" s="5">
        <f t="shared" si="16"/>
        <v>2.9571283180220718</v>
      </c>
      <c r="AR97" s="5">
        <f t="shared" si="16"/>
        <v>-0.89985035146499115</v>
      </c>
      <c r="AS97" s="5">
        <f t="shared" si="16"/>
        <v>-0.95252469096129033</v>
      </c>
      <c r="AV97" s="2">
        <f t="shared" si="18"/>
        <v>75.078197656797087</v>
      </c>
      <c r="AW97" s="2">
        <f t="shared" si="19"/>
        <v>77.305126872846245</v>
      </c>
      <c r="AX97" s="2">
        <f t="shared" si="20"/>
        <v>79.102743981582933</v>
      </c>
      <c r="AY97" s="2">
        <f t="shared" si="21"/>
        <v>79.384718186783331</v>
      </c>
      <c r="AZ97" s="2">
        <f t="shared" si="22"/>
        <v>79.208258850446128</v>
      </c>
      <c r="BA97" s="2">
        <f t="shared" si="23"/>
        <v>79.161876310276213</v>
      </c>
      <c r="BB97" s="2">
        <f t="shared" si="24"/>
        <v>79.961688285359287</v>
      </c>
      <c r="BC97" s="2">
        <f t="shared" si="25"/>
        <v>78.323508357841376</v>
      </c>
      <c r="BD97" s="2">
        <f t="shared" si="26"/>
        <v>76.715709900849845</v>
      </c>
      <c r="BE97" s="2">
        <f t="shared" si="27"/>
        <v>73.181096859095817</v>
      </c>
      <c r="BF97" s="2">
        <f t="shared" si="28"/>
        <v>65.765389434975276</v>
      </c>
      <c r="BG97" s="2">
        <f t="shared" si="29"/>
        <v>57.718682765075918</v>
      </c>
      <c r="BH97" s="2">
        <f t="shared" si="30"/>
        <v>50.000451262532479</v>
      </c>
      <c r="BK97" s="2" t="str">
        <f>IF(OR($B97&lt;C$229, AND($B97&gt;C$230, $B97&lt;C$231)), C97, "")</f>
        <v/>
      </c>
      <c r="BL97" s="2" t="str">
        <f>IF(OR($B97&lt;D$229, AND($B97&gt;D$230, $B97&lt;D$231)), D97, "")</f>
        <v/>
      </c>
      <c r="BM97" s="2" t="str">
        <f>IF(OR($B97&lt;E$229, AND($B97&gt;E$230, $B97&lt;E$231)), E97, "")</f>
        <v/>
      </c>
      <c r="BN97" s="2" t="str">
        <f>IF(OR($B97&lt;F$229, AND($B97&gt;F$230, $B97&lt;F$231)), F97, "")</f>
        <v/>
      </c>
      <c r="BO97" s="2" t="str">
        <f>IF(OR($B97&lt;G$229, AND($B97&gt;G$230, $B97&lt;G$231)), G97, "")</f>
        <v/>
      </c>
      <c r="BP97" s="2">
        <f>IF(OR($B97&lt;H$229, AND($B97&gt;H$230, $B97&lt;H$231)), H97, "")</f>
        <v>77.867999999999995</v>
      </c>
      <c r="BQ97" s="2">
        <f>IF(OR($B97&lt;I$229, AND($B97&gt;I$230, $B97&lt;I$231)), I97, "")</f>
        <v>80.558999999999997</v>
      </c>
      <c r="BR97" s="2">
        <f>IF(OR($B97&lt;J$229, AND($B97&gt;J$230, $B97&lt;J$231)), J97, "")</f>
        <v>77.278999999999996</v>
      </c>
      <c r="BS97" s="2" t="str">
        <f>IF(OR($B97&lt;K$229, AND($B97&gt;K$230, $B97&lt;K$231)), K97, "")</f>
        <v/>
      </c>
      <c r="BT97" s="2" t="str">
        <f>IF(OR($B97&lt;L$229, AND($B97&gt;L$230, $B97&lt;L$231)), L97, "")</f>
        <v/>
      </c>
      <c r="BU97" s="2" t="str">
        <f>IF(OR($B97&lt;M$229, AND($B97&gt;M$230, $B97&lt;M$231)), M97, "")</f>
        <v/>
      </c>
      <c r="BV97" s="2">
        <f>IF(OR($B97&lt;N$229, AND($B97&gt;N$230, $B97&lt;N$231)), N97, "")</f>
        <v>57.117600000000003</v>
      </c>
      <c r="BW97" s="2" t="str">
        <f>IF(OR($B97&lt;O$229, AND($B97&gt;O$230, $B97&lt;O$231)), O97, "")</f>
        <v/>
      </c>
      <c r="BZ97" s="2" t="str">
        <f>IF(OR(AND($B97&gt;C$230, $B97&lt;C$231), $B97&gt;C$232), C97, "")</f>
        <v/>
      </c>
      <c r="CA97" s="2" t="str">
        <f>IF(OR(AND($B97&gt;D$230, $B97&lt;D$231), $B97&gt;D$232), D97, "")</f>
        <v/>
      </c>
      <c r="CB97" s="2" t="str">
        <f>IF(OR(AND($B97&gt;E$230, $B97&lt;E$231), $B97&gt;E$232), E97, "")</f>
        <v/>
      </c>
      <c r="CC97" s="2" t="str">
        <f>IF(OR(AND($B97&gt;F$230, $B97&lt;F$231), $B97&gt;F$232), F97, "")</f>
        <v/>
      </c>
      <c r="CD97" s="2" t="str">
        <f>IF(OR(AND($B97&gt;G$230, $B97&lt;G$231), $B97&gt;G$232), G97, "")</f>
        <v/>
      </c>
      <c r="CE97" s="2">
        <f>IF(OR(AND($B97&gt;H$230, $B97&lt;H$231), $B97&gt;H$232), H97, "")</f>
        <v>77.867999999999995</v>
      </c>
      <c r="CF97" s="2">
        <f>IF(OR(AND($B97&gt;I$230, $B97&lt;I$231), $B97&gt;I$232), I97, "")</f>
        <v>80.558999999999997</v>
      </c>
      <c r="CG97" s="2">
        <f>IF(OR(AND($B97&gt;J$230, $B97&lt;J$231), $B97&gt;J$232), J97, "")</f>
        <v>77.278999999999996</v>
      </c>
      <c r="CH97" s="2" t="str">
        <f>IF(OR(AND($B97&gt;K$230, $B97&lt;K$231), $B97&gt;K$232), K97, "")</f>
        <v/>
      </c>
      <c r="CI97" s="2" t="str">
        <f>IF(OR(AND($B97&gt;L$230, $B97&lt;L$231), $B97&gt;L$232), L97, "")</f>
        <v/>
      </c>
      <c r="CJ97" s="2" t="str">
        <f>IF(OR(AND($B97&gt;M$230, $B97&lt;M$231), $B97&gt;M$232), M97, "")</f>
        <v/>
      </c>
      <c r="CK97" s="2">
        <f>IF(OR(AND($B97&gt;N$230, $B97&lt;N$231), $B97&gt;N$232), N97, "")</f>
        <v>57.117600000000003</v>
      </c>
      <c r="CL97" s="2" t="str">
        <f>IF(OR(AND($B97&gt;O$230, $B97&lt;O$231), $B97&gt;O$232), O97, "")</f>
        <v/>
      </c>
      <c r="CO97" s="2">
        <f>BK$207*$B97+BK$209</f>
        <v>75.004137413338555</v>
      </c>
      <c r="CP97" s="2">
        <f>BL$207*$B97+BL$209</f>
        <v>77.290278071015578</v>
      </c>
      <c r="CQ97" s="2">
        <f>BM$207*$B97+BM$209</f>
        <v>79.195229008713937</v>
      </c>
      <c r="CR97" s="2">
        <f>BN$207*$B97+BN$209</f>
        <v>79.451764756206458</v>
      </c>
      <c r="CS97" s="2">
        <f>BO$207*$B97+BO$209</f>
        <v>79.159323864105161</v>
      </c>
      <c r="CT97" s="2">
        <f>BP$207*$B97+BP$209</f>
        <v>79.066585372793398</v>
      </c>
      <c r="CU97" s="2">
        <f>BQ$207*$B97+BQ$209</f>
        <v>79.934731084016065</v>
      </c>
      <c r="CV97" s="2">
        <f>BR$207*$B97+BR$209</f>
        <v>78.247067265689978</v>
      </c>
      <c r="CW97" s="2">
        <f>BS$207*$B97+BS$209</f>
        <v>76.655074725665301</v>
      </c>
      <c r="CX97" s="2">
        <f>BT$207*$B97+BT$209</f>
        <v>73.063819517177222</v>
      </c>
      <c r="CY97" s="2">
        <f>BU$207*$B97+BU$209</f>
        <v>65.801563001899808</v>
      </c>
      <c r="CZ97" s="2">
        <f>BV$207*$B97+BV$209</f>
        <v>57.72991332471171</v>
      </c>
      <c r="DA97" s="2">
        <f>BW$207*$B97+BW$209</f>
        <v>49.935918220115845</v>
      </c>
      <c r="DD97" s="2">
        <f>BZ$207*$B97+BZ$209</f>
        <v>75.30512042145341</v>
      </c>
      <c r="DE97" s="2">
        <f>CA$207*$B97+CA$209</f>
        <v>77.339052689778768</v>
      </c>
      <c r="DF97" s="2">
        <f>CB$207*$B97+CB$209</f>
        <v>78.882984281534817</v>
      </c>
      <c r="DG97" s="2">
        <f>CC$207*$B97+CC$209</f>
        <v>79.23524932375345</v>
      </c>
      <c r="DH97" s="2">
        <f>CD$207*$B97+CD$209</f>
        <v>79.315812951932443</v>
      </c>
      <c r="DI97" s="2">
        <f>CE$207*$B97+CE$209</f>
        <v>79.36403414598621</v>
      </c>
      <c r="DJ97" s="2">
        <f>CF$207*$B97+CF$209</f>
        <v>80.016962520839115</v>
      </c>
      <c r="DK97" s="2">
        <f>CG$207*$B97+CG$209</f>
        <v>78.471545271250989</v>
      </c>
      <c r="DL97" s="2">
        <f>CH$207*$B97+CH$209</f>
        <v>76.849388644801863</v>
      </c>
      <c r="DM97" s="2">
        <f>CI$207*$B97+CI$209</f>
        <v>73.453408120954379</v>
      </c>
      <c r="DN97" s="2">
        <f>CJ$207*$B97+CJ$209</f>
        <v>65.681832024348694</v>
      </c>
      <c r="DO97" s="2">
        <f>CK$207*$B97+CK$209</f>
        <v>57.693772090851944</v>
      </c>
      <c r="DP97" s="2">
        <f>CL$207*$B97+CL$209</f>
        <v>50.15233590585342</v>
      </c>
      <c r="DS97" s="2">
        <f>POWER(10,($B97-C$227)/C$228)/(1+POWER(10,($B97-C$227)/C$228))</f>
        <v>0.24606121097132683</v>
      </c>
      <c r="DT97" s="2">
        <f>POWER(10,($B97-D$227)/D$228)/(1+POWER(10,($B97-D$227)/D$228))</f>
        <v>0.30443706598201414</v>
      </c>
      <c r="DU97" s="2">
        <f>POWER(10,($B97-E$227)/E$228)/(1+POWER(10,($B97-E$227)/E$228))</f>
        <v>0.29619403974098851</v>
      </c>
      <c r="DV97" s="2">
        <f>POWER(10,($B97-F$227)/F$228)/(1+POWER(10,($B97-F$227)/F$228))</f>
        <v>0.30966185025946102</v>
      </c>
      <c r="DW97" s="2">
        <f>POWER(10,($B97-G$227)/G$228)/(1+POWER(10,($B97-G$227)/G$228))</f>
        <v>0.31270542259777945</v>
      </c>
      <c r="DX97" s="2">
        <f>POWER(10,($B97-H$227)/H$228)/(1+POWER(10,($B97-H$227)/H$228))</f>
        <v>0.32036083544728283</v>
      </c>
      <c r="DY97" s="2">
        <f>POWER(10,($B97-I$227)/I$228)/(1+POWER(10,($B97-I$227)/I$228))</f>
        <v>0.32782111543582915</v>
      </c>
      <c r="DZ97" s="2">
        <f>POWER(10,($B97-J$227)/J$228)/(1+POWER(10,($B97-J$227)/J$228))</f>
        <v>0.34052820435729064</v>
      </c>
      <c r="EA97" s="2">
        <f>POWER(10,($B97-K$227)/K$228)/(1+POWER(10,($B97-K$227)/K$228))</f>
        <v>0.31204751288008425</v>
      </c>
      <c r="EB97" s="2">
        <f>POWER(10,($B97-L$227)/L$228)/(1+POWER(10,($B97-L$227)/L$228))</f>
        <v>0.30102867686979878</v>
      </c>
      <c r="EC97" s="2">
        <f>POWER(10,($B97-M$227)/M$228)/(1+POWER(10,($B97-M$227)/M$228))</f>
        <v>0.30212370820311513</v>
      </c>
      <c r="ED97" s="2">
        <f>POWER(10,($B97-N$227)/N$228)/(1+POWER(10,($B97-N$227)/N$228))</f>
        <v>0.31074090274187899</v>
      </c>
      <c r="EE97" s="2">
        <f>POWER(10,($B97-O$227)/O$228)/(1+POWER(10,($B97-O$227)/O$228))</f>
        <v>0.29818747112421956</v>
      </c>
    </row>
    <row r="98" spans="2:135" x14ac:dyDescent="0.25">
      <c r="B98" s="2">
        <v>92</v>
      </c>
      <c r="C98">
        <v>77.632000000000005</v>
      </c>
      <c r="D98">
        <v>78.632000000000005</v>
      </c>
      <c r="E98">
        <v>80.043999999999997</v>
      </c>
      <c r="F98">
        <v>78.617999999999995</v>
      </c>
      <c r="G98">
        <v>79.882000000000005</v>
      </c>
      <c r="H98">
        <v>79.397000000000006</v>
      </c>
      <c r="I98">
        <v>80.573999999999998</v>
      </c>
      <c r="J98">
        <v>78.397000000000006</v>
      </c>
      <c r="K98">
        <v>75.558999999999997</v>
      </c>
      <c r="L98">
        <v>73.456000000000003</v>
      </c>
      <c r="M98">
        <v>68.367999999999995</v>
      </c>
      <c r="N98">
        <v>57.264699999999998</v>
      </c>
      <c r="O98">
        <v>50.338200000000001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76.819740138028891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77.739377593316718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79.567854604378866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79.615820819003289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79.452813200601838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79.368189653561018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80.127465511076551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78.416153280710972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76.957859875820475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73.522334389628654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66.03060887503301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57.872945529021287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50.169308910556005</v>
      </c>
      <c r="AE98" s="5"/>
      <c r="AG98" s="5">
        <f t="shared" si="32"/>
        <v>0.81225986197111411</v>
      </c>
      <c r="AH98" s="5">
        <f t="shared" si="32"/>
        <v>0.89262240668328729</v>
      </c>
      <c r="AI98" s="5">
        <f t="shared" si="32"/>
        <v>0.47614539562113123</v>
      </c>
      <c r="AJ98" s="5">
        <f t="shared" si="31"/>
        <v>-0.99782081900329445</v>
      </c>
      <c r="AK98" s="5">
        <f t="shared" si="31"/>
        <v>0.42918679939816684</v>
      </c>
      <c r="AL98" s="5">
        <f t="shared" si="31"/>
        <v>2.8810346438987722E-2</v>
      </c>
      <c r="AM98" s="5">
        <f t="shared" si="31"/>
        <v>0.44653448892344727</v>
      </c>
      <c r="AN98" s="5">
        <f t="shared" si="16"/>
        <v>-1.9153280710966669E-2</v>
      </c>
      <c r="AO98" s="5">
        <f t="shared" si="16"/>
        <v>-1.3988598758204773</v>
      </c>
      <c r="AP98" s="5">
        <f t="shared" si="16"/>
        <v>-6.633438962865057E-2</v>
      </c>
      <c r="AQ98" s="5">
        <f t="shared" si="16"/>
        <v>2.3373911249669845</v>
      </c>
      <c r="AR98" s="5">
        <f t="shared" si="16"/>
        <v>-0.60824552902128914</v>
      </c>
      <c r="AS98" s="5">
        <f t="shared" si="16"/>
        <v>0.16889108944399567</v>
      </c>
      <c r="AV98" s="2">
        <f t="shared" si="18"/>
        <v>75.069700780506082</v>
      </c>
      <c r="AW98" s="2">
        <f t="shared" si="19"/>
        <v>77.291009332126407</v>
      </c>
      <c r="AX98" s="2">
        <f t="shared" si="20"/>
        <v>79.07845027986744</v>
      </c>
      <c r="AY98" s="2">
        <f t="shared" si="21"/>
        <v>79.355217896320426</v>
      </c>
      <c r="AZ98" s="2">
        <f t="shared" si="22"/>
        <v>79.198421815615305</v>
      </c>
      <c r="BA98" s="2">
        <f t="shared" si="23"/>
        <v>79.171348807943389</v>
      </c>
      <c r="BB98" s="2">
        <f t="shared" si="24"/>
        <v>79.975118311304101</v>
      </c>
      <c r="BC98" s="2">
        <f t="shared" si="25"/>
        <v>78.328456105528318</v>
      </c>
      <c r="BD98" s="2">
        <f t="shared" si="26"/>
        <v>76.727733441557959</v>
      </c>
      <c r="BE98" s="2">
        <f t="shared" si="27"/>
        <v>73.190339691355945</v>
      </c>
      <c r="BF98" s="2">
        <f t="shared" si="28"/>
        <v>65.7653459516103</v>
      </c>
      <c r="BG98" s="2">
        <f t="shared" si="29"/>
        <v>57.727382117355617</v>
      </c>
      <c r="BH98" s="2">
        <f t="shared" si="30"/>
        <v>50.017047851753155</v>
      </c>
      <c r="BK98" s="2" t="str">
        <f>IF(OR($B98&lt;C$229, AND($B98&gt;C$230, $B98&lt;C$231)), C98, "")</f>
        <v/>
      </c>
      <c r="BL98" s="2">
        <f>IF(OR($B98&lt;D$229, AND($B98&gt;D$230, $B98&lt;D$231)), D98, "")</f>
        <v>78.632000000000005</v>
      </c>
      <c r="BM98" s="2">
        <f>IF(OR($B98&lt;E$229, AND($B98&gt;E$230, $B98&lt;E$231)), E98, "")</f>
        <v>80.043999999999997</v>
      </c>
      <c r="BN98" s="2">
        <f>IF(OR($B98&lt;F$229, AND($B98&gt;F$230, $B98&lt;F$231)), F98, "")</f>
        <v>78.617999999999995</v>
      </c>
      <c r="BO98" s="2">
        <f>IF(OR($B98&lt;G$229, AND($B98&gt;G$230, $B98&lt;G$231)), G98, "")</f>
        <v>79.882000000000005</v>
      </c>
      <c r="BP98" s="2">
        <f>IF(OR($B98&lt;H$229, AND($B98&gt;H$230, $B98&lt;H$231)), H98, "")</f>
        <v>79.397000000000006</v>
      </c>
      <c r="BQ98" s="2">
        <f>IF(OR($B98&lt;I$229, AND($B98&gt;I$230, $B98&lt;I$231)), I98, "")</f>
        <v>80.573999999999998</v>
      </c>
      <c r="BR98" s="2">
        <f>IF(OR($B98&lt;J$229, AND($B98&gt;J$230, $B98&lt;J$231)), J98, "")</f>
        <v>78.397000000000006</v>
      </c>
      <c r="BS98" s="2">
        <f>IF(OR($B98&lt;K$229, AND($B98&gt;K$230, $B98&lt;K$231)), K98, "")</f>
        <v>75.558999999999997</v>
      </c>
      <c r="BT98" s="2">
        <f>IF(OR($B98&lt;L$229, AND($B98&gt;L$230, $B98&lt;L$231)), L98, "")</f>
        <v>73.456000000000003</v>
      </c>
      <c r="BU98" s="2">
        <f>IF(OR($B98&lt;M$229, AND($B98&gt;M$230, $B98&lt;M$231)), M98, "")</f>
        <v>68.367999999999995</v>
      </c>
      <c r="BV98" s="2">
        <f>IF(OR($B98&lt;N$229, AND($B98&gt;N$230, $B98&lt;N$231)), N98, "")</f>
        <v>57.264699999999998</v>
      </c>
      <c r="BW98" s="2">
        <f>IF(OR($B98&lt;O$229, AND($B98&gt;O$230, $B98&lt;O$231)), O98, "")</f>
        <v>50.338200000000001</v>
      </c>
      <c r="BZ98" s="2" t="str">
        <f>IF(OR(AND($B98&gt;C$230, $B98&lt;C$231), $B98&gt;C$232), C98, "")</f>
        <v/>
      </c>
      <c r="CA98" s="2">
        <f>IF(OR(AND($B98&gt;D$230, $B98&lt;D$231), $B98&gt;D$232), D98, "")</f>
        <v>78.632000000000005</v>
      </c>
      <c r="CB98" s="2">
        <f>IF(OR(AND($B98&gt;E$230, $B98&lt;E$231), $B98&gt;E$232), E98, "")</f>
        <v>80.043999999999997</v>
      </c>
      <c r="CC98" s="2">
        <f>IF(OR(AND($B98&gt;F$230, $B98&lt;F$231), $B98&gt;F$232), F98, "")</f>
        <v>78.617999999999995</v>
      </c>
      <c r="CD98" s="2">
        <f>IF(OR(AND($B98&gt;G$230, $B98&lt;G$231), $B98&gt;G$232), G98, "")</f>
        <v>79.882000000000005</v>
      </c>
      <c r="CE98" s="2">
        <f>IF(OR(AND($B98&gt;H$230, $B98&lt;H$231), $B98&gt;H$232), H98, "")</f>
        <v>79.397000000000006</v>
      </c>
      <c r="CF98" s="2">
        <f>IF(OR(AND($B98&gt;I$230, $B98&lt;I$231), $B98&gt;I$232), I98, "")</f>
        <v>80.573999999999998</v>
      </c>
      <c r="CG98" s="2">
        <f>IF(OR(AND($B98&gt;J$230, $B98&lt;J$231), $B98&gt;J$232), J98, "")</f>
        <v>78.397000000000006</v>
      </c>
      <c r="CH98" s="2">
        <f>IF(OR(AND($B98&gt;K$230, $B98&lt;K$231), $B98&gt;K$232), K98, "")</f>
        <v>75.558999999999997</v>
      </c>
      <c r="CI98" s="2">
        <f>IF(OR(AND($B98&gt;L$230, $B98&lt;L$231), $B98&gt;L$232), L98, "")</f>
        <v>73.456000000000003</v>
      </c>
      <c r="CJ98" s="2">
        <f>IF(OR(AND($B98&gt;M$230, $B98&lt;M$231), $B98&gt;M$232), M98, "")</f>
        <v>68.367999999999995</v>
      </c>
      <c r="CK98" s="2">
        <f>IF(OR(AND($B98&gt;N$230, $B98&lt;N$231), $B98&gt;N$232), N98, "")</f>
        <v>57.264699999999998</v>
      </c>
      <c r="CL98" s="2">
        <f>IF(OR(AND($B98&gt;O$230, $B98&lt;O$231), $B98&gt;O$232), O98, "")</f>
        <v>50.338200000000001</v>
      </c>
      <c r="CO98" s="2">
        <f>BK$207*$B98+BK$209</f>
        <v>75.006114790687306</v>
      </c>
      <c r="CP98" s="2">
        <f>BL$207*$B98+BL$209</f>
        <v>77.296927250667878</v>
      </c>
      <c r="CQ98" s="2">
        <f>BM$207*$B98+BM$209</f>
        <v>79.196620090758231</v>
      </c>
      <c r="CR98" s="2">
        <f>BN$207*$B98+BN$209</f>
        <v>79.443850822468292</v>
      </c>
      <c r="CS98" s="2">
        <f>BO$207*$B98+BO$209</f>
        <v>79.166970862448679</v>
      </c>
      <c r="CT98" s="2">
        <f>BP$207*$B98+BP$209</f>
        <v>79.094872579934915</v>
      </c>
      <c r="CU98" s="2">
        <f>BQ$207*$B98+BQ$209</f>
        <v>79.965735819703681</v>
      </c>
      <c r="CV98" s="2">
        <f>BR$207*$B98+BR$209</f>
        <v>78.27238470656809</v>
      </c>
      <c r="CW98" s="2">
        <f>BS$207*$B98+BS$209</f>
        <v>76.69265129503755</v>
      </c>
      <c r="CX98" s="2">
        <f>BT$207*$B98+BT$209</f>
        <v>73.092228845941534</v>
      </c>
      <c r="CY98" s="2">
        <f>BU$207*$B98+BU$209</f>
        <v>65.819172903938437</v>
      </c>
      <c r="CZ98" s="2">
        <f>BV$207*$B98+BV$209</f>
        <v>57.751652081043211</v>
      </c>
      <c r="DA98" s="2">
        <f>BW$207*$B98+BW$209</f>
        <v>49.965393486332509</v>
      </c>
      <c r="DD98" s="2">
        <f>BZ$207*$B98+BZ$209</f>
        <v>75.247387253486991</v>
      </c>
      <c r="DE98" s="2">
        <f>CA$207*$B98+CA$209</f>
        <v>77.278678059885436</v>
      </c>
      <c r="DF98" s="2">
        <f>CB$207*$B98+CB$209</f>
        <v>78.822365854697509</v>
      </c>
      <c r="DG98" s="2">
        <f>CC$207*$B98+CC$209</f>
        <v>79.175011891999333</v>
      </c>
      <c r="DH98" s="2">
        <f>CD$207*$B98+CD$209</f>
        <v>79.261465460923048</v>
      </c>
      <c r="DI98" s="2">
        <f>CE$207*$B98+CE$209</f>
        <v>79.319316002310231</v>
      </c>
      <c r="DJ98" s="2">
        <f>CF$207*$B98+CF$209</f>
        <v>79.99266382654794</v>
      </c>
      <c r="DK98" s="2">
        <f>CG$207*$B98+CG$209</f>
        <v>78.427490153209433</v>
      </c>
      <c r="DL98" s="2">
        <f>CH$207*$B98+CH$209</f>
        <v>76.798271561088242</v>
      </c>
      <c r="DM98" s="2">
        <f>CI$207*$B98+CI$209</f>
        <v>73.398102834309299</v>
      </c>
      <c r="DN98" s="2">
        <f>CJ$207*$B98+CJ$209</f>
        <v>65.651951075959701</v>
      </c>
      <c r="DO98" s="2">
        <f>CK$207*$B98+CK$209</f>
        <v>57.678285314700837</v>
      </c>
      <c r="DP98" s="2">
        <f>CL$207*$B98+CL$209</f>
        <v>50.127924159637921</v>
      </c>
      <c r="DS98" s="2">
        <f>POWER(10,($B98-C$227)/C$228)/(1+POWER(10,($B98-C$227)/C$228))</f>
        <v>0.26354433108910913</v>
      </c>
      <c r="DT98" s="2">
        <f>POWER(10,($B98-D$227)/D$228)/(1+POWER(10,($B98-D$227)/D$228))</f>
        <v>0.32428388809223757</v>
      </c>
      <c r="DU98" s="2">
        <f>POWER(10,($B98-E$227)/E$228)/(1+POWER(10,($B98-E$227)/E$228))</f>
        <v>0.31574742382239268</v>
      </c>
      <c r="DV98" s="2">
        <f>POWER(10,($B98-F$227)/F$228)/(1+POWER(10,($B98-F$227)/F$228))</f>
        <v>0.32968783945559693</v>
      </c>
      <c r="DW98" s="2">
        <f>POWER(10,($B98-G$227)/G$228)/(1+POWER(10,($B98-G$227)/G$228))</f>
        <v>0.33283334364517775</v>
      </c>
      <c r="DX98" s="2">
        <f>POWER(10,($B98-H$227)/H$228)/(1+POWER(10,($B98-H$227)/H$228))</f>
        <v>0.34073722098480275</v>
      </c>
      <c r="DY98" s="2">
        <f>POWER(10,($B98-I$227)/I$228)/(1+POWER(10,($B98-I$227)/I$228))</f>
        <v>0.34842874389809086</v>
      </c>
      <c r="DZ98" s="2">
        <f>POWER(10,($B98-J$227)/J$228)/(1+POWER(10,($B98-J$227)/J$228))</f>
        <v>0.36150502883300367</v>
      </c>
      <c r="EA98" s="2">
        <f>POWER(10,($B98-K$227)/K$228)/(1+POWER(10,($B98-K$227)/K$228))</f>
        <v>0.33215355189108559</v>
      </c>
      <c r="EB98" s="2">
        <f>POWER(10,($B98-L$227)/L$228)/(1+POWER(10,($B98-L$227)/L$228))</f>
        <v>0.32075576592164795</v>
      </c>
      <c r="EC98" s="2">
        <f>POWER(10,($B98-M$227)/M$228)/(1+POWER(10,($B98-M$227)/M$228))</f>
        <v>0.32188951035142416</v>
      </c>
      <c r="ED98" s="2">
        <f>POWER(10,($B98-N$227)/N$228)/(1+POWER(10,($B98-N$227)/N$228))</f>
        <v>0.33080323554587804</v>
      </c>
      <c r="EE98" s="2">
        <f>POWER(10,($B98-O$227)/O$228)/(1+POWER(10,($B98-O$227)/O$228))</f>
        <v>0.3178130279665804</v>
      </c>
    </row>
    <row r="99" spans="2:135" x14ac:dyDescent="0.25">
      <c r="B99" s="2">
        <v>93</v>
      </c>
      <c r="C99">
        <v>76.515000000000001</v>
      </c>
      <c r="D99">
        <v>76.397000000000006</v>
      </c>
      <c r="E99">
        <v>78.484999999999999</v>
      </c>
      <c r="F99">
        <v>77.162000000000006</v>
      </c>
      <c r="G99">
        <v>78.971000000000004</v>
      </c>
      <c r="H99">
        <v>79.221000000000004</v>
      </c>
      <c r="I99">
        <v>78.073999999999998</v>
      </c>
      <c r="J99">
        <v>76.206000000000003</v>
      </c>
      <c r="K99">
        <v>75.691000000000003</v>
      </c>
      <c r="L99">
        <v>74.265000000000001</v>
      </c>
      <c r="M99">
        <v>66.162000000000006</v>
      </c>
      <c r="N99">
        <v>58.617600000000003</v>
      </c>
      <c r="O99">
        <v>50.588200000000001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76.01737826484819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77.487836243526161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79.288727199712383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79.444624889223519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79.304424756294679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79.267814531260157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80.054472351493672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78.368473690809751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76.84331882587388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73.355572479385302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65.889724031155453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57.801806348285197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50.103804468594525</v>
      </c>
      <c r="AE99" s="5"/>
      <c r="AG99" s="5">
        <f t="shared" si="32"/>
        <v>0.49762173515181019</v>
      </c>
      <c r="AH99" s="5">
        <f t="shared" si="32"/>
        <v>-1.0908362435261552</v>
      </c>
      <c r="AI99" s="5">
        <f t="shared" si="32"/>
        <v>-0.80372719971238382</v>
      </c>
      <c r="AJ99" s="5">
        <f t="shared" si="31"/>
        <v>-2.2826248892235128</v>
      </c>
      <c r="AK99" s="5">
        <f t="shared" si="31"/>
        <v>-0.33342475629467572</v>
      </c>
      <c r="AL99" s="5">
        <f t="shared" si="31"/>
        <v>-4.6814531260153558E-2</v>
      </c>
      <c r="AM99" s="5">
        <f t="shared" si="31"/>
        <v>-1.980472351493674</v>
      </c>
      <c r="AN99" s="5">
        <f t="shared" si="16"/>
        <v>-2.1624736908097475</v>
      </c>
      <c r="AO99" s="5">
        <f t="shared" si="16"/>
        <v>-1.152318825873877</v>
      </c>
      <c r="AP99" s="5">
        <f t="shared" si="16"/>
        <v>0.90942752061469889</v>
      </c>
      <c r="AQ99" s="5">
        <f t="shared" si="16"/>
        <v>0.27227596884455352</v>
      </c>
      <c r="AR99" s="5">
        <f t="shared" si="16"/>
        <v>0.81579365171480589</v>
      </c>
      <c r="AS99" s="5">
        <f t="shared" si="16"/>
        <v>0.48439553140547531</v>
      </c>
      <c r="AV99" s="2">
        <f t="shared" si="18"/>
        <v>75.05925728783717</v>
      </c>
      <c r="AW99" s="2">
        <f t="shared" si="19"/>
        <v>77.274175731272649</v>
      </c>
      <c r="AX99" s="2">
        <f t="shared" si="20"/>
        <v>79.051437272272196</v>
      </c>
      <c r="AY99" s="2">
        <f t="shared" si="21"/>
        <v>79.323417101522807</v>
      </c>
      <c r="AZ99" s="2">
        <f t="shared" si="22"/>
        <v>79.186109584420677</v>
      </c>
      <c r="BA99" s="2">
        <f t="shared" si="23"/>
        <v>79.177937944937625</v>
      </c>
      <c r="BB99" s="2">
        <f t="shared" si="24"/>
        <v>79.986252446393252</v>
      </c>
      <c r="BC99" s="2">
        <f t="shared" si="25"/>
        <v>78.330539861154179</v>
      </c>
      <c r="BD99" s="2">
        <f t="shared" si="26"/>
        <v>76.736201106113597</v>
      </c>
      <c r="BE99" s="2">
        <f t="shared" si="27"/>
        <v>73.196426658939174</v>
      </c>
      <c r="BF99" s="2">
        <f t="shared" si="28"/>
        <v>65.76328361705103</v>
      </c>
      <c r="BG99" s="2">
        <f t="shared" si="29"/>
        <v>57.734517611410752</v>
      </c>
      <c r="BH99" s="2">
        <f t="shared" si="30"/>
        <v>50.03160204120195</v>
      </c>
      <c r="BK99" s="2" t="str">
        <f>IF(OR($B99&lt;C$229, AND($B99&gt;C$230, $B99&lt;C$231)), C99, "")</f>
        <v/>
      </c>
      <c r="BL99" s="2">
        <f>IF(OR($B99&lt;D$229, AND($B99&gt;D$230, $B99&lt;D$231)), D99, "")</f>
        <v>76.397000000000006</v>
      </c>
      <c r="BM99" s="2">
        <f>IF(OR($B99&lt;E$229, AND($B99&gt;E$230, $B99&lt;E$231)), E99, "")</f>
        <v>78.484999999999999</v>
      </c>
      <c r="BN99" s="2">
        <f>IF(OR($B99&lt;F$229, AND($B99&gt;F$230, $B99&lt;F$231)), F99, "")</f>
        <v>77.162000000000006</v>
      </c>
      <c r="BO99" s="2">
        <f>IF(OR($B99&lt;G$229, AND($B99&gt;G$230, $B99&lt;G$231)), G99, "")</f>
        <v>78.971000000000004</v>
      </c>
      <c r="BP99" s="2">
        <f>IF(OR($B99&lt;H$229, AND($B99&gt;H$230, $B99&lt;H$231)), H99, "")</f>
        <v>79.221000000000004</v>
      </c>
      <c r="BQ99" s="2">
        <f>IF(OR($B99&lt;I$229, AND($B99&gt;I$230, $B99&lt;I$231)), I99, "")</f>
        <v>78.073999999999998</v>
      </c>
      <c r="BR99" s="2">
        <f>IF(OR($B99&lt;J$229, AND($B99&gt;J$230, $B99&lt;J$231)), J99, "")</f>
        <v>76.206000000000003</v>
      </c>
      <c r="BS99" s="2">
        <f>IF(OR($B99&lt;K$229, AND($B99&gt;K$230, $B99&lt;K$231)), K99, "")</f>
        <v>75.691000000000003</v>
      </c>
      <c r="BT99" s="2">
        <f>IF(OR($B99&lt;L$229, AND($B99&gt;L$230, $B99&lt;L$231)), L99, "")</f>
        <v>74.265000000000001</v>
      </c>
      <c r="BU99" s="2">
        <f>IF(OR($B99&lt;M$229, AND($B99&gt;M$230, $B99&lt;M$231)), M99, "")</f>
        <v>66.162000000000006</v>
      </c>
      <c r="BV99" s="2">
        <f>IF(OR($B99&lt;N$229, AND($B99&gt;N$230, $B99&lt;N$231)), N99, "")</f>
        <v>58.617600000000003</v>
      </c>
      <c r="BW99" s="2">
        <f>IF(OR($B99&lt;O$229, AND($B99&gt;O$230, $B99&lt;O$231)), O99, "")</f>
        <v>50.588200000000001</v>
      </c>
      <c r="BZ99" s="2" t="str">
        <f>IF(OR(AND($B99&gt;C$230, $B99&lt;C$231), $B99&gt;C$232), C99, "")</f>
        <v/>
      </c>
      <c r="CA99" s="2">
        <f>IF(OR(AND($B99&gt;D$230, $B99&lt;D$231), $B99&gt;D$232), D99, "")</f>
        <v>76.397000000000006</v>
      </c>
      <c r="CB99" s="2">
        <f>IF(OR(AND($B99&gt;E$230, $B99&lt;E$231), $B99&gt;E$232), E99, "")</f>
        <v>78.484999999999999</v>
      </c>
      <c r="CC99" s="2">
        <f>IF(OR(AND($B99&gt;F$230, $B99&lt;F$231), $B99&gt;F$232), F99, "")</f>
        <v>77.162000000000006</v>
      </c>
      <c r="CD99" s="2">
        <f>IF(OR(AND($B99&gt;G$230, $B99&lt;G$231), $B99&gt;G$232), G99, "")</f>
        <v>78.971000000000004</v>
      </c>
      <c r="CE99" s="2">
        <f>IF(OR(AND($B99&gt;H$230, $B99&lt;H$231), $B99&gt;H$232), H99, "")</f>
        <v>79.221000000000004</v>
      </c>
      <c r="CF99" s="2">
        <f>IF(OR(AND($B99&gt;I$230, $B99&lt;I$231), $B99&gt;I$232), I99, "")</f>
        <v>78.073999999999998</v>
      </c>
      <c r="CG99" s="2">
        <f>IF(OR(AND($B99&gt;J$230, $B99&lt;J$231), $B99&gt;J$232), J99, "")</f>
        <v>76.206000000000003</v>
      </c>
      <c r="CH99" s="2">
        <f>IF(OR(AND($B99&gt;K$230, $B99&lt;K$231), $B99&gt;K$232), K99, "")</f>
        <v>75.691000000000003</v>
      </c>
      <c r="CI99" s="2">
        <f>IF(OR(AND($B99&gt;L$230, $B99&lt;L$231), $B99&gt;L$232), L99, "")</f>
        <v>74.265000000000001</v>
      </c>
      <c r="CJ99" s="2">
        <f>IF(OR(AND($B99&gt;M$230, $B99&lt;M$231), $B99&gt;M$232), M99, "")</f>
        <v>66.162000000000006</v>
      </c>
      <c r="CK99" s="2">
        <f>IF(OR(AND($B99&gt;N$230, $B99&lt;N$231), $B99&gt;N$232), N99, "")</f>
        <v>58.617600000000003</v>
      </c>
      <c r="CL99" s="2">
        <f>IF(OR(AND($B99&gt;O$230, $B99&lt;O$231), $B99&gt;O$232), O99, "")</f>
        <v>50.588200000000001</v>
      </c>
      <c r="CO99" s="2">
        <f>BK$207*$B99+BK$209</f>
        <v>75.008092168036058</v>
      </c>
      <c r="CP99" s="2">
        <f>BL$207*$B99+BL$209</f>
        <v>77.303576430320192</v>
      </c>
      <c r="CQ99" s="2">
        <f>BM$207*$B99+BM$209</f>
        <v>79.198011172802524</v>
      </c>
      <c r="CR99" s="2">
        <f>BN$207*$B99+BN$209</f>
        <v>79.435936888730126</v>
      </c>
      <c r="CS99" s="2">
        <f>BO$207*$B99+BO$209</f>
        <v>79.174617860792196</v>
      </c>
      <c r="CT99" s="2">
        <f>BP$207*$B99+BP$209</f>
        <v>79.123159787076432</v>
      </c>
      <c r="CU99" s="2">
        <f>BQ$207*$B99+BQ$209</f>
        <v>79.996740555391298</v>
      </c>
      <c r="CV99" s="2">
        <f>BR$207*$B99+BR$209</f>
        <v>78.297702147446188</v>
      </c>
      <c r="CW99" s="2">
        <f>BS$207*$B99+BS$209</f>
        <v>76.730227864409798</v>
      </c>
      <c r="CX99" s="2">
        <f>BT$207*$B99+BT$209</f>
        <v>73.120638174705846</v>
      </c>
      <c r="CY99" s="2">
        <f>BU$207*$B99+BU$209</f>
        <v>65.836782805977052</v>
      </c>
      <c r="CZ99" s="2">
        <f>BV$207*$B99+BV$209</f>
        <v>57.773390837374713</v>
      </c>
      <c r="DA99" s="2">
        <f>BW$207*$B99+BW$209</f>
        <v>49.994868752549181</v>
      </c>
      <c r="DD99" s="2">
        <f>BZ$207*$B99+BZ$209</f>
        <v>75.189654085520559</v>
      </c>
      <c r="DE99" s="2">
        <f>CA$207*$B99+CA$209</f>
        <v>77.218303429992105</v>
      </c>
      <c r="DF99" s="2">
        <f>CB$207*$B99+CB$209</f>
        <v>78.7617474278602</v>
      </c>
      <c r="DG99" s="2">
        <f>CC$207*$B99+CC$209</f>
        <v>79.114774460245201</v>
      </c>
      <c r="DH99" s="2">
        <f>CD$207*$B99+CD$209</f>
        <v>79.207117969913668</v>
      </c>
      <c r="DI99" s="2">
        <f>CE$207*$B99+CE$209</f>
        <v>79.274597858634237</v>
      </c>
      <c r="DJ99" s="2">
        <f>CF$207*$B99+CF$209</f>
        <v>79.96836513225675</v>
      </c>
      <c r="DK99" s="2">
        <f>CG$207*$B99+CG$209</f>
        <v>78.383435035167878</v>
      </c>
      <c r="DL99" s="2">
        <f>CH$207*$B99+CH$209</f>
        <v>76.747154477374622</v>
      </c>
      <c r="DM99" s="2">
        <f>CI$207*$B99+CI$209</f>
        <v>73.342797547664219</v>
      </c>
      <c r="DN99" s="2">
        <f>CJ$207*$B99+CJ$209</f>
        <v>65.622070127570694</v>
      </c>
      <c r="DO99" s="2">
        <f>CK$207*$B99+CK$209</f>
        <v>57.662798538549723</v>
      </c>
      <c r="DP99" s="2">
        <f>CL$207*$B99+CL$209</f>
        <v>50.103512413422415</v>
      </c>
      <c r="DS99" s="2">
        <f>POWER(10,($B99-C$227)/C$228)/(1+POWER(10,($B99-C$227)/C$228))</f>
        <v>0.28180535053822853</v>
      </c>
      <c r="DT99" s="2">
        <f>POWER(10,($B99-D$227)/D$228)/(1+POWER(10,($B99-D$227)/D$228))</f>
        <v>0.34478321314391919</v>
      </c>
      <c r="DU99" s="2">
        <f>POWER(10,($B99-E$227)/E$228)/(1+POWER(10,($B99-E$227)/E$228))</f>
        <v>0.33597543281920877</v>
      </c>
      <c r="DV99" s="2">
        <f>POWER(10,($B99-F$227)/F$228)/(1+POWER(10,($B99-F$227)/F$228))</f>
        <v>0.3503516514622495</v>
      </c>
      <c r="DW99" s="2">
        <f>POWER(10,($B99-G$227)/G$228)/(1+POWER(10,($B99-G$227)/G$228))</f>
        <v>0.35359030905184469</v>
      </c>
      <c r="DX99" s="2">
        <f>POWER(10,($B99-H$227)/H$228)/(1+POWER(10,($B99-H$227)/H$228))</f>
        <v>0.36171985880234936</v>
      </c>
      <c r="DY99" s="2">
        <f>POWER(10,($B99-I$227)/I$228)/(1+POWER(10,($B99-I$227)/I$228))</f>
        <v>0.36961947486438279</v>
      </c>
      <c r="DZ99" s="2">
        <f>POWER(10,($B99-J$227)/J$228)/(1+POWER(10,($B99-J$227)/J$228))</f>
        <v>0.38302353484919222</v>
      </c>
      <c r="EA99" s="2">
        <f>POWER(10,($B99-K$227)/K$228)/(1+POWER(10,($B99-K$227)/K$228))</f>
        <v>0.35289054675071779</v>
      </c>
      <c r="EB99" s="2">
        <f>POWER(10,($B99-L$227)/L$228)/(1+POWER(10,($B99-L$227)/L$228))</f>
        <v>0.34114466215889921</v>
      </c>
      <c r="EC99" s="2">
        <f>POWER(10,($B99-M$227)/M$228)/(1+POWER(10,($B99-M$227)/M$228))</f>
        <v>0.3423141542993493</v>
      </c>
      <c r="ED99" s="2">
        <f>POWER(10,($B99-N$227)/N$228)/(1+POWER(10,($B99-N$227)/N$228))</f>
        <v>0.35150029773294328</v>
      </c>
      <c r="EE99" s="2">
        <f>POWER(10,($B99-O$227)/O$228)/(1+POWER(10,($B99-O$227)/O$228))</f>
        <v>0.33810797940279708</v>
      </c>
    </row>
    <row r="100" spans="2:135" x14ac:dyDescent="0.25">
      <c r="B100" s="2">
        <v>94</v>
      </c>
      <c r="C100">
        <v>75.823999999999998</v>
      </c>
      <c r="D100">
        <v>77.337999999999994</v>
      </c>
      <c r="E100">
        <v>77.852999999999994</v>
      </c>
      <c r="F100">
        <v>77.573999999999998</v>
      </c>
      <c r="G100">
        <v>77.528999999999996</v>
      </c>
      <c r="H100">
        <v>78.015000000000001</v>
      </c>
      <c r="I100">
        <v>79.191000000000003</v>
      </c>
      <c r="J100">
        <v>75.734999999999999</v>
      </c>
      <c r="K100">
        <v>77.471000000000004</v>
      </c>
      <c r="L100">
        <v>73.25</v>
      </c>
      <c r="M100">
        <v>67.147000000000006</v>
      </c>
      <c r="N100">
        <v>56.558799999999998</v>
      </c>
      <c r="O100">
        <v>49.852899999999998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75.545129937273543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77.350931116084439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79.130649816815534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79.342701826368938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79.22333275502406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79.22036532267775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80.023923730408256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78.345183829304901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76.788187301666454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73.271469110950804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65.816249863356219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57.769539773158705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50.076522607148959</v>
      </c>
      <c r="AE100" s="5"/>
      <c r="AG100" s="5">
        <f t="shared" si="32"/>
        <v>0.27887006272645465</v>
      </c>
      <c r="AH100" s="5">
        <f t="shared" si="32"/>
        <v>-1.2931116084445193E-2</v>
      </c>
      <c r="AI100" s="5">
        <f t="shared" si="32"/>
        <v>-1.2776498168155399</v>
      </c>
      <c r="AJ100" s="5">
        <f t="shared" si="31"/>
        <v>-1.7687018263689396</v>
      </c>
      <c r="AK100" s="5">
        <f t="shared" si="31"/>
        <v>-1.6943327550240639</v>
      </c>
      <c r="AL100" s="5">
        <f t="shared" si="31"/>
        <v>-1.2053653226777499</v>
      </c>
      <c r="AM100" s="5">
        <f t="shared" si="31"/>
        <v>-0.83292373040825396</v>
      </c>
      <c r="AN100" s="5">
        <f t="shared" si="16"/>
        <v>-2.6101838293049013</v>
      </c>
      <c r="AO100" s="5">
        <f t="shared" si="16"/>
        <v>0.68281269833354941</v>
      </c>
      <c r="AP100" s="5">
        <f t="shared" si="16"/>
        <v>-2.1469110950803838E-2</v>
      </c>
      <c r="AQ100" s="5">
        <f t="shared" si="16"/>
        <v>1.3307501366437862</v>
      </c>
      <c r="AR100" s="5">
        <f t="shared" si="16"/>
        <v>-1.2107397731587071</v>
      </c>
      <c r="AS100" s="5">
        <f t="shared" si="16"/>
        <v>-0.22362260714896109</v>
      </c>
      <c r="AV100" s="2">
        <f t="shared" si="18"/>
        <v>75.046724247229577</v>
      </c>
      <c r="AW100" s="2">
        <f t="shared" si="19"/>
        <v>77.254503751303275</v>
      </c>
      <c r="AX100" s="2">
        <f t="shared" si="20"/>
        <v>79.021606623737199</v>
      </c>
      <c r="AY100" s="2">
        <f t="shared" si="21"/>
        <v>79.289238335642679</v>
      </c>
      <c r="AZ100" s="2">
        <f t="shared" si="22"/>
        <v>79.171206993373218</v>
      </c>
      <c r="BA100" s="2">
        <f t="shared" si="23"/>
        <v>79.18150582282243</v>
      </c>
      <c r="BB100" s="2">
        <f t="shared" si="24"/>
        <v>79.99499966716543</v>
      </c>
      <c r="BC100" s="2">
        <f t="shared" si="25"/>
        <v>78.329645692192969</v>
      </c>
      <c r="BD100" s="2">
        <f t="shared" si="26"/>
        <v>76.740949437383478</v>
      </c>
      <c r="BE100" s="2">
        <f t="shared" si="27"/>
        <v>73.199183695247157</v>
      </c>
      <c r="BF100" s="2">
        <f t="shared" si="28"/>
        <v>65.759123578018659</v>
      </c>
      <c r="BG100" s="2">
        <f t="shared" si="29"/>
        <v>57.740027398701436</v>
      </c>
      <c r="BH100" s="2">
        <f t="shared" si="30"/>
        <v>50.044002579822703</v>
      </c>
      <c r="BK100" s="2">
        <f>IF(OR($B100&lt;C$229, AND($B100&gt;C$230, $B100&lt;C$231)), C100, "")</f>
        <v>75.823999999999998</v>
      </c>
      <c r="BL100" s="2">
        <f>IF(OR($B100&lt;D$229, AND($B100&gt;D$230, $B100&lt;D$231)), D100, "")</f>
        <v>77.337999999999994</v>
      </c>
      <c r="BM100" s="2">
        <f>IF(OR($B100&lt;E$229, AND($B100&gt;E$230, $B100&lt;E$231)), E100, "")</f>
        <v>77.852999999999994</v>
      </c>
      <c r="BN100" s="2">
        <f>IF(OR($B100&lt;F$229, AND($B100&gt;F$230, $B100&lt;F$231)), F100, "")</f>
        <v>77.573999999999998</v>
      </c>
      <c r="BO100" s="2">
        <f>IF(OR($B100&lt;G$229, AND($B100&gt;G$230, $B100&lt;G$231)), G100, "")</f>
        <v>77.528999999999996</v>
      </c>
      <c r="BP100" s="2">
        <f>IF(OR($B100&lt;H$229, AND($B100&gt;H$230, $B100&lt;H$231)), H100, "")</f>
        <v>78.015000000000001</v>
      </c>
      <c r="BQ100" s="2">
        <f>IF(OR($B100&lt;I$229, AND($B100&gt;I$230, $B100&lt;I$231)), I100, "")</f>
        <v>79.191000000000003</v>
      </c>
      <c r="BR100" s="2">
        <f>IF(OR($B100&lt;J$229, AND($B100&gt;J$230, $B100&lt;J$231)), J100, "")</f>
        <v>75.734999999999999</v>
      </c>
      <c r="BS100" s="2">
        <f>IF(OR($B100&lt;K$229, AND($B100&gt;K$230, $B100&lt;K$231)), K100, "")</f>
        <v>77.471000000000004</v>
      </c>
      <c r="BT100" s="2">
        <f>IF(OR($B100&lt;L$229, AND($B100&gt;L$230, $B100&lt;L$231)), L100, "")</f>
        <v>73.25</v>
      </c>
      <c r="BU100" s="2">
        <f>IF(OR($B100&lt;M$229, AND($B100&gt;M$230, $B100&lt;M$231)), M100, "")</f>
        <v>67.147000000000006</v>
      </c>
      <c r="BV100" s="2">
        <f>IF(OR($B100&lt;N$229, AND($B100&gt;N$230, $B100&lt;N$231)), N100, "")</f>
        <v>56.558799999999998</v>
      </c>
      <c r="BW100" s="2">
        <f>IF(OR($B100&lt;O$229, AND($B100&gt;O$230, $B100&lt;O$231)), O100, "")</f>
        <v>49.852899999999998</v>
      </c>
      <c r="BZ100" s="2">
        <f>IF(OR(AND($B100&gt;C$230, $B100&lt;C$231), $B100&gt;C$232), C100, "")</f>
        <v>75.823999999999998</v>
      </c>
      <c r="CA100" s="2">
        <f>IF(OR(AND($B100&gt;D$230, $B100&lt;D$231), $B100&gt;D$232), D100, "")</f>
        <v>77.337999999999994</v>
      </c>
      <c r="CB100" s="2">
        <f>IF(OR(AND($B100&gt;E$230, $B100&lt;E$231), $B100&gt;E$232), E100, "")</f>
        <v>77.852999999999994</v>
      </c>
      <c r="CC100" s="2">
        <f>IF(OR(AND($B100&gt;F$230, $B100&lt;F$231), $B100&gt;F$232), F100, "")</f>
        <v>77.573999999999998</v>
      </c>
      <c r="CD100" s="2">
        <f>IF(OR(AND($B100&gt;G$230, $B100&lt;G$231), $B100&gt;G$232), G100, "")</f>
        <v>77.528999999999996</v>
      </c>
      <c r="CE100" s="2">
        <f>IF(OR(AND($B100&gt;H$230, $B100&lt;H$231), $B100&gt;H$232), H100, "")</f>
        <v>78.015000000000001</v>
      </c>
      <c r="CF100" s="2">
        <f>IF(OR(AND($B100&gt;I$230, $B100&lt;I$231), $B100&gt;I$232), I100, "")</f>
        <v>79.191000000000003</v>
      </c>
      <c r="CG100" s="2">
        <f>IF(OR(AND($B100&gt;J$230, $B100&lt;J$231), $B100&gt;J$232), J100, "")</f>
        <v>75.734999999999999</v>
      </c>
      <c r="CH100" s="2">
        <f>IF(OR(AND($B100&gt;K$230, $B100&lt;K$231), $B100&gt;K$232), K100, "")</f>
        <v>77.471000000000004</v>
      </c>
      <c r="CI100" s="2">
        <f>IF(OR(AND($B100&gt;L$230, $B100&lt;L$231), $B100&gt;L$232), L100, "")</f>
        <v>73.25</v>
      </c>
      <c r="CJ100" s="2">
        <f>IF(OR(AND($B100&gt;M$230, $B100&lt;M$231), $B100&gt;M$232), M100, "")</f>
        <v>67.147000000000006</v>
      </c>
      <c r="CK100" s="2">
        <f>IF(OR(AND($B100&gt;N$230, $B100&lt;N$231), $B100&gt;N$232), N100, "")</f>
        <v>56.558799999999998</v>
      </c>
      <c r="CL100" s="2">
        <f>IF(OR(AND($B100&gt;O$230, $B100&lt;O$231), $B100&gt;O$232), O100, "")</f>
        <v>49.852899999999998</v>
      </c>
      <c r="CO100" s="2">
        <f>BK$207*$B100+BK$209</f>
        <v>75.010069545384809</v>
      </c>
      <c r="CP100" s="2">
        <f>BL$207*$B100+BL$209</f>
        <v>77.310225609972491</v>
      </c>
      <c r="CQ100" s="2">
        <f>BM$207*$B100+BM$209</f>
        <v>79.199402254846831</v>
      </c>
      <c r="CR100" s="2">
        <f>BN$207*$B100+BN$209</f>
        <v>79.42802295499196</v>
      </c>
      <c r="CS100" s="2">
        <f>BO$207*$B100+BO$209</f>
        <v>79.182264859135714</v>
      </c>
      <c r="CT100" s="2">
        <f>BP$207*$B100+BP$209</f>
        <v>79.151446994217949</v>
      </c>
      <c r="CU100" s="2">
        <f>BQ$207*$B100+BQ$209</f>
        <v>80.027745291078915</v>
      </c>
      <c r="CV100" s="2">
        <f>BR$207*$B100+BR$209</f>
        <v>78.323019588324286</v>
      </c>
      <c r="CW100" s="2">
        <f>BS$207*$B100+BS$209</f>
        <v>76.767804433782047</v>
      </c>
      <c r="CX100" s="2">
        <f>BT$207*$B100+BT$209</f>
        <v>73.149047503470172</v>
      </c>
      <c r="CY100" s="2">
        <f>BU$207*$B100+BU$209</f>
        <v>65.854392708015681</v>
      </c>
      <c r="CZ100" s="2">
        <f>BV$207*$B100+BV$209</f>
        <v>57.795129593706214</v>
      </c>
      <c r="DA100" s="2">
        <f>BW$207*$B100+BW$209</f>
        <v>50.024344018765845</v>
      </c>
      <c r="DD100" s="2">
        <f>BZ$207*$B100+BZ$209</f>
        <v>75.13192091755414</v>
      </c>
      <c r="DE100" s="2">
        <f>CA$207*$B100+CA$209</f>
        <v>77.157928800098759</v>
      </c>
      <c r="DF100" s="2">
        <f>CB$207*$B100+CB$209</f>
        <v>78.701129001022892</v>
      </c>
      <c r="DG100" s="2">
        <f>CC$207*$B100+CC$209</f>
        <v>79.054537028491083</v>
      </c>
      <c r="DH100" s="2">
        <f>CD$207*$B100+CD$209</f>
        <v>79.152770478904273</v>
      </c>
      <c r="DI100" s="2">
        <f>CE$207*$B100+CE$209</f>
        <v>79.229879714958258</v>
      </c>
      <c r="DJ100" s="2">
        <f>CF$207*$B100+CF$209</f>
        <v>79.944066437965574</v>
      </c>
      <c r="DK100" s="2">
        <f>CG$207*$B100+CG$209</f>
        <v>78.339379917126308</v>
      </c>
      <c r="DL100" s="2">
        <f>CH$207*$B100+CH$209</f>
        <v>76.696037393661001</v>
      </c>
      <c r="DM100" s="2">
        <f>CI$207*$B100+CI$209</f>
        <v>73.287492261019139</v>
      </c>
      <c r="DN100" s="2">
        <f>CJ$207*$B100+CJ$209</f>
        <v>65.592189179181702</v>
      </c>
      <c r="DO100" s="2">
        <f>CK$207*$B100+CK$209</f>
        <v>57.647311762398616</v>
      </c>
      <c r="DP100" s="2">
        <f>CL$207*$B100+CL$209</f>
        <v>50.079100667206909</v>
      </c>
      <c r="DS100" s="2">
        <f>POWER(10,($B100-C$227)/C$228)/(1+POWER(10,($B100-C$227)/C$228))</f>
        <v>0.3008148467447565</v>
      </c>
      <c r="DT100" s="2">
        <f>POWER(10,($B100-D$227)/D$228)/(1+POWER(10,($B100-D$227)/D$228))</f>
        <v>0.36587672923295572</v>
      </c>
      <c r="DU100" s="2">
        <f>POWER(10,($B100-E$227)/E$228)/(1+POWER(10,($B100-E$227)/E$228))</f>
        <v>0.35682354961893709</v>
      </c>
      <c r="DV100" s="2">
        <f>POWER(10,($B100-F$227)/F$228)/(1+POWER(10,($B100-F$227)/F$228))</f>
        <v>0.37159263442543677</v>
      </c>
      <c r="DW100" s="2">
        <f>POWER(10,($B100-G$227)/G$228)/(1+POWER(10,($B100-G$227)/G$228))</f>
        <v>0.37491432861876667</v>
      </c>
      <c r="DX100" s="2">
        <f>POWER(10,($B100-H$227)/H$228)/(1+POWER(10,($B100-H$227)/H$228))</f>
        <v>0.38324347696692457</v>
      </c>
      <c r="DY100" s="2">
        <f>POWER(10,($B100-I$227)/I$228)/(1+POWER(10,($B100-I$227)/I$228))</f>
        <v>0.39132496078941081</v>
      </c>
      <c r="DZ100" s="2">
        <f>POWER(10,($B100-J$227)/J$228)/(1+POWER(10,($B100-J$227)/J$228))</f>
        <v>0.40501043401174547</v>
      </c>
      <c r="EA100" s="2">
        <f>POWER(10,($B100-K$227)/K$228)/(1+POWER(10,($B100-K$227)/K$228))</f>
        <v>0.3741967949808464</v>
      </c>
      <c r="EB100" s="2">
        <f>POWER(10,($B100-L$227)/L$228)/(1+POWER(10,($B100-L$227)/L$228))</f>
        <v>0.36213860795166891</v>
      </c>
      <c r="EC100" s="2">
        <f>POWER(10,($B100-M$227)/M$228)/(1+POWER(10,($B100-M$227)/M$228))</f>
        <v>0.36334038073660596</v>
      </c>
      <c r="ED100" s="2">
        <f>POWER(10,($B100-N$227)/N$228)/(1+POWER(10,($B100-N$227)/N$228))</f>
        <v>0.37277096083294514</v>
      </c>
      <c r="EE100" s="2">
        <f>POWER(10,($B100-O$227)/O$228)/(1+POWER(10,($B100-O$227)/O$228))</f>
        <v>0.35901687953047334</v>
      </c>
    </row>
    <row r="101" spans="2:135" x14ac:dyDescent="0.25">
      <c r="B101" s="2">
        <v>95</v>
      </c>
      <c r="C101">
        <v>75.265000000000001</v>
      </c>
      <c r="D101">
        <v>76.897000000000006</v>
      </c>
      <c r="E101">
        <v>77.897000000000006</v>
      </c>
      <c r="F101">
        <v>78.867999999999995</v>
      </c>
      <c r="G101">
        <v>76.75</v>
      </c>
      <c r="H101">
        <v>78.852999999999994</v>
      </c>
      <c r="I101">
        <v>79.058999999999997</v>
      </c>
      <c r="J101">
        <v>75.412000000000006</v>
      </c>
      <c r="K101">
        <v>74.75</v>
      </c>
      <c r="L101">
        <v>72.956000000000003</v>
      </c>
      <c r="M101">
        <v>65.706000000000003</v>
      </c>
      <c r="N101">
        <v>57.720599999999997</v>
      </c>
      <c r="O101">
        <v>48.941200000000002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75.278305650594248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77.273104318354598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79.036371013507846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79.274984967412848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79.175368995015049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79.197843535529415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80.012896523245843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78.331707845275915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76.76157400774531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73.229565109863159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65.777264535065825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57.756141461130078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50.068062063980086</v>
      </c>
      <c r="AE101" s="5"/>
      <c r="AG101" s="5">
        <f t="shared" si="32"/>
        <v>-1.3305650594247709E-2</v>
      </c>
      <c r="AH101" s="5">
        <f t="shared" si="32"/>
        <v>-0.37610431835459224</v>
      </c>
      <c r="AI101" s="5">
        <f t="shared" si="32"/>
        <v>-1.1393710135078408</v>
      </c>
      <c r="AJ101" s="5">
        <f t="shared" si="31"/>
        <v>-0.40698496741285339</v>
      </c>
      <c r="AK101" s="5">
        <f t="shared" si="31"/>
        <v>-2.4253689950150488</v>
      </c>
      <c r="AL101" s="5">
        <f t="shared" si="31"/>
        <v>-0.34484353552942082</v>
      </c>
      <c r="AM101" s="5">
        <f t="shared" si="31"/>
        <v>-0.95389652324584517</v>
      </c>
      <c r="AN101" s="5">
        <f t="shared" si="16"/>
        <v>-2.9197078452759087</v>
      </c>
      <c r="AO101" s="5">
        <f t="shared" si="16"/>
        <v>-2.0115740077453097</v>
      </c>
      <c r="AP101" s="5">
        <f t="shared" si="16"/>
        <v>-0.27356510986315641</v>
      </c>
      <c r="AQ101" s="5">
        <f t="shared" si="16"/>
        <v>-7.1264535065822088E-2</v>
      </c>
      <c r="AR101" s="5">
        <f t="shared" si="16"/>
        <v>-3.5541461130080165E-2</v>
      </c>
      <c r="AS101" s="5">
        <f t="shared" si="16"/>
        <v>-1.1268620639800844</v>
      </c>
      <c r="AV101" s="2">
        <f t="shared" si="18"/>
        <v>75.031965192215807</v>
      </c>
      <c r="AW101" s="2">
        <f t="shared" si="19"/>
        <v>77.231888590979452</v>
      </c>
      <c r="AX101" s="2">
        <f t="shared" si="20"/>
        <v>78.988878447461772</v>
      </c>
      <c r="AY101" s="2">
        <f t="shared" si="21"/>
        <v>79.252620422189651</v>
      </c>
      <c r="AZ101" s="2">
        <f t="shared" si="22"/>
        <v>79.153615015330075</v>
      </c>
      <c r="BA101" s="2">
        <f t="shared" si="23"/>
        <v>79.181933560031268</v>
      </c>
      <c r="BB101" s="2">
        <f t="shared" si="24"/>
        <v>80.001285155324638</v>
      </c>
      <c r="BC101" s="2">
        <f t="shared" si="25"/>
        <v>78.325680388067411</v>
      </c>
      <c r="BD101" s="2">
        <f t="shared" si="26"/>
        <v>76.741838212230931</v>
      </c>
      <c r="BE101" s="2">
        <f t="shared" si="27"/>
        <v>73.19845526438489</v>
      </c>
      <c r="BF101" s="2">
        <f t="shared" si="28"/>
        <v>65.752800538170888</v>
      </c>
      <c r="BG101" s="2">
        <f t="shared" si="29"/>
        <v>57.743860289635236</v>
      </c>
      <c r="BH101" s="2">
        <f t="shared" si="30"/>
        <v>50.054150160208131</v>
      </c>
      <c r="BK101" s="2">
        <f>IF(OR($B101&lt;C$229, AND($B101&gt;C$230, $B101&lt;C$231)), C101, "")</f>
        <v>75.265000000000001</v>
      </c>
      <c r="BL101" s="2">
        <f>IF(OR($B101&lt;D$229, AND($B101&gt;D$230, $B101&lt;D$231)), D101, "")</f>
        <v>76.897000000000006</v>
      </c>
      <c r="BM101" s="2">
        <f>IF(OR($B101&lt;E$229, AND($B101&gt;E$230, $B101&lt;E$231)), E101, "")</f>
        <v>77.897000000000006</v>
      </c>
      <c r="BN101" s="2">
        <f>IF(OR($B101&lt;F$229, AND($B101&gt;F$230, $B101&lt;F$231)), F101, "")</f>
        <v>78.867999999999995</v>
      </c>
      <c r="BO101" s="2">
        <f>IF(OR($B101&lt;G$229, AND($B101&gt;G$230, $B101&lt;G$231)), G101, "")</f>
        <v>76.75</v>
      </c>
      <c r="BP101" s="2">
        <f>IF(OR($B101&lt;H$229, AND($B101&gt;H$230, $B101&lt;H$231)), H101, "")</f>
        <v>78.852999999999994</v>
      </c>
      <c r="BQ101" s="2">
        <f>IF(OR($B101&lt;I$229, AND($B101&gt;I$230, $B101&lt;I$231)), I101, "")</f>
        <v>79.058999999999997</v>
      </c>
      <c r="BR101" s="2">
        <f>IF(OR($B101&lt;J$229, AND($B101&gt;J$230, $B101&lt;J$231)), J101, "")</f>
        <v>75.412000000000006</v>
      </c>
      <c r="BS101" s="2">
        <f>IF(OR($B101&lt;K$229, AND($B101&gt;K$230, $B101&lt;K$231)), K101, "")</f>
        <v>74.75</v>
      </c>
      <c r="BT101" s="2">
        <f>IF(OR($B101&lt;L$229, AND($B101&gt;L$230, $B101&lt;L$231)), L101, "")</f>
        <v>72.956000000000003</v>
      </c>
      <c r="BU101" s="2">
        <f>IF(OR($B101&lt;M$229, AND($B101&gt;M$230, $B101&lt;M$231)), M101, "")</f>
        <v>65.706000000000003</v>
      </c>
      <c r="BV101" s="2">
        <f>IF(OR($B101&lt;N$229, AND($B101&gt;N$230, $B101&lt;N$231)), N101, "")</f>
        <v>57.720599999999997</v>
      </c>
      <c r="BW101" s="2">
        <f>IF(OR($B101&lt;O$229, AND($B101&gt;O$230, $B101&lt;O$231)), O101, "")</f>
        <v>48.941200000000002</v>
      </c>
      <c r="BZ101" s="2">
        <f>IF(OR(AND($B101&gt;C$230, $B101&lt;C$231), $B101&gt;C$232), C101, "")</f>
        <v>75.265000000000001</v>
      </c>
      <c r="CA101" s="2">
        <f>IF(OR(AND($B101&gt;D$230, $B101&lt;D$231), $B101&gt;D$232), D101, "")</f>
        <v>76.897000000000006</v>
      </c>
      <c r="CB101" s="2">
        <f>IF(OR(AND($B101&gt;E$230, $B101&lt;E$231), $B101&gt;E$232), E101, "")</f>
        <v>77.897000000000006</v>
      </c>
      <c r="CC101" s="2">
        <f>IF(OR(AND($B101&gt;F$230, $B101&lt;F$231), $B101&gt;F$232), F101, "")</f>
        <v>78.867999999999995</v>
      </c>
      <c r="CD101" s="2">
        <f>IF(OR(AND($B101&gt;G$230, $B101&lt;G$231), $B101&gt;G$232), G101, "")</f>
        <v>76.75</v>
      </c>
      <c r="CE101" s="2">
        <f>IF(OR(AND($B101&gt;H$230, $B101&lt;H$231), $B101&gt;H$232), H101, "")</f>
        <v>78.852999999999994</v>
      </c>
      <c r="CF101" s="2">
        <f>IF(OR(AND($B101&gt;I$230, $B101&lt;I$231), $B101&gt;I$232), I101, "")</f>
        <v>79.058999999999997</v>
      </c>
      <c r="CG101" s="2">
        <f>IF(OR(AND($B101&gt;J$230, $B101&lt;J$231), $B101&gt;J$232), J101, "")</f>
        <v>75.412000000000006</v>
      </c>
      <c r="CH101" s="2">
        <f>IF(OR(AND($B101&gt;K$230, $B101&lt;K$231), $B101&gt;K$232), K101, "")</f>
        <v>74.75</v>
      </c>
      <c r="CI101" s="2">
        <f>IF(OR(AND($B101&gt;L$230, $B101&lt;L$231), $B101&gt;L$232), L101, "")</f>
        <v>72.956000000000003</v>
      </c>
      <c r="CJ101" s="2">
        <f>IF(OR(AND($B101&gt;M$230, $B101&lt;M$231), $B101&gt;M$232), M101, "")</f>
        <v>65.706000000000003</v>
      </c>
      <c r="CK101" s="2">
        <f>IF(OR(AND($B101&gt;N$230, $B101&lt;N$231), $B101&gt;N$232), N101, "")</f>
        <v>57.720599999999997</v>
      </c>
      <c r="CL101" s="2">
        <f>IF(OR(AND($B101&gt;O$230, $B101&lt;O$231), $B101&gt;O$232), O101, "")</f>
        <v>48.941200000000002</v>
      </c>
      <c r="CO101" s="2">
        <f>BK$207*$B101+BK$209</f>
        <v>75.01204692273356</v>
      </c>
      <c r="CP101" s="2">
        <f>BL$207*$B101+BL$209</f>
        <v>77.316874789624805</v>
      </c>
      <c r="CQ101" s="2">
        <f>BM$207*$B101+BM$209</f>
        <v>79.200793336891124</v>
      </c>
      <c r="CR101" s="2">
        <f>BN$207*$B101+BN$209</f>
        <v>79.420109021253793</v>
      </c>
      <c r="CS101" s="2">
        <f>BO$207*$B101+BO$209</f>
        <v>79.189911857479231</v>
      </c>
      <c r="CT101" s="2">
        <f>BP$207*$B101+BP$209</f>
        <v>79.179734201359466</v>
      </c>
      <c r="CU101" s="2">
        <f>BQ$207*$B101+BQ$209</f>
        <v>80.058750026766518</v>
      </c>
      <c r="CV101" s="2">
        <f>BR$207*$B101+BR$209</f>
        <v>78.348337029202384</v>
      </c>
      <c r="CW101" s="2">
        <f>BS$207*$B101+BS$209</f>
        <v>76.805381003154295</v>
      </c>
      <c r="CX101" s="2">
        <f>BT$207*$B101+BT$209</f>
        <v>73.177456832234483</v>
      </c>
      <c r="CY101" s="2">
        <f>BU$207*$B101+BU$209</f>
        <v>65.872002610054295</v>
      </c>
      <c r="CZ101" s="2">
        <f>BV$207*$B101+BV$209</f>
        <v>57.816868350037716</v>
      </c>
      <c r="DA101" s="2">
        <f>BW$207*$B101+BW$209</f>
        <v>50.053819284982517</v>
      </c>
      <c r="DD101" s="2">
        <f>BZ$207*$B101+BZ$209</f>
        <v>75.074187749587708</v>
      </c>
      <c r="DE101" s="2">
        <f>CA$207*$B101+CA$209</f>
        <v>77.097554170205427</v>
      </c>
      <c r="DF101" s="2">
        <f>CB$207*$B101+CB$209</f>
        <v>78.640510574185583</v>
      </c>
      <c r="DG101" s="2">
        <f>CC$207*$B101+CC$209</f>
        <v>78.994299596736951</v>
      </c>
      <c r="DH101" s="2">
        <f>CD$207*$B101+CD$209</f>
        <v>79.098422987894892</v>
      </c>
      <c r="DI101" s="2">
        <f>CE$207*$B101+CE$209</f>
        <v>79.185161571282279</v>
      </c>
      <c r="DJ101" s="2">
        <f>CF$207*$B101+CF$209</f>
        <v>79.919767743674399</v>
      </c>
      <c r="DK101" s="2">
        <f>CG$207*$B101+CG$209</f>
        <v>78.295324799084753</v>
      </c>
      <c r="DL101" s="2">
        <f>CH$207*$B101+CH$209</f>
        <v>76.644920309947381</v>
      </c>
      <c r="DM101" s="2">
        <f>CI$207*$B101+CI$209</f>
        <v>73.232186974374059</v>
      </c>
      <c r="DN101" s="2">
        <f>CJ$207*$B101+CJ$209</f>
        <v>65.562308230792709</v>
      </c>
      <c r="DO101" s="2">
        <f>CK$207*$B101+CK$209</f>
        <v>57.631824986247501</v>
      </c>
      <c r="DP101" s="2">
        <f>CL$207*$B101+CL$209</f>
        <v>50.054688920991403</v>
      </c>
      <c r="DS101" s="2">
        <f>POWER(10,($B101-C$227)/C$228)/(1+POWER(10,($B101-C$227)/C$228))</f>
        <v>0.32053434900371797</v>
      </c>
      <c r="DT101" s="2">
        <f>POWER(10,($B101-D$227)/D$228)/(1+POWER(10,($B101-D$227)/D$228))</f>
        <v>0.3874975315605993</v>
      </c>
      <c r="DU101" s="2">
        <f>POWER(10,($B101-E$227)/E$228)/(1+POWER(10,($B101-E$227)/E$228))</f>
        <v>0.37822846522359949</v>
      </c>
      <c r="DV101" s="2">
        <f>POWER(10,($B101-F$227)/F$228)/(1+POWER(10,($B101-F$227)/F$228))</f>
        <v>0.39334169095525673</v>
      </c>
      <c r="DW101" s="2">
        <f>POWER(10,($B101-G$227)/G$228)/(1+POWER(10,($B101-G$227)/G$228))</f>
        <v>0.39673505983914997</v>
      </c>
      <c r="DX101" s="2">
        <f>POWER(10,($B101-H$227)/H$228)/(1+POWER(10,($B101-H$227)/H$228))</f>
        <v>0.40523470909107173</v>
      </c>
      <c r="DY101" s="2">
        <f>POWER(10,($B101-I$227)/I$228)/(1+POWER(10,($B101-I$227)/I$228))</f>
        <v>0.41346904197701456</v>
      </c>
      <c r="DZ101" s="2">
        <f>POWER(10,($B101-J$227)/J$228)/(1+POWER(10,($B101-J$227)/J$228))</f>
        <v>0.42738517290626571</v>
      </c>
      <c r="EA101" s="2">
        <f>POWER(10,($B101-K$227)/K$228)/(1+POWER(10,($B101-K$227)/K$228))</f>
        <v>0.39600222118839384</v>
      </c>
      <c r="EB101" s="2">
        <f>POWER(10,($B101-L$227)/L$228)/(1+POWER(10,($B101-L$227)/L$228))</f>
        <v>0.38367216545598548</v>
      </c>
      <c r="EC101" s="2">
        <f>POWER(10,($B101-M$227)/M$228)/(1+POWER(10,($B101-M$227)/M$228))</f>
        <v>0.38490227742470468</v>
      </c>
      <c r="ED101" s="2">
        <f>POWER(10,($B101-N$227)/N$228)/(1+POWER(10,($B101-N$227)/N$228))</f>
        <v>0.39454568327699363</v>
      </c>
      <c r="EE101" s="2">
        <f>POWER(10,($B101-O$227)/O$228)/(1+POWER(10,($B101-O$227)/O$228))</f>
        <v>0.38047553485816638</v>
      </c>
    </row>
    <row r="102" spans="2:135" x14ac:dyDescent="0.25">
      <c r="B102" s="2">
        <v>96</v>
      </c>
      <c r="C102">
        <v>75.043999999999997</v>
      </c>
      <c r="D102">
        <v>77</v>
      </c>
      <c r="E102">
        <v>77.734999999999999</v>
      </c>
      <c r="F102">
        <v>78.837999999999994</v>
      </c>
      <c r="G102">
        <v>76.808999999999997</v>
      </c>
      <c r="H102">
        <v>77.632000000000005</v>
      </c>
      <c r="I102">
        <v>79.558999999999997</v>
      </c>
      <c r="J102">
        <v>78.162000000000006</v>
      </c>
      <c r="K102">
        <v>75.632000000000005</v>
      </c>
      <c r="L102">
        <v>73.956000000000003</v>
      </c>
      <c r="M102">
        <v>64.573999999999998</v>
      </c>
      <c r="N102">
        <v>58.25</v>
      </c>
      <c r="O102">
        <v>48.573500000000003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75.130538237513548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77.222930129722158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78.972798438946015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79.222392786144411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79.141853329867601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79.185292798670105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80.009466220838434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78.320789746004721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76.746566069133394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73.206794436784406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65.754194989142434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57.750826376961385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50.067612536027212</v>
      </c>
      <c r="AE102" s="5"/>
      <c r="AG102" s="5">
        <f t="shared" si="32"/>
        <v>-8.6538237513551053E-2</v>
      </c>
      <c r="AH102" s="5">
        <f t="shared" si="32"/>
        <v>-0.2229301297221582</v>
      </c>
      <c r="AI102" s="5">
        <f t="shared" si="32"/>
        <v>-1.2377984389460153</v>
      </c>
      <c r="AJ102" s="5">
        <f t="shared" si="31"/>
        <v>-0.38439278614441719</v>
      </c>
      <c r="AK102" s="5">
        <f t="shared" si="31"/>
        <v>-2.3328533298676035</v>
      </c>
      <c r="AL102" s="5">
        <f t="shared" si="31"/>
        <v>-1.5532927986700997</v>
      </c>
      <c r="AM102" s="5">
        <f t="shared" si="31"/>
        <v>-0.45046622083843602</v>
      </c>
      <c r="AN102" s="5">
        <f t="shared" si="16"/>
        <v>-0.15878974600471452</v>
      </c>
      <c r="AO102" s="5">
        <f t="shared" si="16"/>
        <v>-1.1145660691333887</v>
      </c>
      <c r="AP102" s="5">
        <f t="shared" si="16"/>
        <v>0.74920556321559673</v>
      </c>
      <c r="AQ102" s="5">
        <f t="shared" si="16"/>
        <v>-1.1801949891424357</v>
      </c>
      <c r="AR102" s="5">
        <f t="shared" si="16"/>
        <v>0.49917362303861523</v>
      </c>
      <c r="AS102" s="5">
        <f t="shared" si="16"/>
        <v>-1.4941125360272096</v>
      </c>
      <c r="AV102" s="2">
        <f t="shared" si="18"/>
        <v>75.014852822514214</v>
      </c>
      <c r="AW102" s="2">
        <f t="shared" si="19"/>
        <v>77.206245662280608</v>
      </c>
      <c r="AX102" s="2">
        <f t="shared" si="20"/>
        <v>78.953193695961915</v>
      </c>
      <c r="AY102" s="2">
        <f t="shared" si="21"/>
        <v>79.213520345605673</v>
      </c>
      <c r="AZ102" s="2">
        <f t="shared" si="22"/>
        <v>79.133253233936927</v>
      </c>
      <c r="BA102" s="2">
        <f t="shared" si="23"/>
        <v>79.179124189855287</v>
      </c>
      <c r="BB102" s="2">
        <f t="shared" si="24"/>
        <v>80.005052277919631</v>
      </c>
      <c r="BC102" s="2">
        <f t="shared" si="25"/>
        <v>78.318573849486455</v>
      </c>
      <c r="BD102" s="2">
        <f t="shared" si="26"/>
        <v>76.73875397071599</v>
      </c>
      <c r="BE102" s="2">
        <f t="shared" si="27"/>
        <v>73.194107977075305</v>
      </c>
      <c r="BF102" s="2">
        <f t="shared" si="28"/>
        <v>65.744264593510167</v>
      </c>
      <c r="BG102" s="2">
        <f t="shared" si="29"/>
        <v>57.745977158992055</v>
      </c>
      <c r="BH102" s="2">
        <f t="shared" si="30"/>
        <v>50.061959745623042</v>
      </c>
      <c r="BK102" s="2">
        <f>IF(OR($B102&lt;C$229, AND($B102&gt;C$230, $B102&lt;C$231)), C102, "")</f>
        <v>75.043999999999997</v>
      </c>
      <c r="BL102" s="2">
        <f>IF(OR($B102&lt;D$229, AND($B102&gt;D$230, $B102&lt;D$231)), D102, "")</f>
        <v>77</v>
      </c>
      <c r="BM102" s="2">
        <f>IF(OR($B102&lt;E$229, AND($B102&gt;E$230, $B102&lt;E$231)), E102, "")</f>
        <v>77.734999999999999</v>
      </c>
      <c r="BN102" s="2">
        <f>IF(OR($B102&lt;F$229, AND($B102&gt;F$230, $B102&lt;F$231)), F102, "")</f>
        <v>78.837999999999994</v>
      </c>
      <c r="BO102" s="2">
        <f>IF(OR($B102&lt;G$229, AND($B102&gt;G$230, $B102&lt;G$231)), G102, "")</f>
        <v>76.808999999999997</v>
      </c>
      <c r="BP102" s="2">
        <f>IF(OR($B102&lt;H$229, AND($B102&gt;H$230, $B102&lt;H$231)), H102, "")</f>
        <v>77.632000000000005</v>
      </c>
      <c r="BQ102" s="2">
        <f>IF(OR($B102&lt;I$229, AND($B102&gt;I$230, $B102&lt;I$231)), I102, "")</f>
        <v>79.558999999999997</v>
      </c>
      <c r="BR102" s="2">
        <f>IF(OR($B102&lt;J$229, AND($B102&gt;J$230, $B102&lt;J$231)), J102, "")</f>
        <v>78.162000000000006</v>
      </c>
      <c r="BS102" s="2">
        <f>IF(OR($B102&lt;K$229, AND($B102&gt;K$230, $B102&lt;K$231)), K102, "")</f>
        <v>75.632000000000005</v>
      </c>
      <c r="BT102" s="2">
        <f>IF(OR($B102&lt;L$229, AND($B102&gt;L$230, $B102&lt;L$231)), L102, "")</f>
        <v>73.956000000000003</v>
      </c>
      <c r="BU102" s="2">
        <f>IF(OR($B102&lt;M$229, AND($B102&gt;M$230, $B102&lt;M$231)), M102, "")</f>
        <v>64.573999999999998</v>
      </c>
      <c r="BV102" s="2">
        <f>IF(OR($B102&lt;N$229, AND($B102&gt;N$230, $B102&lt;N$231)), N102, "")</f>
        <v>58.25</v>
      </c>
      <c r="BW102" s="2">
        <f>IF(OR($B102&lt;O$229, AND($B102&gt;O$230, $B102&lt;O$231)), O102, "")</f>
        <v>48.573500000000003</v>
      </c>
      <c r="BZ102" s="2">
        <f>IF(OR(AND($B102&gt;C$230, $B102&lt;C$231), $B102&gt;C$232), C102, "")</f>
        <v>75.043999999999997</v>
      </c>
      <c r="CA102" s="2">
        <f>IF(OR(AND($B102&gt;D$230, $B102&lt;D$231), $B102&gt;D$232), D102, "")</f>
        <v>77</v>
      </c>
      <c r="CB102" s="2">
        <f>IF(OR(AND($B102&gt;E$230, $B102&lt;E$231), $B102&gt;E$232), E102, "")</f>
        <v>77.734999999999999</v>
      </c>
      <c r="CC102" s="2">
        <f>IF(OR(AND($B102&gt;F$230, $B102&lt;F$231), $B102&gt;F$232), F102, "")</f>
        <v>78.837999999999994</v>
      </c>
      <c r="CD102" s="2">
        <f>IF(OR(AND($B102&gt;G$230, $B102&lt;G$231), $B102&gt;G$232), G102, "")</f>
        <v>76.808999999999997</v>
      </c>
      <c r="CE102" s="2">
        <f>IF(OR(AND($B102&gt;H$230, $B102&lt;H$231), $B102&gt;H$232), H102, "")</f>
        <v>77.632000000000005</v>
      </c>
      <c r="CF102" s="2">
        <f>IF(OR(AND($B102&gt;I$230, $B102&lt;I$231), $B102&gt;I$232), I102, "")</f>
        <v>79.558999999999997</v>
      </c>
      <c r="CG102" s="2">
        <f>IF(OR(AND($B102&gt;J$230, $B102&lt;J$231), $B102&gt;J$232), J102, "")</f>
        <v>78.162000000000006</v>
      </c>
      <c r="CH102" s="2">
        <f>IF(OR(AND($B102&gt;K$230, $B102&lt;K$231), $B102&gt;K$232), K102, "")</f>
        <v>75.632000000000005</v>
      </c>
      <c r="CI102" s="2">
        <f>IF(OR(AND($B102&gt;L$230, $B102&lt;L$231), $B102&gt;L$232), L102, "")</f>
        <v>73.956000000000003</v>
      </c>
      <c r="CJ102" s="2">
        <f>IF(OR(AND($B102&gt;M$230, $B102&lt;M$231), $B102&gt;M$232), M102, "")</f>
        <v>64.573999999999998</v>
      </c>
      <c r="CK102" s="2">
        <f>IF(OR(AND($B102&gt;N$230, $B102&lt;N$231), $B102&gt;N$232), N102, "")</f>
        <v>58.25</v>
      </c>
      <c r="CL102" s="2">
        <f>IF(OR(AND($B102&gt;O$230, $B102&lt;O$231), $B102&gt;O$232), O102, "")</f>
        <v>48.573500000000003</v>
      </c>
      <c r="CO102" s="2">
        <f>BK$207*$B102+BK$209</f>
        <v>75.014024300082312</v>
      </c>
      <c r="CP102" s="2">
        <f>BL$207*$B102+BL$209</f>
        <v>77.323523969277105</v>
      </c>
      <c r="CQ102" s="2">
        <f>BM$207*$B102+BM$209</f>
        <v>79.202184418935431</v>
      </c>
      <c r="CR102" s="2">
        <f>BN$207*$B102+BN$209</f>
        <v>79.412195087515627</v>
      </c>
      <c r="CS102" s="2">
        <f>BO$207*$B102+BO$209</f>
        <v>79.197558855822749</v>
      </c>
      <c r="CT102" s="2">
        <f>BP$207*$B102+BP$209</f>
        <v>79.208021408500997</v>
      </c>
      <c r="CU102" s="2">
        <f>BQ$207*$B102+BQ$209</f>
        <v>80.089754762454135</v>
      </c>
      <c r="CV102" s="2">
        <f>BR$207*$B102+BR$209</f>
        <v>78.373654470080496</v>
      </c>
      <c r="CW102" s="2">
        <f>BS$207*$B102+BS$209</f>
        <v>76.842957572526558</v>
      </c>
      <c r="CX102" s="2">
        <f>BT$207*$B102+BT$209</f>
        <v>73.205866160998795</v>
      </c>
      <c r="CY102" s="2">
        <f>BU$207*$B102+BU$209</f>
        <v>65.88961251209291</v>
      </c>
      <c r="CZ102" s="2">
        <f>BV$207*$B102+BV$209</f>
        <v>57.838607106369217</v>
      </c>
      <c r="DA102" s="2">
        <f>BW$207*$B102+BW$209</f>
        <v>50.083294551199188</v>
      </c>
      <c r="DD102" s="2">
        <f>BZ$207*$B102+BZ$209</f>
        <v>75.016454581621289</v>
      </c>
      <c r="DE102" s="2">
        <f>CA$207*$B102+CA$209</f>
        <v>77.037179540312081</v>
      </c>
      <c r="DF102" s="2">
        <f>CB$207*$B102+CB$209</f>
        <v>78.579892147348275</v>
      </c>
      <c r="DG102" s="2">
        <f>CC$207*$B102+CC$209</f>
        <v>78.934062164982834</v>
      </c>
      <c r="DH102" s="2">
        <f>CD$207*$B102+CD$209</f>
        <v>79.044075496885498</v>
      </c>
      <c r="DI102" s="2">
        <f>CE$207*$B102+CE$209</f>
        <v>79.140443427606286</v>
      </c>
      <c r="DJ102" s="2">
        <f>CF$207*$B102+CF$209</f>
        <v>79.895469049383223</v>
      </c>
      <c r="DK102" s="2">
        <f>CG$207*$B102+CG$209</f>
        <v>78.251269681043198</v>
      </c>
      <c r="DL102" s="2">
        <f>CH$207*$B102+CH$209</f>
        <v>76.593803226233746</v>
      </c>
      <c r="DM102" s="2">
        <f>CI$207*$B102+CI$209</f>
        <v>73.176881687728965</v>
      </c>
      <c r="DN102" s="2">
        <f>CJ$207*$B102+CJ$209</f>
        <v>65.532427282403717</v>
      </c>
      <c r="DO102" s="2">
        <f>CK$207*$B102+CK$209</f>
        <v>57.616338210096394</v>
      </c>
      <c r="DP102" s="2">
        <f>CL$207*$B102+CL$209</f>
        <v>50.030277174775904</v>
      </c>
      <c r="DS102" s="2">
        <f>POWER(10,($B102-C$227)/C$228)/(1+POWER(10,($B102-C$227)/C$228))</f>
        <v>0.34091623485346106</v>
      </c>
      <c r="DT102" s="2">
        <f>POWER(10,($B102-D$227)/D$228)/(1+POWER(10,($B102-D$227)/D$228))</f>
        <v>0.40957076560001526</v>
      </c>
      <c r="DU102" s="2">
        <f>POWER(10,($B102-E$227)/E$228)/(1+POWER(10,($B102-E$227)/E$228))</f>
        <v>0.40011861683331867</v>
      </c>
      <c r="DV102" s="2">
        <f>POWER(10,($B102-F$227)/F$228)/(1+POWER(10,($B102-F$227)/F$228))</f>
        <v>0.41552198676786123</v>
      </c>
      <c r="DW102" s="2">
        <f>POWER(10,($B102-G$227)/G$228)/(1+POWER(10,($B102-G$227)/G$228))</f>
        <v>0.41897455418683682</v>
      </c>
      <c r="DX102" s="2">
        <f>POWER(10,($B102-H$227)/H$228)/(1+POWER(10,($B102-H$227)/H$228))</f>
        <v>0.42761293343079548</v>
      </c>
      <c r="DY102" s="2">
        <f>POWER(10,($B102-I$227)/I$228)/(1+POWER(10,($B102-I$227)/I$228))</f>
        <v>0.43596867312418258</v>
      </c>
      <c r="DZ102" s="2">
        <f>POWER(10,($B102-J$227)/J$228)/(1+POWER(10,($B102-J$227)/J$228))</f>
        <v>0.45006100045049419</v>
      </c>
      <c r="EA102" s="2">
        <f>POWER(10,($B102-K$227)/K$228)/(1+POWER(10,($B102-K$227)/K$228))</f>
        <v>0.41822911524934231</v>
      </c>
      <c r="EB102" s="2">
        <f>POWER(10,($B102-L$227)/L$228)/(1+POWER(10,($B102-L$227)/L$228))</f>
        <v>0.40567181656309642</v>
      </c>
      <c r="EC102" s="2">
        <f>POWER(10,($B102-M$227)/M$228)/(1+POWER(10,($B102-M$227)/M$228))</f>
        <v>0.40692589307012222</v>
      </c>
      <c r="ED102" s="2">
        <f>POWER(10,($B102-N$227)/N$228)/(1+POWER(10,($B102-N$227)/N$228))</f>
        <v>0.41674723243089079</v>
      </c>
      <c r="EE102" s="2">
        <f>POWER(10,($B102-O$227)/O$228)/(1+POWER(10,($B102-O$227)/O$228))</f>
        <v>0.4024115679698021</v>
      </c>
    </row>
    <row r="103" spans="2:135" x14ac:dyDescent="0.25">
      <c r="B103" s="2">
        <v>97</v>
      </c>
      <c r="C103">
        <v>75.337999999999994</v>
      </c>
      <c r="D103">
        <v>77.484999999999999</v>
      </c>
      <c r="E103">
        <v>77.587999999999994</v>
      </c>
      <c r="F103">
        <v>76.882000000000005</v>
      </c>
      <c r="G103">
        <v>78.308999999999997</v>
      </c>
      <c r="H103">
        <v>77.765000000000001</v>
      </c>
      <c r="I103">
        <v>78.647000000000006</v>
      </c>
      <c r="J103">
        <v>79.117999999999995</v>
      </c>
      <c r="K103">
        <v>74.765000000000001</v>
      </c>
      <c r="L103">
        <v>71.706000000000003</v>
      </c>
      <c r="M103">
        <v>64.308999999999997</v>
      </c>
      <c r="N103">
        <v>56.235300000000002</v>
      </c>
      <c r="O103">
        <v>48.470599999999997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75.046890966969258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77.18390954114264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78.922186466475168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79.175253256586359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79.11328295106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79.175271303349646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80.007854662661572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78.309058665877643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76.734543707585061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73.190936352770009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65.737304145657262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57.748169834609321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50.069544518059161</v>
      </c>
      <c r="AE103" s="5"/>
      <c r="AG103" s="5">
        <f t="shared" si="32"/>
        <v>0.29110903303073599</v>
      </c>
      <c r="AH103" s="5">
        <f t="shared" si="32"/>
        <v>0.30109045885735952</v>
      </c>
      <c r="AI103" s="5">
        <f t="shared" si="32"/>
        <v>-1.3341864664751739</v>
      </c>
      <c r="AJ103" s="5">
        <f t="shared" si="31"/>
        <v>-2.2932532565863539</v>
      </c>
      <c r="AK103" s="5">
        <f t="shared" si="31"/>
        <v>-0.80428295106000292</v>
      </c>
      <c r="AL103" s="5">
        <f t="shared" si="31"/>
        <v>-1.4102713033496457</v>
      </c>
      <c r="AM103" s="5">
        <f t="shared" si="31"/>
        <v>-1.3608546626615663</v>
      </c>
      <c r="AN103" s="5">
        <f t="shared" si="16"/>
        <v>0.80894133412235192</v>
      </c>
      <c r="AO103" s="5">
        <f t="shared" si="16"/>
        <v>-1.9695437075850606</v>
      </c>
      <c r="AP103" s="5">
        <f t="shared" si="16"/>
        <v>-1.4849363527700064</v>
      </c>
      <c r="AQ103" s="5">
        <f t="shared" si="16"/>
        <v>-1.4283041456572647</v>
      </c>
      <c r="AR103" s="5">
        <f t="shared" si="16"/>
        <v>-1.5128698346093188</v>
      </c>
      <c r="AS103" s="5">
        <f t="shared" si="16"/>
        <v>-1.598944518059163</v>
      </c>
      <c r="AV103" s="2">
        <f t="shared" si="18"/>
        <v>74.995271729734554</v>
      </c>
      <c r="AW103" s="2">
        <f t="shared" si="19"/>
        <v>77.177512941608555</v>
      </c>
      <c r="AX103" s="2">
        <f t="shared" si="20"/>
        <v>78.914516183985612</v>
      </c>
      <c r="AY103" s="2">
        <f t="shared" si="21"/>
        <v>79.17191477254903</v>
      </c>
      <c r="AZ103" s="2">
        <f t="shared" si="22"/>
        <v>79.110061989384576</v>
      </c>
      <c r="BA103" s="2">
        <f t="shared" si="23"/>
        <v>79.173005158478489</v>
      </c>
      <c r="BB103" s="2">
        <f t="shared" si="24"/>
        <v>80.006264204566861</v>
      </c>
      <c r="BC103" s="2">
        <f t="shared" si="25"/>
        <v>78.308280994159873</v>
      </c>
      <c r="BD103" s="2">
        <f t="shared" si="26"/>
        <v>76.731613072190981</v>
      </c>
      <c r="BE103" s="2">
        <f t="shared" si="27"/>
        <v>73.186033877744507</v>
      </c>
      <c r="BF103" s="2">
        <f t="shared" si="28"/>
        <v>65.733482794373487</v>
      </c>
      <c r="BG103" s="2">
        <f t="shared" si="29"/>
        <v>57.746352128183077</v>
      </c>
      <c r="BH103" s="2">
        <f t="shared" si="30"/>
        <v>50.067362688605172</v>
      </c>
      <c r="BK103" s="2">
        <f>IF(OR($B103&lt;C$229, AND($B103&gt;C$230, $B103&lt;C$231)), C103, "")</f>
        <v>75.337999999999994</v>
      </c>
      <c r="BL103" s="2">
        <f>IF(OR($B103&lt;D$229, AND($B103&gt;D$230, $B103&lt;D$231)), D103, "")</f>
        <v>77.484999999999999</v>
      </c>
      <c r="BM103" s="2">
        <f>IF(OR($B103&lt;E$229, AND($B103&gt;E$230, $B103&lt;E$231)), E103, "")</f>
        <v>77.587999999999994</v>
      </c>
      <c r="BN103" s="2">
        <f>IF(OR($B103&lt;F$229, AND($B103&gt;F$230, $B103&lt;F$231)), F103, "")</f>
        <v>76.882000000000005</v>
      </c>
      <c r="BO103" s="2">
        <f>IF(OR($B103&lt;G$229, AND($B103&gt;G$230, $B103&lt;G$231)), G103, "")</f>
        <v>78.308999999999997</v>
      </c>
      <c r="BP103" s="2">
        <f>IF(OR($B103&lt;H$229, AND($B103&gt;H$230, $B103&lt;H$231)), H103, "")</f>
        <v>77.765000000000001</v>
      </c>
      <c r="BQ103" s="2">
        <f>IF(OR($B103&lt;I$229, AND($B103&gt;I$230, $B103&lt;I$231)), I103, "")</f>
        <v>78.647000000000006</v>
      </c>
      <c r="BR103" s="2">
        <f>IF(OR($B103&lt;J$229, AND($B103&gt;J$230, $B103&lt;J$231)), J103, "")</f>
        <v>79.117999999999995</v>
      </c>
      <c r="BS103" s="2">
        <f>IF(OR($B103&lt;K$229, AND($B103&gt;K$230, $B103&lt;K$231)), K103, "")</f>
        <v>74.765000000000001</v>
      </c>
      <c r="BT103" s="2">
        <f>IF(OR($B103&lt;L$229, AND($B103&gt;L$230, $B103&lt;L$231)), L103, "")</f>
        <v>71.706000000000003</v>
      </c>
      <c r="BU103" s="2">
        <f>IF(OR($B103&lt;M$229, AND($B103&gt;M$230, $B103&lt;M$231)), M103, "")</f>
        <v>64.308999999999997</v>
      </c>
      <c r="BV103" s="2">
        <f>IF(OR($B103&lt;N$229, AND($B103&gt;N$230, $B103&lt;N$231)), N103, "")</f>
        <v>56.235300000000002</v>
      </c>
      <c r="BW103" s="2">
        <f>IF(OR($B103&lt;O$229, AND($B103&gt;O$230, $B103&lt;O$231)), O103, "")</f>
        <v>48.470599999999997</v>
      </c>
      <c r="BZ103" s="2">
        <f>IF(OR(AND($B103&gt;C$230, $B103&lt;C$231), $B103&gt;C$232), C103, "")</f>
        <v>75.337999999999994</v>
      </c>
      <c r="CA103" s="2">
        <f>IF(OR(AND($B103&gt;D$230, $B103&lt;D$231), $B103&gt;D$232), D103, "")</f>
        <v>77.484999999999999</v>
      </c>
      <c r="CB103" s="2">
        <f>IF(OR(AND($B103&gt;E$230, $B103&lt;E$231), $B103&gt;E$232), E103, "")</f>
        <v>77.587999999999994</v>
      </c>
      <c r="CC103" s="2">
        <f>IF(OR(AND($B103&gt;F$230, $B103&lt;F$231), $B103&gt;F$232), F103, "")</f>
        <v>76.882000000000005</v>
      </c>
      <c r="CD103" s="2">
        <f>IF(OR(AND($B103&gt;G$230, $B103&lt;G$231), $B103&gt;G$232), G103, "")</f>
        <v>78.308999999999997</v>
      </c>
      <c r="CE103" s="2">
        <f>IF(OR(AND($B103&gt;H$230, $B103&lt;H$231), $B103&gt;H$232), H103, "")</f>
        <v>77.765000000000001</v>
      </c>
      <c r="CF103" s="2">
        <f>IF(OR(AND($B103&gt;I$230, $B103&lt;I$231), $B103&gt;I$232), I103, "")</f>
        <v>78.647000000000006</v>
      </c>
      <c r="CG103" s="2">
        <f>IF(OR(AND($B103&gt;J$230, $B103&lt;J$231), $B103&gt;J$232), J103, "")</f>
        <v>79.117999999999995</v>
      </c>
      <c r="CH103" s="2">
        <f>IF(OR(AND($B103&gt;K$230, $B103&lt;K$231), $B103&gt;K$232), K103, "")</f>
        <v>74.765000000000001</v>
      </c>
      <c r="CI103" s="2">
        <f>IF(OR(AND($B103&gt;L$230, $B103&lt;L$231), $B103&gt;L$232), L103, "")</f>
        <v>71.706000000000003</v>
      </c>
      <c r="CJ103" s="2">
        <f>IF(OR(AND($B103&gt;M$230, $B103&lt;M$231), $B103&gt;M$232), M103, "")</f>
        <v>64.308999999999997</v>
      </c>
      <c r="CK103" s="2">
        <f>IF(OR(AND($B103&gt;N$230, $B103&lt;N$231), $B103&gt;N$232), N103, "")</f>
        <v>56.235300000000002</v>
      </c>
      <c r="CL103" s="2">
        <f>IF(OR(AND($B103&gt;O$230, $B103&lt;O$231), $B103&gt;O$232), O103, "")</f>
        <v>48.470599999999997</v>
      </c>
      <c r="CO103" s="2">
        <f>BK$207*$B103+BK$209</f>
        <v>75.016001677431063</v>
      </c>
      <c r="CP103" s="2">
        <f>BL$207*$B103+BL$209</f>
        <v>77.330173148929418</v>
      </c>
      <c r="CQ103" s="2">
        <f>BM$207*$B103+BM$209</f>
        <v>79.203575500979724</v>
      </c>
      <c r="CR103" s="2">
        <f>BN$207*$B103+BN$209</f>
        <v>79.404281153777461</v>
      </c>
      <c r="CS103" s="2">
        <f>BO$207*$B103+BO$209</f>
        <v>79.20520585416628</v>
      </c>
      <c r="CT103" s="2">
        <f>BP$207*$B103+BP$209</f>
        <v>79.236308615642514</v>
      </c>
      <c r="CU103" s="2">
        <f>BQ$207*$B103+BQ$209</f>
        <v>80.120759498141751</v>
      </c>
      <c r="CV103" s="2">
        <f>BR$207*$B103+BR$209</f>
        <v>78.398971910958593</v>
      </c>
      <c r="CW103" s="2">
        <f>BS$207*$B103+BS$209</f>
        <v>76.880534141898806</v>
      </c>
      <c r="CX103" s="2">
        <f>BT$207*$B103+BT$209</f>
        <v>73.234275489763107</v>
      </c>
      <c r="CY103" s="2">
        <f>BU$207*$B103+BU$209</f>
        <v>65.907222414131539</v>
      </c>
      <c r="CZ103" s="2">
        <f>BV$207*$B103+BV$209</f>
        <v>57.860345862700719</v>
      </c>
      <c r="DA103" s="2">
        <f>BW$207*$B103+BW$209</f>
        <v>50.112769817415852</v>
      </c>
      <c r="DD103" s="2">
        <f>BZ$207*$B103+BZ$209</f>
        <v>74.958721413654857</v>
      </c>
      <c r="DE103" s="2">
        <f>CA$207*$B103+CA$209</f>
        <v>76.97680491041875</v>
      </c>
      <c r="DF103" s="2">
        <f>CB$207*$B103+CB$209</f>
        <v>78.519273720510967</v>
      </c>
      <c r="DG103" s="2">
        <f>CC$207*$B103+CC$209</f>
        <v>78.873824733228716</v>
      </c>
      <c r="DH103" s="2">
        <f>CD$207*$B103+CD$209</f>
        <v>78.989728005876117</v>
      </c>
      <c r="DI103" s="2">
        <f>CE$207*$B103+CE$209</f>
        <v>79.095725283930307</v>
      </c>
      <c r="DJ103" s="2">
        <f>CF$207*$B103+CF$209</f>
        <v>79.871170355092033</v>
      </c>
      <c r="DK103" s="2">
        <f>CG$207*$B103+CG$209</f>
        <v>78.207214563001642</v>
      </c>
      <c r="DL103" s="2">
        <f>CH$207*$B103+CH$209</f>
        <v>76.542686142520125</v>
      </c>
      <c r="DM103" s="2">
        <f>CI$207*$B103+CI$209</f>
        <v>73.121576401083885</v>
      </c>
      <c r="DN103" s="2">
        <f>CJ$207*$B103+CJ$209</f>
        <v>65.50254633401471</v>
      </c>
      <c r="DO103" s="2">
        <f>CK$207*$B103+CK$209</f>
        <v>57.60085143394528</v>
      </c>
      <c r="DP103" s="2">
        <f>CL$207*$B103+CL$209</f>
        <v>50.005865428560398</v>
      </c>
      <c r="DS103" s="2">
        <f>POWER(10,($B103-C$227)/C$228)/(1+POWER(10,($B103-C$227)/C$228))</f>
        <v>0.3619038448828093</v>
      </c>
      <c r="DT103" s="2">
        <f>POWER(10,($B103-D$227)/D$228)/(1+POWER(10,($B103-D$227)/D$228))</f>
        <v>0.43201451257836532</v>
      </c>
      <c r="DU103" s="2">
        <f>POWER(10,($B103-E$227)/E$228)/(1+POWER(10,($B103-E$227)/E$228))</f>
        <v>0.4224149713538754</v>
      </c>
      <c r="DV103" s="2">
        <f>POWER(10,($B103-F$227)/F$228)/(1+POWER(10,($B103-F$227)/F$228))</f>
        <v>0.43804989859118504</v>
      </c>
      <c r="DW103" s="2">
        <f>POWER(10,($B103-G$227)/G$228)/(1+POWER(10,($B103-G$227)/G$228))</f>
        <v>0.44154824051142755</v>
      </c>
      <c r="DX103" s="2">
        <f>POWER(10,($B103-H$227)/H$228)/(1+POWER(10,($B103-H$227)/H$228))</f>
        <v>0.45029134245882085</v>
      </c>
      <c r="DY103" s="2">
        <f>POWER(10,($B103-I$227)/I$228)/(1+POWER(10,($B103-I$227)/I$228))</f>
        <v>0.458735072270684</v>
      </c>
      <c r="DZ103" s="2">
        <f>POWER(10,($B103-J$227)/J$228)/(1+POWER(10,($B103-J$227)/J$228))</f>
        <v>0.4729462404698363</v>
      </c>
      <c r="EA103" s="2">
        <f>POWER(10,($B103-K$227)/K$228)/(1+POWER(10,($B103-K$227)/K$228))</f>
        <v>0.44079310808912764</v>
      </c>
      <c r="EB103" s="2">
        <f>POWER(10,($B103-L$227)/L$228)/(1+POWER(10,($B103-L$227)/L$228))</f>
        <v>0.42805680670512897</v>
      </c>
      <c r="EC103" s="2">
        <f>POWER(10,($B103-M$227)/M$228)/(1+POWER(10,($B103-M$227)/M$228))</f>
        <v>0.42933009459786037</v>
      </c>
      <c r="ED103" s="2">
        <f>POWER(10,($B103-N$227)/N$228)/(1+POWER(10,($B103-N$227)/N$228))</f>
        <v>0.43929164515926672</v>
      </c>
      <c r="EE103" s="2">
        <f>POWER(10,($B103-O$227)/O$228)/(1+POWER(10,($B103-O$227)/O$228))</f>
        <v>0.42474522605501674</v>
      </c>
    </row>
    <row r="104" spans="2:135" x14ac:dyDescent="0.25">
      <c r="B104" s="2">
        <v>98</v>
      </c>
      <c r="C104">
        <v>74.706000000000003</v>
      </c>
      <c r="D104">
        <v>76.676000000000002</v>
      </c>
      <c r="E104">
        <v>78.882000000000005</v>
      </c>
      <c r="F104">
        <v>78.043999999999997</v>
      </c>
      <c r="G104">
        <v>77.721000000000004</v>
      </c>
      <c r="H104">
        <v>80.015000000000001</v>
      </c>
      <c r="I104">
        <v>78.984999999999999</v>
      </c>
      <c r="J104">
        <v>77.647000000000006</v>
      </c>
      <c r="K104">
        <v>75.75</v>
      </c>
      <c r="L104">
        <v>72.971000000000004</v>
      </c>
      <c r="M104">
        <v>64.308999999999997</v>
      </c>
      <c r="N104">
        <v>56.661799999999999</v>
      </c>
      <c r="O104">
        <v>47.75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74.995005455411757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77.147975502972557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78.875678859246008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79.12899378154772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79.08514797488202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79.164323417719373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80.005453691348706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78.29506207983782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76.72140923557771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73.175950029160006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65.721836449188146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57.745623633582163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50.071109249759843</v>
      </c>
      <c r="AE104" s="5"/>
      <c r="AG104" s="5">
        <f t="shared" si="32"/>
        <v>-0.28900545541175404</v>
      </c>
      <c r="AH104" s="5">
        <f t="shared" si="32"/>
        <v>-0.47197550297255475</v>
      </c>
      <c r="AI104" s="5">
        <f t="shared" si="32"/>
        <v>6.3211407539967013E-3</v>
      </c>
      <c r="AJ104" s="5">
        <f t="shared" si="31"/>
        <v>-1.0849937815477233</v>
      </c>
      <c r="AK104" s="5">
        <f t="shared" si="31"/>
        <v>-1.364147974882016</v>
      </c>
      <c r="AL104" s="5">
        <f t="shared" si="31"/>
        <v>0.85067658228062726</v>
      </c>
      <c r="AM104" s="5">
        <f t="shared" si="31"/>
        <v>-1.0204536913487061</v>
      </c>
      <c r="AN104" s="5">
        <f t="shared" si="16"/>
        <v>-0.64806207983781405</v>
      </c>
      <c r="AO104" s="5">
        <f t="shared" si="16"/>
        <v>-0.97140923557770975</v>
      </c>
      <c r="AP104" s="5">
        <f t="shared" si="16"/>
        <v>-0.2049500291600026</v>
      </c>
      <c r="AQ104" s="5">
        <f t="shared" si="16"/>
        <v>-1.4128364491881484</v>
      </c>
      <c r="AR104" s="5">
        <f t="shared" si="16"/>
        <v>-1.0838236335821634</v>
      </c>
      <c r="AS104" s="5">
        <f t="shared" si="16"/>
        <v>-2.3211092497598429</v>
      </c>
      <c r="AV104" s="2">
        <f t="shared" si="18"/>
        <v>74.973121054262606</v>
      </c>
      <c r="AW104" s="2">
        <f t="shared" si="19"/>
        <v>77.145652869713928</v>
      </c>
      <c r="AX104" s="2">
        <f t="shared" si="20"/>
        <v>78.872834144777272</v>
      </c>
      <c r="AY104" s="2">
        <f t="shared" si="21"/>
        <v>79.127801147294974</v>
      </c>
      <c r="AZ104" s="2">
        <f t="shared" si="22"/>
        <v>79.08400409840506</v>
      </c>
      <c r="BA104" s="2">
        <f t="shared" si="23"/>
        <v>79.163530310739759</v>
      </c>
      <c r="BB104" s="2">
        <f t="shared" si="24"/>
        <v>80.004905084731973</v>
      </c>
      <c r="BC104" s="2">
        <f t="shared" si="25"/>
        <v>78.294783088838471</v>
      </c>
      <c r="BD104" s="2">
        <f t="shared" si="26"/>
        <v>76.720364139554732</v>
      </c>
      <c r="BE104" s="2">
        <f t="shared" si="27"/>
        <v>73.174153262581399</v>
      </c>
      <c r="BF104" s="2">
        <f t="shared" si="28"/>
        <v>65.720440359622955</v>
      </c>
      <c r="BG104" s="2">
        <f t="shared" si="29"/>
        <v>57.744973468056529</v>
      </c>
      <c r="BH104" s="2">
        <f t="shared" si="30"/>
        <v>50.0703085507065</v>
      </c>
      <c r="BK104" s="2">
        <f>IF(OR($B104&lt;C$229, AND($B104&gt;C$230, $B104&lt;C$231)), C104, "")</f>
        <v>74.706000000000003</v>
      </c>
      <c r="BL104" s="2">
        <f>IF(OR($B104&lt;D$229, AND($B104&gt;D$230, $B104&lt;D$231)), D104, "")</f>
        <v>76.676000000000002</v>
      </c>
      <c r="BM104" s="2">
        <f>IF(OR($B104&lt;E$229, AND($B104&gt;E$230, $B104&lt;E$231)), E104, "")</f>
        <v>78.882000000000005</v>
      </c>
      <c r="BN104" s="2">
        <f>IF(OR($B104&lt;F$229, AND($B104&gt;F$230, $B104&lt;F$231)), F104, "")</f>
        <v>78.043999999999997</v>
      </c>
      <c r="BO104" s="2">
        <f>IF(OR($B104&lt;G$229, AND($B104&gt;G$230, $B104&lt;G$231)), G104, "")</f>
        <v>77.721000000000004</v>
      </c>
      <c r="BP104" s="2">
        <f>IF(OR($B104&lt;H$229, AND($B104&gt;H$230, $B104&lt;H$231)), H104, "")</f>
        <v>80.015000000000001</v>
      </c>
      <c r="BQ104" s="2">
        <f>IF(OR($B104&lt;I$229, AND($B104&gt;I$230, $B104&lt;I$231)), I104, "")</f>
        <v>78.984999999999999</v>
      </c>
      <c r="BR104" s="2">
        <f>IF(OR($B104&lt;J$229, AND($B104&gt;J$230, $B104&lt;J$231)), J104, "")</f>
        <v>77.647000000000006</v>
      </c>
      <c r="BS104" s="2">
        <f>IF(OR($B104&lt;K$229, AND($B104&gt;K$230, $B104&lt;K$231)), K104, "")</f>
        <v>75.75</v>
      </c>
      <c r="BT104" s="2">
        <f>IF(OR($B104&lt;L$229, AND($B104&gt;L$230, $B104&lt;L$231)), L104, "")</f>
        <v>72.971000000000004</v>
      </c>
      <c r="BU104" s="2">
        <f>IF(OR($B104&lt;M$229, AND($B104&gt;M$230, $B104&lt;M$231)), M104, "")</f>
        <v>64.308999999999997</v>
      </c>
      <c r="BV104" s="2">
        <f>IF(OR($B104&lt;N$229, AND($B104&gt;N$230, $B104&lt;N$231)), N104, "")</f>
        <v>56.661799999999999</v>
      </c>
      <c r="BW104" s="2">
        <f>IF(OR($B104&lt;O$229, AND($B104&gt;O$230, $B104&lt;O$231)), O104, "")</f>
        <v>47.75</v>
      </c>
      <c r="BZ104" s="2">
        <f>IF(OR(AND($B104&gt;C$230, $B104&lt;C$231), $B104&gt;C$232), C104, "")</f>
        <v>74.706000000000003</v>
      </c>
      <c r="CA104" s="2">
        <f>IF(OR(AND($B104&gt;D$230, $B104&lt;D$231), $B104&gt;D$232), D104, "")</f>
        <v>76.676000000000002</v>
      </c>
      <c r="CB104" s="2">
        <f>IF(OR(AND($B104&gt;E$230, $B104&lt;E$231), $B104&gt;E$232), E104, "")</f>
        <v>78.882000000000005</v>
      </c>
      <c r="CC104" s="2">
        <f>IF(OR(AND($B104&gt;F$230, $B104&lt;F$231), $B104&gt;F$232), F104, "")</f>
        <v>78.043999999999997</v>
      </c>
      <c r="CD104" s="2">
        <f>IF(OR(AND($B104&gt;G$230, $B104&lt;G$231), $B104&gt;G$232), G104, "")</f>
        <v>77.721000000000004</v>
      </c>
      <c r="CE104" s="2">
        <f>IF(OR(AND($B104&gt;H$230, $B104&lt;H$231), $B104&gt;H$232), H104, "")</f>
        <v>80.015000000000001</v>
      </c>
      <c r="CF104" s="2">
        <f>IF(OR(AND($B104&gt;I$230, $B104&lt;I$231), $B104&gt;I$232), I104, "")</f>
        <v>78.984999999999999</v>
      </c>
      <c r="CG104" s="2">
        <f>IF(OR(AND($B104&gt;J$230, $B104&lt;J$231), $B104&gt;J$232), J104, "")</f>
        <v>77.647000000000006</v>
      </c>
      <c r="CH104" s="2">
        <f>IF(OR(AND($B104&gt;K$230, $B104&lt;K$231), $B104&gt;K$232), K104, "")</f>
        <v>75.75</v>
      </c>
      <c r="CI104" s="2">
        <f>IF(OR(AND($B104&gt;L$230, $B104&lt;L$231), $B104&gt;L$232), L104, "")</f>
        <v>72.971000000000004</v>
      </c>
      <c r="CJ104" s="2">
        <f>IF(OR(AND($B104&gt;M$230, $B104&lt;M$231), $B104&gt;M$232), M104, "")</f>
        <v>64.308999999999997</v>
      </c>
      <c r="CK104" s="2">
        <f>IF(OR(AND($B104&gt;N$230, $B104&lt;N$231), $B104&gt;N$232), N104, "")</f>
        <v>56.661799999999999</v>
      </c>
      <c r="CL104" s="2">
        <f>IF(OR(AND($B104&gt;O$230, $B104&lt;O$231), $B104&gt;O$232), O104, "")</f>
        <v>47.75</v>
      </c>
      <c r="CO104" s="2">
        <f>BK$207*$B104+BK$209</f>
        <v>75.017979054779815</v>
      </c>
      <c r="CP104" s="2">
        <f>BL$207*$B104+BL$209</f>
        <v>77.336822328581718</v>
      </c>
      <c r="CQ104" s="2">
        <f>BM$207*$B104+BM$209</f>
        <v>79.204966583024017</v>
      </c>
      <c r="CR104" s="2">
        <f>BN$207*$B104+BN$209</f>
        <v>79.396367220039295</v>
      </c>
      <c r="CS104" s="2">
        <f>BO$207*$B104+BO$209</f>
        <v>79.212852852509798</v>
      </c>
      <c r="CT104" s="2">
        <f>BP$207*$B104+BP$209</f>
        <v>79.264595822784031</v>
      </c>
      <c r="CU104" s="2">
        <f>BQ$207*$B104+BQ$209</f>
        <v>80.151764233829368</v>
      </c>
      <c r="CV104" s="2">
        <f>BR$207*$B104+BR$209</f>
        <v>78.424289351836691</v>
      </c>
      <c r="CW104" s="2">
        <f>BS$207*$B104+BS$209</f>
        <v>76.918110711271055</v>
      </c>
      <c r="CX104" s="2">
        <f>BT$207*$B104+BT$209</f>
        <v>73.262684818527418</v>
      </c>
      <c r="CY104" s="2">
        <f>BU$207*$B104+BU$209</f>
        <v>65.924832316170153</v>
      </c>
      <c r="CZ104" s="2">
        <f>BV$207*$B104+BV$209</f>
        <v>57.88208461903222</v>
      </c>
      <c r="DA104" s="2">
        <f>BW$207*$B104+BW$209</f>
        <v>50.142245083632524</v>
      </c>
      <c r="DD104" s="2">
        <f>BZ$207*$B104+BZ$209</f>
        <v>74.900988245688438</v>
      </c>
      <c r="DE104" s="2">
        <f>CA$207*$B104+CA$209</f>
        <v>76.916430280525418</v>
      </c>
      <c r="DF104" s="2">
        <f>CB$207*$B104+CB$209</f>
        <v>78.458655293673672</v>
      </c>
      <c r="DG104" s="2">
        <f>CC$207*$B104+CC$209</f>
        <v>78.813587301474584</v>
      </c>
      <c r="DH104" s="2">
        <f>CD$207*$B104+CD$209</f>
        <v>78.935380514866722</v>
      </c>
      <c r="DI104" s="2">
        <f>CE$207*$B104+CE$209</f>
        <v>79.051007140254313</v>
      </c>
      <c r="DJ104" s="2">
        <f>CF$207*$B104+CF$209</f>
        <v>79.846871660800858</v>
      </c>
      <c r="DK104" s="2">
        <f>CG$207*$B104+CG$209</f>
        <v>78.163159444960073</v>
      </c>
      <c r="DL104" s="2">
        <f>CH$207*$B104+CH$209</f>
        <v>76.491569058806505</v>
      </c>
      <c r="DM104" s="2">
        <f>CI$207*$B104+CI$209</f>
        <v>73.066271114438806</v>
      </c>
      <c r="DN104" s="2">
        <f>CJ$207*$B104+CJ$209</f>
        <v>65.472665385625717</v>
      </c>
      <c r="DO104" s="2">
        <f>CK$207*$B104+CK$209</f>
        <v>57.585364657794173</v>
      </c>
      <c r="DP104" s="2">
        <f>CL$207*$B104+CL$209</f>
        <v>49.981453682344892</v>
      </c>
      <c r="DS104" s="2">
        <f>POWER(10,($B104-C$227)/C$228)/(1+POWER(10,($B104-C$227)/C$228))</f>
        <v>0.38343183422359595</v>
      </c>
      <c r="DT104" s="2">
        <f>POWER(10,($B104-D$227)/D$228)/(1+POWER(10,($B104-D$227)/D$228))</f>
        <v>0.45474090138400125</v>
      </c>
      <c r="DU104" s="2">
        <f>POWER(10,($B104-E$227)/E$228)/(1+POWER(10,($B104-E$227)/E$228))</f>
        <v>0.44503204358045589</v>
      </c>
      <c r="DV104" s="2">
        <f>POWER(10,($B104-F$227)/F$228)/(1+POWER(10,($B104-F$227)/F$228))</f>
        <v>0.46083618221739331</v>
      </c>
      <c r="DW104" s="2">
        <f>POWER(10,($B104-G$227)/G$228)/(1+POWER(10,($B104-G$227)/G$228))</f>
        <v>0.46436612456295556</v>
      </c>
      <c r="DX104" s="2">
        <f>POWER(10,($B104-H$227)/H$228)/(1+POWER(10,($B104-H$227)/H$228))</f>
        <v>0.47317821734397419</v>
      </c>
      <c r="DY104" s="2">
        <f>POWER(10,($B104-I$227)/I$228)/(1+POWER(10,($B104-I$227)/I$228))</f>
        <v>0.48167506226418105</v>
      </c>
      <c r="DZ104" s="2">
        <f>POWER(10,($B104-J$227)/J$228)/(1+POWER(10,($B104-J$227)/J$228))</f>
        <v>0.49594573270928116</v>
      </c>
      <c r="EA104" s="2">
        <f>POWER(10,($B104-K$227)/K$228)/(1+POWER(10,($B104-K$227)/K$228))</f>
        <v>0.46360436448293213</v>
      </c>
      <c r="EB104" s="2">
        <f>POWER(10,($B104-L$227)/L$228)/(1+POWER(10,($B104-L$227)/L$228))</f>
        <v>0.4507402187480542</v>
      </c>
      <c r="EC104" s="2">
        <f>POWER(10,($B104-M$227)/M$228)/(1+POWER(10,($B104-M$227)/M$228))</f>
        <v>0.45202765337373624</v>
      </c>
      <c r="ED104" s="2">
        <f>POWER(10,($B104-N$227)/N$228)/(1+POWER(10,($B104-N$227)/N$228))</f>
        <v>0.46208940714200469</v>
      </c>
      <c r="EE104" s="2">
        <f>POWER(10,($B104-O$227)/O$228)/(1+POWER(10,($B104-O$227)/O$228))</f>
        <v>0.44739042231083775</v>
      </c>
    </row>
    <row r="105" spans="2:135" x14ac:dyDescent="0.25">
      <c r="B105" s="2">
        <v>99</v>
      </c>
      <c r="C105">
        <v>75.484999999999999</v>
      </c>
      <c r="D105">
        <v>76.721000000000004</v>
      </c>
      <c r="E105">
        <v>78.897000000000006</v>
      </c>
      <c r="F105">
        <v>78.015000000000001</v>
      </c>
      <c r="G105">
        <v>79.5</v>
      </c>
      <c r="H105">
        <v>78.162000000000006</v>
      </c>
      <c r="I105">
        <v>79.765000000000001</v>
      </c>
      <c r="J105">
        <v>79.528999999999996</v>
      </c>
      <c r="K105">
        <v>77</v>
      </c>
      <c r="L105">
        <v>73.087999999999994</v>
      </c>
      <c r="M105">
        <v>64.912000000000006</v>
      </c>
      <c r="N105">
        <v>56.4559</v>
      </c>
      <c r="O105">
        <v>48.352899999999998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74.957132491300442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77.111452583085381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78.829162771695721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79.081606774883838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79.055454741984832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79.150959817234593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80.001179196317977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78.278246646144325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76.705354705996527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73.159046742089743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65.705632752587903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57.742077272175869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50.071048550678455</v>
      </c>
      <c r="AE105" s="5"/>
      <c r="AG105" s="5">
        <f t="shared" si="32"/>
        <v>0.52786750869955767</v>
      </c>
      <c r="AH105" s="5">
        <f t="shared" si="32"/>
        <v>-0.39045258308537711</v>
      </c>
      <c r="AI105" s="5">
        <f t="shared" si="32"/>
        <v>6.7837228304284736E-2</v>
      </c>
      <c r="AJ105" s="5">
        <f t="shared" si="31"/>
        <v>-1.0666067748838373</v>
      </c>
      <c r="AK105" s="5">
        <f t="shared" si="31"/>
        <v>0.44454525801516809</v>
      </c>
      <c r="AL105" s="5">
        <f t="shared" si="31"/>
        <v>-0.98895981723458704</v>
      </c>
      <c r="AM105" s="5">
        <f t="shared" si="31"/>
        <v>-0.2361791963179769</v>
      </c>
      <c r="AN105" s="5">
        <f t="shared" si="16"/>
        <v>1.2507533538556714</v>
      </c>
      <c r="AO105" s="5">
        <f t="shared" si="16"/>
        <v>0.29464529400347317</v>
      </c>
      <c r="AP105" s="5">
        <f t="shared" si="16"/>
        <v>-7.1046742089748705E-2</v>
      </c>
      <c r="AQ105" s="5">
        <f t="shared" si="16"/>
        <v>-0.79363275258789656</v>
      </c>
      <c r="AR105" s="5">
        <f t="shared" si="16"/>
        <v>-1.2861772721758697</v>
      </c>
      <c r="AS105" s="5">
        <f t="shared" si="16"/>
        <v>-1.7181485506784568</v>
      </c>
      <c r="AV105" s="2">
        <f t="shared" si="18"/>
        <v>74.948316972796306</v>
      </c>
      <c r="AW105" s="2">
        <f t="shared" si="19"/>
        <v>77.11065370769478</v>
      </c>
      <c r="AX105" s="2">
        <f t="shared" si="20"/>
        <v>78.828161236270432</v>
      </c>
      <c r="AY105" s="2">
        <f t="shared" si="21"/>
        <v>79.081198300272547</v>
      </c>
      <c r="AZ105" s="2">
        <f t="shared" si="22"/>
        <v>79.055066065811786</v>
      </c>
      <c r="BA105" s="2">
        <f t="shared" si="23"/>
        <v>79.150681269480856</v>
      </c>
      <c r="BB105" s="2">
        <f t="shared" si="24"/>
        <v>80.000980725207228</v>
      </c>
      <c r="BC105" s="2">
        <f t="shared" si="25"/>
        <v>78.278088441251256</v>
      </c>
      <c r="BD105" s="2">
        <f t="shared" si="26"/>
        <v>76.704989773576614</v>
      </c>
      <c r="BE105" s="2">
        <f t="shared" si="27"/>
        <v>73.15841690096812</v>
      </c>
      <c r="BF105" s="2">
        <f t="shared" si="28"/>
        <v>65.705141480152051</v>
      </c>
      <c r="BG105" s="2">
        <f t="shared" si="29"/>
        <v>57.741844175789126</v>
      </c>
      <c r="BH105" s="2">
        <f t="shared" si="30"/>
        <v>50.070766540698514</v>
      </c>
      <c r="BK105" s="2">
        <f>IF(OR($B105&lt;C$229, AND($B105&gt;C$230, $B105&lt;C$231)), C105, "")</f>
        <v>75.484999999999999</v>
      </c>
      <c r="BL105" s="2">
        <f>IF(OR($B105&lt;D$229, AND($B105&gt;D$230, $B105&lt;D$231)), D105, "")</f>
        <v>76.721000000000004</v>
      </c>
      <c r="BM105" s="2">
        <f>IF(OR($B105&lt;E$229, AND($B105&gt;E$230, $B105&lt;E$231)), E105, "")</f>
        <v>78.897000000000006</v>
      </c>
      <c r="BN105" s="2">
        <f>IF(OR($B105&lt;F$229, AND($B105&gt;F$230, $B105&lt;F$231)), F105, "")</f>
        <v>78.015000000000001</v>
      </c>
      <c r="BO105" s="2">
        <f>IF(OR($B105&lt;G$229, AND($B105&gt;G$230, $B105&lt;G$231)), G105, "")</f>
        <v>79.5</v>
      </c>
      <c r="BP105" s="2">
        <f>IF(OR($B105&lt;H$229, AND($B105&gt;H$230, $B105&lt;H$231)), H105, "")</f>
        <v>78.162000000000006</v>
      </c>
      <c r="BQ105" s="2">
        <f>IF(OR($B105&lt;I$229, AND($B105&gt;I$230, $B105&lt;I$231)), I105, "")</f>
        <v>79.765000000000001</v>
      </c>
      <c r="BR105" s="2">
        <f>IF(OR($B105&lt;J$229, AND($B105&gt;J$230, $B105&lt;J$231)), J105, "")</f>
        <v>79.528999999999996</v>
      </c>
      <c r="BS105" s="2">
        <f>IF(OR($B105&lt;K$229, AND($B105&gt;K$230, $B105&lt;K$231)), K105, "")</f>
        <v>77</v>
      </c>
      <c r="BT105" s="2">
        <f>IF(OR($B105&lt;L$229, AND($B105&gt;L$230, $B105&lt;L$231)), L105, "")</f>
        <v>73.087999999999994</v>
      </c>
      <c r="BU105" s="2">
        <f>IF(OR($B105&lt;M$229, AND($B105&gt;M$230, $B105&lt;M$231)), M105, "")</f>
        <v>64.912000000000006</v>
      </c>
      <c r="BV105" s="2">
        <f>IF(OR($B105&lt;N$229, AND($B105&gt;N$230, $B105&lt;N$231)), N105, "")</f>
        <v>56.4559</v>
      </c>
      <c r="BW105" s="2">
        <f>IF(OR($B105&lt;O$229, AND($B105&gt;O$230, $B105&lt;O$231)), O105, "")</f>
        <v>48.352899999999998</v>
      </c>
      <c r="BZ105" s="2">
        <f>IF(OR(AND($B105&gt;C$230, $B105&lt;C$231), $B105&gt;C$232), C105, "")</f>
        <v>75.484999999999999</v>
      </c>
      <c r="CA105" s="2">
        <f>IF(OR(AND($B105&gt;D$230, $B105&lt;D$231), $B105&gt;D$232), D105, "")</f>
        <v>76.721000000000004</v>
      </c>
      <c r="CB105" s="2">
        <f>IF(OR(AND($B105&gt;E$230, $B105&lt;E$231), $B105&gt;E$232), E105, "")</f>
        <v>78.897000000000006</v>
      </c>
      <c r="CC105" s="2">
        <f>IF(OR(AND($B105&gt;F$230, $B105&lt;F$231), $B105&gt;F$232), F105, "")</f>
        <v>78.015000000000001</v>
      </c>
      <c r="CD105" s="2">
        <f>IF(OR(AND($B105&gt;G$230, $B105&lt;G$231), $B105&gt;G$232), G105, "")</f>
        <v>79.5</v>
      </c>
      <c r="CE105" s="2">
        <f>IF(OR(AND($B105&gt;H$230, $B105&lt;H$231), $B105&gt;H$232), H105, "")</f>
        <v>78.162000000000006</v>
      </c>
      <c r="CF105" s="2">
        <f>IF(OR(AND($B105&gt;I$230, $B105&lt;I$231), $B105&gt;I$232), I105, "")</f>
        <v>79.765000000000001</v>
      </c>
      <c r="CG105" s="2">
        <f>IF(OR(AND($B105&gt;J$230, $B105&lt;J$231), $B105&gt;J$232), J105, "")</f>
        <v>79.528999999999996</v>
      </c>
      <c r="CH105" s="2">
        <f>IF(OR(AND($B105&gt;K$230, $B105&lt;K$231), $B105&gt;K$232), K105, "")</f>
        <v>77</v>
      </c>
      <c r="CI105" s="2">
        <f>IF(OR(AND($B105&gt;L$230, $B105&lt;L$231), $B105&gt;L$232), L105, "")</f>
        <v>73.087999999999994</v>
      </c>
      <c r="CJ105" s="2">
        <f>IF(OR(AND($B105&gt;M$230, $B105&lt;M$231), $B105&gt;M$232), M105, "")</f>
        <v>64.912000000000006</v>
      </c>
      <c r="CK105" s="2">
        <f>IF(OR(AND($B105&gt;N$230, $B105&lt;N$231), $B105&gt;N$232), N105, "")</f>
        <v>56.4559</v>
      </c>
      <c r="CL105" s="2">
        <f>IF(OR(AND($B105&gt;O$230, $B105&lt;O$231), $B105&gt;O$232), O105, "")</f>
        <v>48.352899999999998</v>
      </c>
      <c r="CO105" s="2">
        <f>BK$207*$B105+BK$209</f>
        <v>75.019956432128566</v>
      </c>
      <c r="CP105" s="2">
        <f>BL$207*$B105+BL$209</f>
        <v>77.343471508234018</v>
      </c>
      <c r="CQ105" s="2">
        <f>BM$207*$B105+BM$209</f>
        <v>79.206357665068325</v>
      </c>
      <c r="CR105" s="2">
        <f>BN$207*$B105+BN$209</f>
        <v>79.388453286301129</v>
      </c>
      <c r="CS105" s="2">
        <f>BO$207*$B105+BO$209</f>
        <v>79.220499850853315</v>
      </c>
      <c r="CT105" s="2">
        <f>BP$207*$B105+BP$209</f>
        <v>79.292883029925548</v>
      </c>
      <c r="CU105" s="2">
        <f>BQ$207*$B105+BQ$209</f>
        <v>80.182768969516985</v>
      </c>
      <c r="CV105" s="2">
        <f>BR$207*$B105+BR$209</f>
        <v>78.449606792714803</v>
      </c>
      <c r="CW105" s="2">
        <f>BS$207*$B105+BS$209</f>
        <v>76.955687280643303</v>
      </c>
      <c r="CX105" s="2">
        <f>BT$207*$B105+BT$209</f>
        <v>73.291094147291744</v>
      </c>
      <c r="CY105" s="2">
        <f>BU$207*$B105+BU$209</f>
        <v>65.942442218208782</v>
      </c>
      <c r="CZ105" s="2">
        <f>BV$207*$B105+BV$209</f>
        <v>57.903823375363721</v>
      </c>
      <c r="DA105" s="2">
        <f>BW$207*$B105+BW$209</f>
        <v>50.171720349849195</v>
      </c>
      <c r="DD105" s="2">
        <f>BZ$207*$B105+BZ$209</f>
        <v>74.843255077722006</v>
      </c>
      <c r="DE105" s="2">
        <f>CA$207*$B105+CA$209</f>
        <v>76.856055650632072</v>
      </c>
      <c r="DF105" s="2">
        <f>CB$207*$B105+CB$209</f>
        <v>78.398036866836364</v>
      </c>
      <c r="DG105" s="2">
        <f>CC$207*$B105+CC$209</f>
        <v>78.753349869720466</v>
      </c>
      <c r="DH105" s="2">
        <f>CD$207*$B105+CD$209</f>
        <v>78.881033023857341</v>
      </c>
      <c r="DI105" s="2">
        <f>CE$207*$B105+CE$209</f>
        <v>79.006288996578334</v>
      </c>
      <c r="DJ105" s="2">
        <f>CF$207*$B105+CF$209</f>
        <v>79.822572966509682</v>
      </c>
      <c r="DK105" s="2">
        <f>CG$207*$B105+CG$209</f>
        <v>78.119104326918517</v>
      </c>
      <c r="DL105" s="2">
        <f>CH$207*$B105+CH$209</f>
        <v>76.440451975092884</v>
      </c>
      <c r="DM105" s="2">
        <f>CI$207*$B105+CI$209</f>
        <v>73.010965827793726</v>
      </c>
      <c r="DN105" s="2">
        <f>CJ$207*$B105+CJ$209</f>
        <v>65.442784437236725</v>
      </c>
      <c r="DO105" s="2">
        <f>CK$207*$B105+CK$209</f>
        <v>57.569877881643059</v>
      </c>
      <c r="DP105" s="2">
        <f>CL$207*$B105+CL$209</f>
        <v>49.957041936129393</v>
      </c>
      <c r="DS105" s="2">
        <f>POWER(10,($B105-C$227)/C$228)/(1+POWER(10,($B105-C$227)/C$228))</f>
        <v>0.40542676977690578</v>
      </c>
      <c r="DT105" s="2">
        <f>POWER(10,($B105-D$227)/D$228)/(1+POWER(10,($B105-D$227)/D$228))</f>
        <v>0.47765741903574965</v>
      </c>
      <c r="DU105" s="2">
        <f>POWER(10,($B105-E$227)/E$228)/(1+POWER(10,($B105-E$227)/E$228))</f>
        <v>0.46787912623937633</v>
      </c>
      <c r="DV105" s="2">
        <f>POWER(10,($B105-F$227)/F$228)/(1+POWER(10,($B105-F$227)/F$228))</f>
        <v>0.48378732975933192</v>
      </c>
      <c r="DW105" s="2">
        <f>POWER(10,($B105-G$227)/G$228)/(1+POWER(10,($B105-G$227)/G$228))</f>
        <v>0.48733417195871725</v>
      </c>
      <c r="DX105" s="2">
        <f>POWER(10,($B105-H$227)/H$228)/(1+POWER(10,($B105-H$227)/H$228))</f>
        <v>0.49617837044223273</v>
      </c>
      <c r="DY105" s="2">
        <f>POWER(10,($B105-I$227)/I$228)/(1+POWER(10,($B105-I$227)/I$228))</f>
        <v>0.50469256402623774</v>
      </c>
      <c r="DZ105" s="2">
        <f>POWER(10,($B105-J$227)/J$228)/(1+POWER(10,($B105-J$227)/J$228))</f>
        <v>0.51896239578820813</v>
      </c>
      <c r="EA105" s="2">
        <f>POWER(10,($B105-K$227)/K$228)/(1+POWER(10,($B105-K$227)/K$228))</f>
        <v>0.48656896056234217</v>
      </c>
      <c r="EB105" s="2">
        <f>POWER(10,($B105-L$227)/L$228)/(1+POWER(10,($B105-L$227)/L$228))</f>
        <v>0.47363025116981122</v>
      </c>
      <c r="EC105" s="2">
        <f>POWER(10,($B105-M$227)/M$228)/(1+POWER(10,($B105-M$227)/M$228))</f>
        <v>0.47492653390702549</v>
      </c>
      <c r="ED105" s="2">
        <f>POWER(10,($B105-N$227)/N$228)/(1+POWER(10,($B105-N$227)/N$228))</f>
        <v>0.48504681937731514</v>
      </c>
      <c r="EE105" s="2">
        <f>POWER(10,($B105-O$227)/O$228)/(1+POWER(10,($B105-O$227)/O$228))</f>
        <v>0.47025598615817599</v>
      </c>
    </row>
    <row r="106" spans="2:135" x14ac:dyDescent="0.25">
      <c r="B106" s="2">
        <v>100</v>
      </c>
      <c r="C106">
        <v>76.308999999999997</v>
      </c>
      <c r="D106">
        <v>75.852999999999994</v>
      </c>
      <c r="E106">
        <v>78.573999999999998</v>
      </c>
      <c r="F106">
        <v>79.632000000000005</v>
      </c>
      <c r="G106">
        <v>80.028999999999996</v>
      </c>
      <c r="H106">
        <v>79.617999999999995</v>
      </c>
      <c r="I106">
        <v>79.823999999999998</v>
      </c>
      <c r="J106">
        <v>79.971000000000004</v>
      </c>
      <c r="K106">
        <v>75.956000000000003</v>
      </c>
      <c r="L106">
        <v>73.102999999999994</v>
      </c>
      <c r="M106">
        <v>65.323999999999998</v>
      </c>
      <c r="N106">
        <v>57.117600000000003</v>
      </c>
      <c r="O106">
        <v>49.161799999999999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74.924168961543032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77.072790992028331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78.780876441750408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79.032293356556139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79.023396107497007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79.134609346413455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79.994644870890085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78.258489077759535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76.685665757642312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73.139036035478412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65.687799088296572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57.737101024616187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50.068830457640431</v>
      </c>
      <c r="AE106" s="5"/>
      <c r="AG106" s="5">
        <f t="shared" si="32"/>
        <v>1.3848310384569658</v>
      </c>
      <c r="AH106" s="5">
        <f t="shared" si="32"/>
        <v>-1.2197909920283365</v>
      </c>
      <c r="AI106" s="5">
        <f t="shared" si="32"/>
        <v>-0.20687644175040987</v>
      </c>
      <c r="AJ106" s="5">
        <f t="shared" si="31"/>
        <v>0.59970664344386648</v>
      </c>
      <c r="AK106" s="5">
        <f t="shared" si="31"/>
        <v>1.0056038925029895</v>
      </c>
      <c r="AL106" s="5">
        <f t="shared" si="31"/>
        <v>0.48339065358653954</v>
      </c>
      <c r="AM106" s="5">
        <f t="shared" si="31"/>
        <v>-0.17064487089008651</v>
      </c>
      <c r="AN106" s="5">
        <f t="shared" si="16"/>
        <v>1.7125109222404689</v>
      </c>
      <c r="AO106" s="5">
        <f t="shared" si="16"/>
        <v>-0.72966575764230868</v>
      </c>
      <c r="AP106" s="5">
        <f t="shared" si="16"/>
        <v>-3.6036035478417716E-2</v>
      </c>
      <c r="AQ106" s="5">
        <f t="shared" si="16"/>
        <v>-0.36379908829657381</v>
      </c>
      <c r="AR106" s="5">
        <f t="shared" si="16"/>
        <v>-0.61950102461618428</v>
      </c>
      <c r="AS106" s="5">
        <f t="shared" si="16"/>
        <v>-0.90703045764043111</v>
      </c>
      <c r="AV106" s="2">
        <f t="shared" si="18"/>
        <v>74.920794914247182</v>
      </c>
      <c r="AW106" s="2">
        <f t="shared" si="19"/>
        <v>77.072530277498487</v>
      </c>
      <c r="AX106" s="2">
        <f t="shared" si="20"/>
        <v>78.780536935180407</v>
      </c>
      <c r="AY106" s="2">
        <f t="shared" si="21"/>
        <v>79.032146529052127</v>
      </c>
      <c r="AZ106" s="2">
        <f t="shared" si="22"/>
        <v>79.023258725283341</v>
      </c>
      <c r="BA106" s="2">
        <f t="shared" si="23"/>
        <v>79.134468139370284</v>
      </c>
      <c r="BB106" s="2">
        <f t="shared" si="24"/>
        <v>79.994518729617624</v>
      </c>
      <c r="BC106" s="2">
        <f t="shared" si="25"/>
        <v>78.258232414210426</v>
      </c>
      <c r="BD106" s="2">
        <f t="shared" si="26"/>
        <v>76.685507448458566</v>
      </c>
      <c r="BE106" s="2">
        <f t="shared" si="27"/>
        <v>73.138807554069487</v>
      </c>
      <c r="BF106" s="2">
        <f t="shared" si="28"/>
        <v>65.687609665023388</v>
      </c>
      <c r="BG106" s="2">
        <f t="shared" si="29"/>
        <v>57.736982192733883</v>
      </c>
      <c r="BH106" s="2">
        <f t="shared" si="30"/>
        <v>50.068726502015053</v>
      </c>
      <c r="BK106" s="2">
        <f>IF(OR($B106&lt;C$229, AND($B106&gt;C$230, $B106&lt;C$231)), C106, "")</f>
        <v>76.308999999999997</v>
      </c>
      <c r="BL106" s="2">
        <f>IF(OR($B106&lt;D$229, AND($B106&gt;D$230, $B106&lt;D$231)), D106, "")</f>
        <v>75.852999999999994</v>
      </c>
      <c r="BM106" s="2">
        <f>IF(OR($B106&lt;E$229, AND($B106&gt;E$230, $B106&lt;E$231)), E106, "")</f>
        <v>78.573999999999998</v>
      </c>
      <c r="BN106" s="2">
        <f>IF(OR($B106&lt;F$229, AND($B106&gt;F$230, $B106&lt;F$231)), F106, "")</f>
        <v>79.632000000000005</v>
      </c>
      <c r="BO106" s="2">
        <f>IF(OR($B106&lt;G$229, AND($B106&gt;G$230, $B106&lt;G$231)), G106, "")</f>
        <v>80.028999999999996</v>
      </c>
      <c r="BP106" s="2">
        <f>IF(OR($B106&lt;H$229, AND($B106&gt;H$230, $B106&lt;H$231)), H106, "")</f>
        <v>79.617999999999995</v>
      </c>
      <c r="BQ106" s="2">
        <f>IF(OR($B106&lt;I$229, AND($B106&gt;I$230, $B106&lt;I$231)), I106, "")</f>
        <v>79.823999999999998</v>
      </c>
      <c r="BR106" s="2">
        <f>IF(OR($B106&lt;J$229, AND($B106&gt;J$230, $B106&lt;J$231)), J106, "")</f>
        <v>79.971000000000004</v>
      </c>
      <c r="BS106" s="2">
        <f>IF(OR($B106&lt;K$229, AND($B106&gt;K$230, $B106&lt;K$231)), K106, "")</f>
        <v>75.956000000000003</v>
      </c>
      <c r="BT106" s="2">
        <f>IF(OR($B106&lt;L$229, AND($B106&gt;L$230, $B106&lt;L$231)), L106, "")</f>
        <v>73.102999999999994</v>
      </c>
      <c r="BU106" s="2">
        <f>IF(OR($B106&lt;M$229, AND($B106&gt;M$230, $B106&lt;M$231)), M106, "")</f>
        <v>65.323999999999998</v>
      </c>
      <c r="BV106" s="2">
        <f>IF(OR($B106&lt;N$229, AND($B106&gt;N$230, $B106&lt;N$231)), N106, "")</f>
        <v>57.117600000000003</v>
      </c>
      <c r="BW106" s="2">
        <f>IF(OR($B106&lt;O$229, AND($B106&gt;O$230, $B106&lt;O$231)), O106, "")</f>
        <v>49.161799999999999</v>
      </c>
      <c r="BZ106" s="2">
        <f>IF(OR(AND($B106&gt;C$230, $B106&lt;C$231), $B106&gt;C$232), C106, "")</f>
        <v>76.308999999999997</v>
      </c>
      <c r="CA106" s="2">
        <f>IF(OR(AND($B106&gt;D$230, $B106&lt;D$231), $B106&gt;D$232), D106, "")</f>
        <v>75.852999999999994</v>
      </c>
      <c r="CB106" s="2">
        <f>IF(OR(AND($B106&gt;E$230, $B106&lt;E$231), $B106&gt;E$232), E106, "")</f>
        <v>78.573999999999998</v>
      </c>
      <c r="CC106" s="2">
        <f>IF(OR(AND($B106&gt;F$230, $B106&lt;F$231), $B106&gt;F$232), F106, "")</f>
        <v>79.632000000000005</v>
      </c>
      <c r="CD106" s="2">
        <f>IF(OR(AND($B106&gt;G$230, $B106&lt;G$231), $B106&gt;G$232), G106, "")</f>
        <v>80.028999999999996</v>
      </c>
      <c r="CE106" s="2">
        <f>IF(OR(AND($B106&gt;H$230, $B106&lt;H$231), $B106&gt;H$232), H106, "")</f>
        <v>79.617999999999995</v>
      </c>
      <c r="CF106" s="2">
        <f>IF(OR(AND($B106&gt;I$230, $B106&lt;I$231), $B106&gt;I$232), I106, "")</f>
        <v>79.823999999999998</v>
      </c>
      <c r="CG106" s="2">
        <f>IF(OR(AND($B106&gt;J$230, $B106&lt;J$231), $B106&gt;J$232), J106, "")</f>
        <v>79.971000000000004</v>
      </c>
      <c r="CH106" s="2">
        <f>IF(OR(AND($B106&gt;K$230, $B106&lt;K$231), $B106&gt;K$232), K106, "")</f>
        <v>75.956000000000003</v>
      </c>
      <c r="CI106" s="2">
        <f>IF(OR(AND($B106&gt;L$230, $B106&lt;L$231), $B106&gt;L$232), L106, "")</f>
        <v>73.102999999999994</v>
      </c>
      <c r="CJ106" s="2">
        <f>IF(OR(AND($B106&gt;M$230, $B106&lt;M$231), $B106&gt;M$232), M106, "")</f>
        <v>65.323999999999998</v>
      </c>
      <c r="CK106" s="2">
        <f>IF(OR(AND($B106&gt;N$230, $B106&lt;N$231), $B106&gt;N$232), N106, "")</f>
        <v>57.117600000000003</v>
      </c>
      <c r="CL106" s="2">
        <f>IF(OR(AND($B106&gt;O$230, $B106&lt;O$231), $B106&gt;O$232), O106, "")</f>
        <v>49.161799999999999</v>
      </c>
      <c r="CO106" s="2">
        <f>BK$207*$B106+BK$209</f>
        <v>75.021933809477318</v>
      </c>
      <c r="CP106" s="2">
        <f>BL$207*$B106+BL$209</f>
        <v>77.350120687886331</v>
      </c>
      <c r="CQ106" s="2">
        <f>BM$207*$B106+BM$209</f>
        <v>79.207748747112618</v>
      </c>
      <c r="CR106" s="2">
        <f>BN$207*$B106+BN$209</f>
        <v>79.380539352562948</v>
      </c>
      <c r="CS106" s="2">
        <f>BO$207*$B106+BO$209</f>
        <v>79.228146849196833</v>
      </c>
      <c r="CT106" s="2">
        <f>BP$207*$B106+BP$209</f>
        <v>79.321170237067065</v>
      </c>
      <c r="CU106" s="2">
        <f>BQ$207*$B106+BQ$209</f>
        <v>80.213773705204602</v>
      </c>
      <c r="CV106" s="2">
        <f>BR$207*$B106+BR$209</f>
        <v>78.474924233592901</v>
      </c>
      <c r="CW106" s="2">
        <f>BS$207*$B106+BS$209</f>
        <v>76.993263850015552</v>
      </c>
      <c r="CX106" s="2">
        <f>BT$207*$B106+BT$209</f>
        <v>73.319503476056056</v>
      </c>
      <c r="CY106" s="2">
        <f>BU$207*$B106+BU$209</f>
        <v>65.960052120247397</v>
      </c>
      <c r="CZ106" s="2">
        <f>BV$207*$B106+BV$209</f>
        <v>57.925562131695223</v>
      </c>
      <c r="DA106" s="2">
        <f>BW$207*$B106+BW$209</f>
        <v>50.20119561606586</v>
      </c>
      <c r="DD106" s="2">
        <f>BZ$207*$B106+BZ$209</f>
        <v>74.785521909755573</v>
      </c>
      <c r="DE106" s="2">
        <f>CA$207*$B106+CA$209</f>
        <v>76.795681020738741</v>
      </c>
      <c r="DF106" s="2">
        <f>CB$207*$B106+CB$209</f>
        <v>78.337418439999055</v>
      </c>
      <c r="DG106" s="2">
        <f>CC$207*$B106+CC$209</f>
        <v>78.693112437966334</v>
      </c>
      <c r="DH106" s="2">
        <f>CD$207*$B106+CD$209</f>
        <v>78.826685532847947</v>
      </c>
      <c r="DI106" s="2">
        <f>CE$207*$B106+CE$209</f>
        <v>78.961570852902355</v>
      </c>
      <c r="DJ106" s="2">
        <f>CF$207*$B106+CF$209</f>
        <v>79.798274272218492</v>
      </c>
      <c r="DK106" s="2">
        <f>CG$207*$B106+CG$209</f>
        <v>78.075049208876962</v>
      </c>
      <c r="DL106" s="2">
        <f>CH$207*$B106+CH$209</f>
        <v>76.389334891379264</v>
      </c>
      <c r="DM106" s="2">
        <f>CI$207*$B106+CI$209</f>
        <v>72.955660541148646</v>
      </c>
      <c r="DN106" s="2">
        <f>CJ$207*$B106+CJ$209</f>
        <v>65.412903488847732</v>
      </c>
      <c r="DO106" s="2">
        <f>CK$207*$B106+CK$209</f>
        <v>57.554391105491952</v>
      </c>
      <c r="DP106" s="2">
        <f>CL$207*$B106+CL$209</f>
        <v>49.932630189913887</v>
      </c>
      <c r="DS106" s="2">
        <f>POWER(10,($B106-C$227)/C$228)/(1+POWER(10,($B106-C$227)/C$228))</f>
        <v>0.42780797138037963</v>
      </c>
      <c r="DT106" s="2">
        <f>POWER(10,($B106-D$227)/D$228)/(1+POWER(10,($B106-D$227)/D$228))</f>
        <v>0.50066838077433784</v>
      </c>
      <c r="DU106" s="2">
        <f>POWER(10,($B106-E$227)/E$228)/(1+POWER(10,($B106-E$227)/E$228))</f>
        <v>0.49086169749626885</v>
      </c>
      <c r="DV106" s="2">
        <f>POWER(10,($B106-F$227)/F$228)/(1+POWER(10,($B106-F$227)/F$228))</f>
        <v>0.50680707448770912</v>
      </c>
      <c r="DW106" s="2">
        <f>POWER(10,($B106-G$227)/G$228)/(1+POWER(10,($B106-G$227)/G$228))</f>
        <v>0.51035583148299046</v>
      </c>
      <c r="DX106" s="2">
        <f>POWER(10,($B106-H$227)/H$228)/(1+POWER(10,($B106-H$227)/H$228))</f>
        <v>0.5191947092191681</v>
      </c>
      <c r="DY106" s="2">
        <f>POWER(10,($B106-I$227)/I$228)/(1+POWER(10,($B106-I$227)/I$228))</f>
        <v>0.52769019204486856</v>
      </c>
      <c r="DZ106" s="2">
        <f>POWER(10,($B106-J$227)/J$228)/(1+POWER(10,($B106-J$227)/J$228))</f>
        <v>0.54189885836557672</v>
      </c>
      <c r="EA106" s="2">
        <f>POWER(10,($B106-K$227)/K$228)/(1+POWER(10,($B106-K$227)/K$228))</f>
        <v>0.50959040323536364</v>
      </c>
      <c r="EB106" s="2">
        <f>POWER(10,($B106-L$227)/L$228)/(1+POWER(10,($B106-L$227)/L$228))</f>
        <v>0.49663166341967141</v>
      </c>
      <c r="EC106" s="2">
        <f>POWER(10,($B106-M$227)/M$228)/(1+POWER(10,($B106-M$227)/M$228))</f>
        <v>0.49793134733256944</v>
      </c>
      <c r="ED106" s="2">
        <f>POWER(10,($B106-N$227)/N$228)/(1+POWER(10,($B106-N$227)/N$228))</f>
        <v>0.50806750971468362</v>
      </c>
      <c r="EE106" s="2">
        <f>POWER(10,($B106-O$227)/O$228)/(1+POWER(10,($B106-O$227)/O$228))</f>
        <v>0.493247086748407</v>
      </c>
    </row>
    <row r="107" spans="2:135" x14ac:dyDescent="0.25">
      <c r="B107" s="2">
        <v>101</v>
      </c>
      <c r="C107">
        <v>74.721000000000004</v>
      </c>
      <c r="D107">
        <v>77.087999999999994</v>
      </c>
      <c r="E107">
        <v>80.221000000000004</v>
      </c>
      <c r="F107">
        <v>78.706000000000003</v>
      </c>
      <c r="G107">
        <v>80.191000000000003</v>
      </c>
      <c r="H107">
        <v>78.234999999999999</v>
      </c>
      <c r="I107">
        <v>79.793999999999997</v>
      </c>
      <c r="J107">
        <v>79.558999999999997</v>
      </c>
      <c r="K107">
        <v>75.382000000000005</v>
      </c>
      <c r="L107">
        <v>72.191000000000003</v>
      </c>
      <c r="M107">
        <v>63.808999999999997</v>
      </c>
      <c r="N107">
        <v>57.0441</v>
      </c>
      <c r="O107">
        <v>49.720599999999997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74.891738406135175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77.031406103886454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78.730152076826201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78.98079967365301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78.988699832309322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79.115131446187505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79.985793746253478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78.235934620567392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76.662143887284998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73.115478604336616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65.668034716454912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57.730590472802561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50.064265615110031</v>
      </c>
      <c r="AE107" s="5"/>
      <c r="AG107" s="5">
        <f t="shared" si="32"/>
        <v>-0.17073840613517177</v>
      </c>
      <c r="AH107" s="5">
        <f t="shared" si="32"/>
        <v>5.6593896113540154E-2</v>
      </c>
      <c r="AI107" s="5">
        <f t="shared" si="32"/>
        <v>1.4908479231738028</v>
      </c>
      <c r="AJ107" s="5">
        <f t="shared" si="31"/>
        <v>-0.27479967365300695</v>
      </c>
      <c r="AK107" s="5">
        <f t="shared" si="31"/>
        <v>1.2023001676906802</v>
      </c>
      <c r="AL107" s="5">
        <f t="shared" si="31"/>
        <v>-0.88013144618750516</v>
      </c>
      <c r="AM107" s="5">
        <f t="shared" si="31"/>
        <v>-0.19179374625348089</v>
      </c>
      <c r="AN107" s="5">
        <f t="shared" si="16"/>
        <v>1.3230653794326059</v>
      </c>
      <c r="AO107" s="5">
        <f t="shared" si="16"/>
        <v>-1.2801438872849928</v>
      </c>
      <c r="AP107" s="5">
        <f t="shared" si="16"/>
        <v>-0.92447860433661333</v>
      </c>
      <c r="AQ107" s="5">
        <f t="shared" si="16"/>
        <v>-1.8590347164549144</v>
      </c>
      <c r="AR107" s="5">
        <f t="shared" si="16"/>
        <v>-0.6864904728025607</v>
      </c>
      <c r="AS107" s="5">
        <f t="shared" si="16"/>
        <v>-0.34366561511003368</v>
      </c>
      <c r="AV107" s="2">
        <f t="shared" si="18"/>
        <v>74.890511406083704</v>
      </c>
      <c r="AW107" s="2">
        <f t="shared" si="19"/>
        <v>77.031324041994566</v>
      </c>
      <c r="AX107" s="2">
        <f t="shared" si="20"/>
        <v>78.730026283486339</v>
      </c>
      <c r="AY107" s="2">
        <f t="shared" si="21"/>
        <v>78.980707134910517</v>
      </c>
      <c r="AZ107" s="2">
        <f t="shared" si="22"/>
        <v>78.988617272295201</v>
      </c>
      <c r="BA107" s="2">
        <f t="shared" si="23"/>
        <v>79.114929496417318</v>
      </c>
      <c r="BB107" s="2">
        <f t="shared" si="24"/>
        <v>79.985568086601603</v>
      </c>
      <c r="BC107" s="2">
        <f t="shared" si="25"/>
        <v>78.2352767559086</v>
      </c>
      <c r="BD107" s="2">
        <f t="shared" si="26"/>
        <v>76.661969535939761</v>
      </c>
      <c r="BE107" s="2">
        <f t="shared" si="27"/>
        <v>73.115340713535886</v>
      </c>
      <c r="BF107" s="2">
        <f t="shared" si="28"/>
        <v>65.667887603541857</v>
      </c>
      <c r="BG107" s="2">
        <f t="shared" si="29"/>
        <v>57.730420246121383</v>
      </c>
      <c r="BH107" s="2">
        <f t="shared" si="30"/>
        <v>50.064199398727766</v>
      </c>
      <c r="BK107" s="2">
        <f>IF(OR($B107&lt;C$229, AND($B107&gt;C$230, $B107&lt;C$231)), C107, "")</f>
        <v>74.721000000000004</v>
      </c>
      <c r="BL107" s="2">
        <f>IF(OR($B107&lt;D$229, AND($B107&gt;D$230, $B107&lt;D$231)), D107, "")</f>
        <v>77.087999999999994</v>
      </c>
      <c r="BM107" s="2">
        <f>IF(OR($B107&lt;E$229, AND($B107&gt;E$230, $B107&lt;E$231)), E107, "")</f>
        <v>80.221000000000004</v>
      </c>
      <c r="BN107" s="2">
        <f>IF(OR($B107&lt;F$229, AND($B107&gt;F$230, $B107&lt;F$231)), F107, "")</f>
        <v>78.706000000000003</v>
      </c>
      <c r="BO107" s="2">
        <f>IF(OR($B107&lt;G$229, AND($B107&gt;G$230, $B107&lt;G$231)), G107, "")</f>
        <v>80.191000000000003</v>
      </c>
      <c r="BP107" s="2">
        <f>IF(OR($B107&lt;H$229, AND($B107&gt;H$230, $B107&lt;H$231)), H107, "")</f>
        <v>78.234999999999999</v>
      </c>
      <c r="BQ107" s="2">
        <f>IF(OR($B107&lt;I$229, AND($B107&gt;I$230, $B107&lt;I$231)), I107, "")</f>
        <v>79.793999999999997</v>
      </c>
      <c r="BR107" s="2">
        <f>IF(OR($B107&lt;J$229, AND($B107&gt;J$230, $B107&lt;J$231)), J107, "")</f>
        <v>79.558999999999997</v>
      </c>
      <c r="BS107" s="2">
        <f>IF(OR($B107&lt;K$229, AND($B107&gt;K$230, $B107&lt;K$231)), K107, "")</f>
        <v>75.382000000000005</v>
      </c>
      <c r="BT107" s="2">
        <f>IF(OR($B107&lt;L$229, AND($B107&gt;L$230, $B107&lt;L$231)), L107, "")</f>
        <v>72.191000000000003</v>
      </c>
      <c r="BU107" s="2">
        <f>IF(OR($B107&lt;M$229, AND($B107&gt;M$230, $B107&lt;M$231)), M107, "")</f>
        <v>63.808999999999997</v>
      </c>
      <c r="BV107" s="2">
        <f>IF(OR($B107&lt;N$229, AND($B107&gt;N$230, $B107&lt;N$231)), N107, "")</f>
        <v>57.0441</v>
      </c>
      <c r="BW107" s="2">
        <f>IF(OR($B107&lt;O$229, AND($B107&gt;O$230, $B107&lt;O$231)), O107, "")</f>
        <v>49.720599999999997</v>
      </c>
      <c r="BZ107" s="2">
        <f>IF(OR(AND($B107&gt;C$230, $B107&lt;C$231), $B107&gt;C$232), C107, "")</f>
        <v>74.721000000000004</v>
      </c>
      <c r="CA107" s="2">
        <f>IF(OR(AND($B107&gt;D$230, $B107&lt;D$231), $B107&gt;D$232), D107, "")</f>
        <v>77.087999999999994</v>
      </c>
      <c r="CB107" s="2">
        <f>IF(OR(AND($B107&gt;E$230, $B107&lt;E$231), $B107&gt;E$232), E107, "")</f>
        <v>80.221000000000004</v>
      </c>
      <c r="CC107" s="2">
        <f>IF(OR(AND($B107&gt;F$230, $B107&lt;F$231), $B107&gt;F$232), F107, "")</f>
        <v>78.706000000000003</v>
      </c>
      <c r="CD107" s="2">
        <f>IF(OR(AND($B107&gt;G$230, $B107&lt;G$231), $B107&gt;G$232), G107, "")</f>
        <v>80.191000000000003</v>
      </c>
      <c r="CE107" s="2">
        <f>IF(OR(AND($B107&gt;H$230, $B107&lt;H$231), $B107&gt;H$232), H107, "")</f>
        <v>78.234999999999999</v>
      </c>
      <c r="CF107" s="2">
        <f>IF(OR(AND($B107&gt;I$230, $B107&lt;I$231), $B107&gt;I$232), I107, "")</f>
        <v>79.793999999999997</v>
      </c>
      <c r="CG107" s="2">
        <f>IF(OR(AND($B107&gt;J$230, $B107&lt;J$231), $B107&gt;J$232), J107, "")</f>
        <v>79.558999999999997</v>
      </c>
      <c r="CH107" s="2">
        <f>IF(OR(AND($B107&gt;K$230, $B107&lt;K$231), $B107&gt;K$232), K107, "")</f>
        <v>75.382000000000005</v>
      </c>
      <c r="CI107" s="2">
        <f>IF(OR(AND($B107&gt;L$230, $B107&lt;L$231), $B107&gt;L$232), L107, "")</f>
        <v>72.191000000000003</v>
      </c>
      <c r="CJ107" s="2">
        <f>IF(OR(AND($B107&gt;M$230, $B107&lt;M$231), $B107&gt;M$232), M107, "")</f>
        <v>63.808999999999997</v>
      </c>
      <c r="CK107" s="2">
        <f>IF(OR(AND($B107&gt;N$230, $B107&lt;N$231), $B107&gt;N$232), N107, "")</f>
        <v>57.0441</v>
      </c>
      <c r="CL107" s="2">
        <f>IF(OR(AND($B107&gt;O$230, $B107&lt;O$231), $B107&gt;O$232), O107, "")</f>
        <v>49.720599999999997</v>
      </c>
      <c r="CO107" s="2">
        <f>BK$207*$B107+BK$209</f>
        <v>75.023911186826069</v>
      </c>
      <c r="CP107" s="2">
        <f>BL$207*$B107+BL$209</f>
        <v>77.356769867538631</v>
      </c>
      <c r="CQ107" s="2">
        <f>BM$207*$B107+BM$209</f>
        <v>79.209139829156911</v>
      </c>
      <c r="CR107" s="2">
        <f>BN$207*$B107+BN$209</f>
        <v>79.372625418824782</v>
      </c>
      <c r="CS107" s="2">
        <f>BO$207*$B107+BO$209</f>
        <v>79.23579384754035</v>
      </c>
      <c r="CT107" s="2">
        <f>BP$207*$B107+BP$209</f>
        <v>79.349457444208582</v>
      </c>
      <c r="CU107" s="2">
        <f>BQ$207*$B107+BQ$209</f>
        <v>80.244778440892219</v>
      </c>
      <c r="CV107" s="2">
        <f>BR$207*$B107+BR$209</f>
        <v>78.500241674470999</v>
      </c>
      <c r="CW107" s="2">
        <f>BS$207*$B107+BS$209</f>
        <v>77.030840419387815</v>
      </c>
      <c r="CX107" s="2">
        <f>BT$207*$B107+BT$209</f>
        <v>73.347912804820368</v>
      </c>
      <c r="CY107" s="2">
        <f>BU$207*$B107+BU$209</f>
        <v>65.977662022286012</v>
      </c>
      <c r="CZ107" s="2">
        <f>BV$207*$B107+BV$209</f>
        <v>57.947300888026724</v>
      </c>
      <c r="DA107" s="2">
        <f>BW$207*$B107+BW$209</f>
        <v>50.230670882282531</v>
      </c>
      <c r="DD107" s="2">
        <f>BZ$207*$B107+BZ$209</f>
        <v>74.727788741789155</v>
      </c>
      <c r="DE107" s="2">
        <f>CA$207*$B107+CA$209</f>
        <v>76.735306390845409</v>
      </c>
      <c r="DF107" s="2">
        <f>CB$207*$B107+CB$209</f>
        <v>78.276800013161747</v>
      </c>
      <c r="DG107" s="2">
        <f>CC$207*$B107+CC$209</f>
        <v>78.632875006212217</v>
      </c>
      <c r="DH107" s="2">
        <f>CD$207*$B107+CD$209</f>
        <v>78.772338041838566</v>
      </c>
      <c r="DI107" s="2">
        <f>CE$207*$B107+CE$209</f>
        <v>78.916852709226362</v>
      </c>
      <c r="DJ107" s="2">
        <f>CF$207*$B107+CF$209</f>
        <v>79.773975577927317</v>
      </c>
      <c r="DK107" s="2">
        <f>CG$207*$B107+CG$209</f>
        <v>78.030994090835406</v>
      </c>
      <c r="DL107" s="2">
        <f>CH$207*$B107+CH$209</f>
        <v>76.338217807665643</v>
      </c>
      <c r="DM107" s="2">
        <f>CI$207*$B107+CI$209</f>
        <v>72.900355254503552</v>
      </c>
      <c r="DN107" s="2">
        <f>CJ$207*$B107+CJ$209</f>
        <v>65.383022540458725</v>
      </c>
      <c r="DO107" s="2">
        <f>CK$207*$B107+CK$209</f>
        <v>57.538904329340838</v>
      </c>
      <c r="DP107" s="2">
        <f>CL$207*$B107+CL$209</f>
        <v>49.908218443698381</v>
      </c>
      <c r="DS107" s="2">
        <f>POWER(10,($B107-C$227)/C$228)/(1+POWER(10,($B107-C$227)/C$228))</f>
        <v>0.45048858328091967</v>
      </c>
      <c r="DT107" s="2">
        <f>POWER(10,($B107-D$227)/D$228)/(1+POWER(10,($B107-D$227)/D$228))</f>
        <v>0.52367651157191442</v>
      </c>
      <c r="DU107" s="2">
        <f>POWER(10,($B107-E$227)/E$228)/(1+POWER(10,($B107-E$227)/E$228))</f>
        <v>0.51388296139554746</v>
      </c>
      <c r="DV107" s="2">
        <f>POWER(10,($B107-F$227)/F$228)/(1+POWER(10,($B107-F$227)/F$228))</f>
        <v>0.52979799298810804</v>
      </c>
      <c r="DW107" s="2">
        <f>POWER(10,($B107-G$227)/G$228)/(1+POWER(10,($B107-G$227)/G$228))</f>
        <v>0.5333336473601038</v>
      </c>
      <c r="DX107" s="2">
        <f>POWER(10,($B107-H$227)/H$228)/(1+POWER(10,($B107-H$227)/H$228))</f>
        <v>0.54212986781315453</v>
      </c>
      <c r="DY107" s="2">
        <f>POWER(10,($B107-I$227)/I$228)/(1+POWER(10,($B107-I$227)/I$228))</f>
        <v>0.55057089640071999</v>
      </c>
      <c r="DZ107" s="2">
        <f>POWER(10,($B107-J$227)/J$228)/(1+POWER(10,($B107-J$227)/J$228))</f>
        <v>0.56465910065966418</v>
      </c>
      <c r="EA107" s="2">
        <f>POWER(10,($B107-K$227)/K$228)/(1+POWER(10,($B107-K$227)/K$228))</f>
        <v>0.53257124039144921</v>
      </c>
      <c r="EB107" s="2">
        <f>POWER(10,($B107-L$227)/L$228)/(1+POWER(10,($B107-L$227)/L$228))</f>
        <v>0.51964734171023996</v>
      </c>
      <c r="EC107" s="2">
        <f>POWER(10,($B107-M$227)/M$228)/(1+POWER(10,($B107-M$227)/M$228))</f>
        <v>0.5209449224465279</v>
      </c>
      <c r="ED107" s="2">
        <f>POWER(10,($B107-N$227)/N$228)/(1+POWER(10,($B107-N$227)/N$228))</f>
        <v>0.53105403875880908</v>
      </c>
      <c r="EE107" s="2">
        <f>POWER(10,($B107-O$227)/O$228)/(1+POWER(10,($B107-O$227)/O$228))</f>
        <v>0.51626678429141282</v>
      </c>
    </row>
    <row r="108" spans="2:135" x14ac:dyDescent="0.25">
      <c r="B108" s="2">
        <v>102</v>
      </c>
      <c r="C108">
        <v>74.867999999999995</v>
      </c>
      <c r="D108">
        <v>76.837999999999994</v>
      </c>
      <c r="E108">
        <v>79.058999999999997</v>
      </c>
      <c r="F108">
        <v>80.793999999999997</v>
      </c>
      <c r="G108">
        <v>79.573999999999998</v>
      </c>
      <c r="H108">
        <v>79.573999999999998</v>
      </c>
      <c r="I108">
        <v>80.352999999999994</v>
      </c>
      <c r="J108">
        <v>79.558999999999997</v>
      </c>
      <c r="K108">
        <v>77.323999999999998</v>
      </c>
      <c r="L108">
        <v>71.706000000000003</v>
      </c>
      <c r="M108">
        <v>64.323999999999998</v>
      </c>
      <c r="N108">
        <v>58.397100000000002</v>
      </c>
      <c r="O108">
        <v>50.411799999999999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74.857869427135995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76.987131280124245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78.676812228427849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78.927126021688736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78.95134155581043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79.092635256423733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79.97477706746119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78.211031372510107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76.634873873218027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73.088301838014203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65.64633932409869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57.722640099497511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50.057337012859669</v>
      </c>
      <c r="AE108" s="5"/>
      <c r="AG108" s="5">
        <f t="shared" si="32"/>
        <v>1.0130572863999987E-2</v>
      </c>
      <c r="AH108" s="5">
        <f t="shared" si="32"/>
        <v>-0.14913128012425148</v>
      </c>
      <c r="AI108" s="5">
        <f t="shared" si="32"/>
        <v>0.38218777157214845</v>
      </c>
      <c r="AJ108" s="5">
        <f t="shared" si="31"/>
        <v>1.8668739783112613</v>
      </c>
      <c r="AK108" s="5">
        <f t="shared" si="31"/>
        <v>0.62265844418956817</v>
      </c>
      <c r="AL108" s="5">
        <f t="shared" si="31"/>
        <v>0.48136474357626469</v>
      </c>
      <c r="AM108" s="5">
        <f t="shared" si="31"/>
        <v>0.37822293253880446</v>
      </c>
      <c r="AN108" s="5">
        <f t="shared" si="16"/>
        <v>1.347968627489891</v>
      </c>
      <c r="AO108" s="5">
        <f t="shared" si="16"/>
        <v>0.68912612678197149</v>
      </c>
      <c r="AP108" s="5">
        <f t="shared" si="16"/>
        <v>-1.3823018380142003</v>
      </c>
      <c r="AQ108" s="5">
        <f t="shared" si="16"/>
        <v>-1.3223393240986923</v>
      </c>
      <c r="AR108" s="5">
        <f t="shared" si="16"/>
        <v>0.67445990050249094</v>
      </c>
      <c r="AS108" s="5">
        <f t="shared" si="16"/>
        <v>0.3544629871403302</v>
      </c>
      <c r="AV108" s="2">
        <f t="shared" si="18"/>
        <v>74.857445463990047</v>
      </c>
      <c r="AW108" s="2">
        <f t="shared" si="19"/>
        <v>76.987102510107718</v>
      </c>
      <c r="AX108" s="2">
        <f t="shared" si="20"/>
        <v>78.676718981688879</v>
      </c>
      <c r="AY108" s="2">
        <f t="shared" si="21"/>
        <v>78.926961423760744</v>
      </c>
      <c r="AZ108" s="2">
        <f t="shared" si="22"/>
        <v>78.951200680385369</v>
      </c>
      <c r="BA108" s="2">
        <f t="shared" si="23"/>
        <v>79.092131657873949</v>
      </c>
      <c r="BB108" s="2">
        <f t="shared" si="24"/>
        <v>79.974198219438165</v>
      </c>
      <c r="BC108" s="2">
        <f t="shared" si="25"/>
        <v>78.209308272882325</v>
      </c>
      <c r="BD108" s="2">
        <f t="shared" si="26"/>
        <v>76.634462445789126</v>
      </c>
      <c r="BE108" s="2">
        <f t="shared" si="27"/>
        <v>73.088064518382566</v>
      </c>
      <c r="BF108" s="2">
        <f t="shared" si="28"/>
        <v>65.646036538999212</v>
      </c>
      <c r="BG108" s="2">
        <f t="shared" si="29"/>
        <v>57.72220531512216</v>
      </c>
      <c r="BH108" s="2">
        <f t="shared" si="30"/>
        <v>50.057217271797803</v>
      </c>
      <c r="BK108" s="2">
        <f>IF(OR($B108&lt;C$229, AND($B108&gt;C$230, $B108&lt;C$231)), C108, "")</f>
        <v>74.867999999999995</v>
      </c>
      <c r="BL108" s="2">
        <f>IF(OR($B108&lt;D$229, AND($B108&gt;D$230, $B108&lt;D$231)), D108, "")</f>
        <v>76.837999999999994</v>
      </c>
      <c r="BM108" s="2">
        <f>IF(OR($B108&lt;E$229, AND($B108&gt;E$230, $B108&lt;E$231)), E108, "")</f>
        <v>79.058999999999997</v>
      </c>
      <c r="BN108" s="2">
        <f>IF(OR($B108&lt;F$229, AND($B108&gt;F$230, $B108&lt;F$231)), F108, "")</f>
        <v>80.793999999999997</v>
      </c>
      <c r="BO108" s="2">
        <f>IF(OR($B108&lt;G$229, AND($B108&gt;G$230, $B108&lt;G$231)), G108, "")</f>
        <v>79.573999999999998</v>
      </c>
      <c r="BP108" s="2">
        <f>IF(OR($B108&lt;H$229, AND($B108&gt;H$230, $B108&lt;H$231)), H108, "")</f>
        <v>79.573999999999998</v>
      </c>
      <c r="BQ108" s="2">
        <f>IF(OR($B108&lt;I$229, AND($B108&gt;I$230, $B108&lt;I$231)), I108, "")</f>
        <v>80.352999999999994</v>
      </c>
      <c r="BR108" s="2">
        <f>IF(OR($B108&lt;J$229, AND($B108&gt;J$230, $B108&lt;J$231)), J108, "")</f>
        <v>79.558999999999997</v>
      </c>
      <c r="BS108" s="2">
        <f>IF(OR($B108&lt;K$229, AND($B108&gt;K$230, $B108&lt;K$231)), K108, "")</f>
        <v>77.323999999999998</v>
      </c>
      <c r="BT108" s="2">
        <f>IF(OR($B108&lt;L$229, AND($B108&gt;L$230, $B108&lt;L$231)), L108, "")</f>
        <v>71.706000000000003</v>
      </c>
      <c r="BU108" s="2">
        <f>IF(OR($B108&lt;M$229, AND($B108&gt;M$230, $B108&lt;M$231)), M108, "")</f>
        <v>64.323999999999998</v>
      </c>
      <c r="BV108" s="2">
        <f>IF(OR($B108&lt;N$229, AND($B108&gt;N$230, $B108&lt;N$231)), N108, "")</f>
        <v>58.397100000000002</v>
      </c>
      <c r="BW108" s="2">
        <f>IF(OR($B108&lt;O$229, AND($B108&gt;O$230, $B108&lt;O$231)), O108, "")</f>
        <v>50.411799999999999</v>
      </c>
      <c r="BZ108" s="2">
        <f>IF(OR(AND($B108&gt;C$230, $B108&lt;C$231), $B108&gt;C$232), C108, "")</f>
        <v>74.867999999999995</v>
      </c>
      <c r="CA108" s="2">
        <f>IF(OR(AND($B108&gt;D$230, $B108&lt;D$231), $B108&gt;D$232), D108, "")</f>
        <v>76.837999999999994</v>
      </c>
      <c r="CB108" s="2">
        <f>IF(OR(AND($B108&gt;E$230, $B108&lt;E$231), $B108&gt;E$232), E108, "")</f>
        <v>79.058999999999997</v>
      </c>
      <c r="CC108" s="2">
        <f>IF(OR(AND($B108&gt;F$230, $B108&lt;F$231), $B108&gt;F$232), F108, "")</f>
        <v>80.793999999999997</v>
      </c>
      <c r="CD108" s="2">
        <f>IF(OR(AND($B108&gt;G$230, $B108&lt;G$231), $B108&gt;G$232), G108, "")</f>
        <v>79.573999999999998</v>
      </c>
      <c r="CE108" s="2">
        <f>IF(OR(AND($B108&gt;H$230, $B108&lt;H$231), $B108&gt;H$232), H108, "")</f>
        <v>79.573999999999998</v>
      </c>
      <c r="CF108" s="2">
        <f>IF(OR(AND($B108&gt;I$230, $B108&lt;I$231), $B108&gt;I$232), I108, "")</f>
        <v>80.352999999999994</v>
      </c>
      <c r="CG108" s="2">
        <f>IF(OR(AND($B108&gt;J$230, $B108&lt;J$231), $B108&gt;J$232), J108, "")</f>
        <v>79.558999999999997</v>
      </c>
      <c r="CH108" s="2">
        <f>IF(OR(AND($B108&gt;K$230, $B108&lt;K$231), $B108&gt;K$232), K108, "")</f>
        <v>77.323999999999998</v>
      </c>
      <c r="CI108" s="2">
        <f>IF(OR(AND($B108&gt;L$230, $B108&lt;L$231), $B108&gt;L$232), L108, "")</f>
        <v>71.706000000000003</v>
      </c>
      <c r="CJ108" s="2">
        <f>IF(OR(AND($B108&gt;M$230, $B108&lt;M$231), $B108&gt;M$232), M108, "")</f>
        <v>64.323999999999998</v>
      </c>
      <c r="CK108" s="2">
        <f>IF(OR(AND($B108&gt;N$230, $B108&lt;N$231), $B108&gt;N$232), N108, "")</f>
        <v>58.397100000000002</v>
      </c>
      <c r="CL108" s="2">
        <f>IF(OR(AND($B108&gt;O$230, $B108&lt;O$231), $B108&gt;O$232), O108, "")</f>
        <v>50.411799999999999</v>
      </c>
      <c r="CO108" s="2">
        <f>BK$207*$B108+BK$209</f>
        <v>75.025888564174821</v>
      </c>
      <c r="CP108" s="2">
        <f>BL$207*$B108+BL$209</f>
        <v>77.363419047190945</v>
      </c>
      <c r="CQ108" s="2">
        <f>BM$207*$B108+BM$209</f>
        <v>79.210530911201218</v>
      </c>
      <c r="CR108" s="2">
        <f>BN$207*$B108+BN$209</f>
        <v>79.364711485086616</v>
      </c>
      <c r="CS108" s="2">
        <f>BO$207*$B108+BO$209</f>
        <v>79.243440845883867</v>
      </c>
      <c r="CT108" s="2">
        <f>BP$207*$B108+BP$209</f>
        <v>79.377744651350099</v>
      </c>
      <c r="CU108" s="2">
        <f>BQ$207*$B108+BQ$209</f>
        <v>80.275783176579836</v>
      </c>
      <c r="CV108" s="2">
        <f>BR$207*$B108+BR$209</f>
        <v>78.525559115349097</v>
      </c>
      <c r="CW108" s="2">
        <f>BS$207*$B108+BS$209</f>
        <v>77.068416988760063</v>
      </c>
      <c r="CX108" s="2">
        <f>BT$207*$B108+BT$209</f>
        <v>73.376322133584679</v>
      </c>
      <c r="CY108" s="2">
        <f>BU$207*$B108+BU$209</f>
        <v>65.995271924324641</v>
      </c>
      <c r="CZ108" s="2">
        <f>BV$207*$B108+BV$209</f>
        <v>57.969039644358226</v>
      </c>
      <c r="DA108" s="2">
        <f>BW$207*$B108+BW$209</f>
        <v>50.260146148499203</v>
      </c>
      <c r="DD108" s="2">
        <f>BZ$207*$B108+BZ$209</f>
        <v>74.670055573822722</v>
      </c>
      <c r="DE108" s="2">
        <f>CA$207*$B108+CA$209</f>
        <v>76.674931760952063</v>
      </c>
      <c r="DF108" s="2">
        <f>CB$207*$B108+CB$209</f>
        <v>78.216181586324439</v>
      </c>
      <c r="DG108" s="2">
        <f>CC$207*$B108+CC$209</f>
        <v>78.572637574458099</v>
      </c>
      <c r="DH108" s="2">
        <f>CD$207*$B108+CD$209</f>
        <v>78.717990550829171</v>
      </c>
      <c r="DI108" s="2">
        <f>CE$207*$B108+CE$209</f>
        <v>78.872134565550382</v>
      </c>
      <c r="DJ108" s="2">
        <f>CF$207*$B108+CF$209</f>
        <v>79.749676883636141</v>
      </c>
      <c r="DK108" s="2">
        <f>CG$207*$B108+CG$209</f>
        <v>77.986938972793837</v>
      </c>
      <c r="DL108" s="2">
        <f>CH$207*$B108+CH$209</f>
        <v>76.287100723952022</v>
      </c>
      <c r="DM108" s="2">
        <f>CI$207*$B108+CI$209</f>
        <v>72.845049967858472</v>
      </c>
      <c r="DN108" s="2">
        <f>CJ$207*$B108+CJ$209</f>
        <v>65.353141592069733</v>
      </c>
      <c r="DO108" s="2">
        <f>CK$207*$B108+CK$209</f>
        <v>57.523417553189731</v>
      </c>
      <c r="DP108" s="2">
        <f>CL$207*$B108+CL$209</f>
        <v>49.883806697482875</v>
      </c>
      <c r="DS108" s="2">
        <f>POWER(10,($B108-C$227)/C$228)/(1+POWER(10,($B108-C$227)/C$228))</f>
        <v>0.47337685024119047</v>
      </c>
      <c r="DT108" s="2">
        <f>POWER(10,($B108-D$227)/D$228)/(1+POWER(10,($B108-D$227)/D$228))</f>
        <v>0.5465845842107</v>
      </c>
      <c r="DU108" s="2">
        <f>POWER(10,($B108-E$227)/E$228)/(1+POWER(10,($B108-E$227)/E$228))</f>
        <v>0.53684546884818096</v>
      </c>
      <c r="DV108" s="2">
        <f>POWER(10,($B108-F$227)/F$228)/(1+POWER(10,($B108-F$227)/F$228))</f>
        <v>0.55266314854191789</v>
      </c>
      <c r="DW108" s="2">
        <f>POWER(10,($B108-G$227)/G$228)/(1+POWER(10,($B108-G$227)/G$228))</f>
        <v>0.55617090379226741</v>
      </c>
      <c r="DX108" s="2">
        <f>POWER(10,($B108-H$227)/H$228)/(1+POWER(10,($B108-H$227)/H$228))</f>
        <v>0.5648878483592904</v>
      </c>
      <c r="DY108" s="2">
        <f>POWER(10,($B108-I$227)/I$228)/(1+POWER(10,($B108-I$227)/I$228))</f>
        <v>0.57323959280970582</v>
      </c>
      <c r="DZ108" s="2">
        <f>POWER(10,($B108-J$227)/J$228)/(1+POWER(10,($B108-J$227)/J$228))</f>
        <v>0.58715004783603464</v>
      </c>
      <c r="EA108" s="2">
        <f>POWER(10,($B108-K$227)/K$228)/(1+POWER(10,($B108-K$227)/K$228))</f>
        <v>0.55541470530829362</v>
      </c>
      <c r="EB108" s="2">
        <f>POWER(10,($B108-L$227)/L$228)/(1+POWER(10,($B108-L$227)/L$228))</f>
        <v>0.54257993133912852</v>
      </c>
      <c r="EC108" s="2">
        <f>POWER(10,($B108-M$227)/M$228)/(1+POWER(10,($B108-M$227)/M$228))</f>
        <v>0.54386994007751666</v>
      </c>
      <c r="ED108" s="2">
        <f>POWER(10,($B108-N$227)/N$228)/(1+POWER(10,($B108-N$227)/N$228))</f>
        <v>0.55390954382181967</v>
      </c>
      <c r="EE108" s="2">
        <f>POWER(10,($B108-O$227)/O$228)/(1+POWER(10,($B108-O$227)/O$228))</f>
        <v>0.53921765617018824</v>
      </c>
    </row>
    <row r="109" spans="2:135" x14ac:dyDescent="0.25">
      <c r="B109" s="2">
        <v>103</v>
      </c>
      <c r="C109">
        <v>73.971000000000004</v>
      </c>
      <c r="D109">
        <v>76.308999999999997</v>
      </c>
      <c r="E109">
        <v>78.808999999999997</v>
      </c>
      <c r="F109">
        <v>79.484999999999999</v>
      </c>
      <c r="G109">
        <v>80.117999999999995</v>
      </c>
      <c r="H109">
        <v>79.897000000000006</v>
      </c>
      <c r="I109">
        <v>80.206000000000003</v>
      </c>
      <c r="J109">
        <v>80.058999999999997</v>
      </c>
      <c r="K109">
        <v>77.515000000000001</v>
      </c>
      <c r="L109">
        <v>72.793999999999997</v>
      </c>
      <c r="M109">
        <v>65.265000000000001</v>
      </c>
      <c r="N109">
        <v>58.602899999999998</v>
      </c>
      <c r="O109">
        <v>48.764699999999998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74.821738642660875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76.939979192575976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78.620911719352591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78.87143095210061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78.911445356213335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79.067481531274296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79.961985250627535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78.184743958348932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76.604194838683924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73.057674019306432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65.622942290200797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57.713568668135778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50.048149408421445</v>
      </c>
      <c r="AE109" s="5"/>
      <c r="AG109" s="5">
        <f t="shared" si="32"/>
        <v>-0.85073864266087185</v>
      </c>
      <c r="AH109" s="5">
        <f t="shared" si="32"/>
        <v>-0.63097919257597823</v>
      </c>
      <c r="AI109" s="5">
        <f t="shared" si="32"/>
        <v>0.18808828064740624</v>
      </c>
      <c r="AJ109" s="5">
        <f t="shared" si="31"/>
        <v>0.61356904789938937</v>
      </c>
      <c r="AK109" s="5">
        <f t="shared" si="31"/>
        <v>1.2065546437866601</v>
      </c>
      <c r="AL109" s="5">
        <f t="shared" si="31"/>
        <v>0.82951846872570911</v>
      </c>
      <c r="AM109" s="5">
        <f t="shared" si="31"/>
        <v>0.24401474937246803</v>
      </c>
      <c r="AN109" s="5">
        <f t="shared" si="16"/>
        <v>1.8742560416510656</v>
      </c>
      <c r="AO109" s="5">
        <f t="shared" si="16"/>
        <v>0.91080516131607681</v>
      </c>
      <c r="AP109" s="5">
        <f t="shared" si="16"/>
        <v>-0.26367401930643553</v>
      </c>
      <c r="AQ109" s="5">
        <f t="shared" si="16"/>
        <v>-0.35794229020079626</v>
      </c>
      <c r="AR109" s="5">
        <f t="shared" si="16"/>
        <v>0.88933133186421998</v>
      </c>
      <c r="AS109" s="5">
        <f t="shared" si="16"/>
        <v>-1.2834494084214469</v>
      </c>
      <c r="AV109" s="2">
        <f t="shared" si="18"/>
        <v>74.821599454677852</v>
      </c>
      <c r="AW109" s="2">
        <f t="shared" si="19"/>
        <v>76.939957984499102</v>
      </c>
      <c r="AX109" s="2">
        <f t="shared" si="20"/>
        <v>78.620727854342988</v>
      </c>
      <c r="AY109" s="2">
        <f t="shared" si="21"/>
        <v>78.871009205829509</v>
      </c>
      <c r="AZ109" s="2">
        <f t="shared" si="22"/>
        <v>78.911090521218398</v>
      </c>
      <c r="BA109" s="2">
        <f t="shared" si="23"/>
        <v>79.066167261370339</v>
      </c>
      <c r="BB109" s="2">
        <f t="shared" si="24"/>
        <v>79.960497535358016</v>
      </c>
      <c r="BC109" s="2">
        <f t="shared" si="25"/>
        <v>78.180436902798519</v>
      </c>
      <c r="BD109" s="2">
        <f t="shared" si="26"/>
        <v>76.603104912488078</v>
      </c>
      <c r="BE109" s="2">
        <f t="shared" si="27"/>
        <v>73.057058846682907</v>
      </c>
      <c r="BF109" s="2">
        <f t="shared" si="28"/>
        <v>65.622135173068358</v>
      </c>
      <c r="BG109" s="2">
        <f t="shared" si="29"/>
        <v>57.712397739667075</v>
      </c>
      <c r="BH109" s="2">
        <f t="shared" si="30"/>
        <v>50.047832662152608</v>
      </c>
      <c r="BK109" s="2">
        <f>IF(OR($B109&lt;C$229, AND($B109&gt;C$230, $B109&lt;C$231)), C109, "")</f>
        <v>73.971000000000004</v>
      </c>
      <c r="BL109" s="2">
        <f>IF(OR($B109&lt;D$229, AND($B109&gt;D$230, $B109&lt;D$231)), D109, "")</f>
        <v>76.308999999999997</v>
      </c>
      <c r="BM109" s="2">
        <f>IF(OR($B109&lt;E$229, AND($B109&gt;E$230, $B109&lt;E$231)), E109, "")</f>
        <v>78.808999999999997</v>
      </c>
      <c r="BN109" s="2">
        <f>IF(OR($B109&lt;F$229, AND($B109&gt;F$230, $B109&lt;F$231)), F109, "")</f>
        <v>79.484999999999999</v>
      </c>
      <c r="BO109" s="2">
        <f>IF(OR($B109&lt;G$229, AND($B109&gt;G$230, $B109&lt;G$231)), G109, "")</f>
        <v>80.117999999999995</v>
      </c>
      <c r="BP109" s="2">
        <f>IF(OR($B109&lt;H$229, AND($B109&gt;H$230, $B109&lt;H$231)), H109, "")</f>
        <v>79.897000000000006</v>
      </c>
      <c r="BQ109" s="2">
        <f>IF(OR($B109&lt;I$229, AND($B109&gt;I$230, $B109&lt;I$231)), I109, "")</f>
        <v>80.206000000000003</v>
      </c>
      <c r="BR109" s="2">
        <f>IF(OR($B109&lt;J$229, AND($B109&gt;J$230, $B109&lt;J$231)), J109, "")</f>
        <v>80.058999999999997</v>
      </c>
      <c r="BS109" s="2">
        <f>IF(OR($B109&lt;K$229, AND($B109&gt;K$230, $B109&lt;K$231)), K109, "")</f>
        <v>77.515000000000001</v>
      </c>
      <c r="BT109" s="2">
        <f>IF(OR($B109&lt;L$229, AND($B109&gt;L$230, $B109&lt;L$231)), L109, "")</f>
        <v>72.793999999999997</v>
      </c>
      <c r="BU109" s="2">
        <f>IF(OR($B109&lt;M$229, AND($B109&gt;M$230, $B109&lt;M$231)), M109, "")</f>
        <v>65.265000000000001</v>
      </c>
      <c r="BV109" s="2">
        <f>IF(OR($B109&lt;N$229, AND($B109&gt;N$230, $B109&lt;N$231)), N109, "")</f>
        <v>58.602899999999998</v>
      </c>
      <c r="BW109" s="2">
        <f>IF(OR($B109&lt;O$229, AND($B109&gt;O$230, $B109&lt;O$231)), O109, "")</f>
        <v>48.764699999999998</v>
      </c>
      <c r="BZ109" s="2">
        <f>IF(OR(AND($B109&gt;C$230, $B109&lt;C$231), $B109&gt;C$232), C109, "")</f>
        <v>73.971000000000004</v>
      </c>
      <c r="CA109" s="2">
        <f>IF(OR(AND($B109&gt;D$230, $B109&lt;D$231), $B109&gt;D$232), D109, "")</f>
        <v>76.308999999999997</v>
      </c>
      <c r="CB109" s="2">
        <f>IF(OR(AND($B109&gt;E$230, $B109&lt;E$231), $B109&gt;E$232), E109, "")</f>
        <v>78.808999999999997</v>
      </c>
      <c r="CC109" s="2">
        <f>IF(OR(AND($B109&gt;F$230, $B109&lt;F$231), $B109&gt;F$232), F109, "")</f>
        <v>79.484999999999999</v>
      </c>
      <c r="CD109" s="2">
        <f>IF(OR(AND($B109&gt;G$230, $B109&lt;G$231), $B109&gt;G$232), G109, "")</f>
        <v>80.117999999999995</v>
      </c>
      <c r="CE109" s="2">
        <f>IF(OR(AND($B109&gt;H$230, $B109&lt;H$231), $B109&gt;H$232), H109, "")</f>
        <v>79.897000000000006</v>
      </c>
      <c r="CF109" s="2">
        <f>IF(OR(AND($B109&gt;I$230, $B109&lt;I$231), $B109&gt;I$232), I109, "")</f>
        <v>80.206000000000003</v>
      </c>
      <c r="CG109" s="2">
        <f>IF(OR(AND($B109&gt;J$230, $B109&lt;J$231), $B109&gt;J$232), J109, "")</f>
        <v>80.058999999999997</v>
      </c>
      <c r="CH109" s="2">
        <f>IF(OR(AND($B109&gt;K$230, $B109&lt;K$231), $B109&gt;K$232), K109, "")</f>
        <v>77.515000000000001</v>
      </c>
      <c r="CI109" s="2">
        <f>IF(OR(AND($B109&gt;L$230, $B109&lt;L$231), $B109&gt;L$232), L109, "")</f>
        <v>72.793999999999997</v>
      </c>
      <c r="CJ109" s="2">
        <f>IF(OR(AND($B109&gt;M$230, $B109&lt;M$231), $B109&gt;M$232), M109, "")</f>
        <v>65.265000000000001</v>
      </c>
      <c r="CK109" s="2">
        <f>IF(OR(AND($B109&gt;N$230, $B109&lt;N$231), $B109&gt;N$232), N109, "")</f>
        <v>58.602899999999998</v>
      </c>
      <c r="CL109" s="2">
        <f>IF(OR(AND($B109&gt;O$230, $B109&lt;O$231), $B109&gt;O$232), O109, "")</f>
        <v>48.764699999999998</v>
      </c>
      <c r="CO109" s="2">
        <f>BK$207*$B109+BK$209</f>
        <v>75.027865941523572</v>
      </c>
      <c r="CP109" s="2">
        <f>BL$207*$B109+BL$209</f>
        <v>77.370068226843244</v>
      </c>
      <c r="CQ109" s="2">
        <f>BM$207*$B109+BM$209</f>
        <v>79.211921993245511</v>
      </c>
      <c r="CR109" s="2">
        <f>BN$207*$B109+BN$209</f>
        <v>79.35679755134845</v>
      </c>
      <c r="CS109" s="2">
        <f>BO$207*$B109+BO$209</f>
        <v>79.251087844227399</v>
      </c>
      <c r="CT109" s="2">
        <f>BP$207*$B109+BP$209</f>
        <v>79.406031858491616</v>
      </c>
      <c r="CU109" s="2">
        <f>BQ$207*$B109+BQ$209</f>
        <v>80.306787912267453</v>
      </c>
      <c r="CV109" s="2">
        <f>BR$207*$B109+BR$209</f>
        <v>78.550876556227209</v>
      </c>
      <c r="CW109" s="2">
        <f>BS$207*$B109+BS$209</f>
        <v>77.105993558132312</v>
      </c>
      <c r="CX109" s="2">
        <f>BT$207*$B109+BT$209</f>
        <v>73.404731462348991</v>
      </c>
      <c r="CY109" s="2">
        <f>BU$207*$B109+BU$209</f>
        <v>66.012881826363255</v>
      </c>
      <c r="CZ109" s="2">
        <f>BV$207*$B109+BV$209</f>
        <v>57.990778400689727</v>
      </c>
      <c r="DA109" s="2">
        <f>BW$207*$B109+BW$209</f>
        <v>50.289621414715867</v>
      </c>
      <c r="DD109" s="2">
        <f>BZ$207*$B109+BZ$209</f>
        <v>74.612322405856304</v>
      </c>
      <c r="DE109" s="2">
        <f>CA$207*$B109+CA$209</f>
        <v>76.614557131058731</v>
      </c>
      <c r="DF109" s="2">
        <f>CB$207*$B109+CB$209</f>
        <v>78.15556315948713</v>
      </c>
      <c r="DG109" s="2">
        <f>CC$207*$B109+CC$209</f>
        <v>78.512400142703967</v>
      </c>
      <c r="DH109" s="2">
        <f>CD$207*$B109+CD$209</f>
        <v>78.663643059819776</v>
      </c>
      <c r="DI109" s="2">
        <f>CE$207*$B109+CE$209</f>
        <v>78.827416421874389</v>
      </c>
      <c r="DJ109" s="2">
        <f>CF$207*$B109+CF$209</f>
        <v>79.725378189344966</v>
      </c>
      <c r="DK109" s="2">
        <f>CG$207*$B109+CG$209</f>
        <v>77.942883854752282</v>
      </c>
      <c r="DL109" s="2">
        <f>CH$207*$B109+CH$209</f>
        <v>76.235983640238388</v>
      </c>
      <c r="DM109" s="2">
        <f>CI$207*$B109+CI$209</f>
        <v>72.789744681213392</v>
      </c>
      <c r="DN109" s="2">
        <f>CJ$207*$B109+CJ$209</f>
        <v>65.32326064368074</v>
      </c>
      <c r="DO109" s="2">
        <f>CK$207*$B109+CK$209</f>
        <v>57.507930777038617</v>
      </c>
      <c r="DP109" s="2">
        <f>CL$207*$B109+CL$209</f>
        <v>49.859394951267376</v>
      </c>
      <c r="DS109" s="2">
        <f>POWER(10,($B109-C$227)/C$228)/(1+POWER(10,($B109-C$227)/C$228))</f>
        <v>0.49637756129333638</v>
      </c>
      <c r="DT109" s="2">
        <f>POWER(10,($B109-D$227)/D$228)/(1+POWER(10,($B109-D$227)/D$228))</f>
        <v>0.56929705565411337</v>
      </c>
      <c r="DU109" s="2">
        <f>POWER(10,($B109-E$227)/E$228)/(1+POWER(10,($B109-E$227)/E$228))</f>
        <v>0.55965276193046443</v>
      </c>
      <c r="DV109" s="2">
        <f>POWER(10,($B109-F$227)/F$228)/(1+POWER(10,($B109-F$227)/F$228))</f>
        <v>0.57530771713141993</v>
      </c>
      <c r="DW109" s="2">
        <f>POWER(10,($B109-G$227)/G$228)/(1+POWER(10,($B109-G$227)/G$228))</f>
        <v>0.5787732430918644</v>
      </c>
      <c r="DX109" s="2">
        <f>POWER(10,($B109-H$227)/H$228)/(1+POWER(10,($B109-H$227)/H$228))</f>
        <v>0.58737561359965573</v>
      </c>
      <c r="DY109" s="2">
        <f>POWER(10,($B109-I$227)/I$228)/(1+POWER(10,($B109-I$227)/I$228))</f>
        <v>0.5956047228945387</v>
      </c>
      <c r="DZ109" s="2">
        <f>POWER(10,($B109-J$227)/J$228)/(1+POWER(10,($B109-J$227)/J$228))</f>
        <v>0.60928305969800101</v>
      </c>
      <c r="EA109" s="2">
        <f>POWER(10,($B109-K$227)/K$228)/(1+POWER(10,($B109-K$227)/K$228))</f>
        <v>0.57802633659808389</v>
      </c>
      <c r="EB109" s="2">
        <f>POWER(10,($B109-L$227)/L$228)/(1+POWER(10,($B109-L$227)/L$228))</f>
        <v>0.56533347761410269</v>
      </c>
      <c r="EC109" s="2">
        <f>POWER(10,($B109-M$227)/M$228)/(1+POWER(10,($B109-M$227)/M$228))</f>
        <v>0.56661057274220961</v>
      </c>
      <c r="ED109" s="2">
        <f>POWER(10,($B109-N$227)/N$228)/(1+POWER(10,($B109-N$227)/N$228))</f>
        <v>0.57653936228917357</v>
      </c>
      <c r="EE109" s="2">
        <f>POWER(10,($B109-O$227)/O$228)/(1+POWER(10,($B109-O$227)/O$228))</f>
        <v>0.56200344029326754</v>
      </c>
    </row>
    <row r="110" spans="2:135" x14ac:dyDescent="0.25">
      <c r="B110" s="2">
        <v>104</v>
      </c>
      <c r="C110">
        <v>74.015000000000001</v>
      </c>
      <c r="D110">
        <v>76.632000000000005</v>
      </c>
      <c r="E110">
        <v>77.382000000000005</v>
      </c>
      <c r="F110">
        <v>79.206000000000003</v>
      </c>
      <c r="G110">
        <v>80.25</v>
      </c>
      <c r="H110">
        <v>80.808999999999997</v>
      </c>
      <c r="I110">
        <v>81.528999999999996</v>
      </c>
      <c r="J110">
        <v>78.602999999999994</v>
      </c>
      <c r="K110">
        <v>76.456000000000003</v>
      </c>
      <c r="L110">
        <v>73.471000000000004</v>
      </c>
      <c r="M110">
        <v>67.043999999999997</v>
      </c>
      <c r="N110">
        <v>58.867600000000003</v>
      </c>
      <c r="O110">
        <v>51.941200000000002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74.783042801519244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76.890045894949125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78.562658408009966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78.814051963749861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78.869290040548606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79.040435257523541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79.948212213632104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78.158993131423443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76.570833105583972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73.024047587236709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65.598398548763157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57.70409538155171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50.036962350840653</v>
      </c>
      <c r="AE110" s="5"/>
      <c r="AG110" s="5">
        <f t="shared" si="32"/>
        <v>-0.76804280151924331</v>
      </c>
      <c r="AH110" s="5">
        <f t="shared" si="32"/>
        <v>-0.25804589494912022</v>
      </c>
      <c r="AI110" s="5">
        <f t="shared" si="32"/>
        <v>-1.1806584080099611</v>
      </c>
      <c r="AJ110" s="5">
        <f t="shared" si="31"/>
        <v>0.39194803625014174</v>
      </c>
      <c r="AK110" s="5">
        <f t="shared" si="31"/>
        <v>1.3807099594513943</v>
      </c>
      <c r="AL110" s="5">
        <f t="shared" si="31"/>
        <v>1.7685647424764568</v>
      </c>
      <c r="AM110" s="5">
        <f t="shared" si="31"/>
        <v>1.5807877863678925</v>
      </c>
      <c r="AN110" s="5">
        <f t="shared" si="16"/>
        <v>0.44400686857655103</v>
      </c>
      <c r="AO110" s="5">
        <f t="shared" si="16"/>
        <v>-0.11483310558396909</v>
      </c>
      <c r="AP110" s="5">
        <f t="shared" si="16"/>
        <v>0.44695241276329511</v>
      </c>
      <c r="AQ110" s="5">
        <f t="shared" si="16"/>
        <v>1.4456014512368398</v>
      </c>
      <c r="AR110" s="5">
        <f t="shared" si="16"/>
        <v>1.1635046184482931</v>
      </c>
      <c r="AS110" s="5">
        <f t="shared" si="16"/>
        <v>1.9042376491593487</v>
      </c>
      <c r="AV110" s="2">
        <f t="shared" si="18"/>
        <v>74.782999383951847</v>
      </c>
      <c r="AW110" s="2">
        <f t="shared" si="19"/>
        <v>76.890005700446466</v>
      </c>
      <c r="AX110" s="2">
        <f t="shared" si="20"/>
        <v>78.562186743346416</v>
      </c>
      <c r="AY110" s="2">
        <f t="shared" si="21"/>
        <v>78.812966852045378</v>
      </c>
      <c r="AZ110" s="2">
        <f t="shared" si="22"/>
        <v>78.86838923696574</v>
      </c>
      <c r="BA110" s="2">
        <f t="shared" si="23"/>
        <v>79.037153214356408</v>
      </c>
      <c r="BB110" s="2">
        <f t="shared" si="24"/>
        <v>79.944571535658199</v>
      </c>
      <c r="BC110" s="2">
        <f t="shared" si="25"/>
        <v>78.148793270856544</v>
      </c>
      <c r="BD110" s="2">
        <f t="shared" si="26"/>
        <v>76.568045498103089</v>
      </c>
      <c r="BE110" s="2">
        <f t="shared" si="27"/>
        <v>73.022433617873048</v>
      </c>
      <c r="BF110" s="2">
        <f t="shared" si="28"/>
        <v>65.596278142117839</v>
      </c>
      <c r="BG110" s="2">
        <f t="shared" si="29"/>
        <v>57.701070007232921</v>
      </c>
      <c r="BH110" s="2">
        <f t="shared" si="30"/>
        <v>50.036117522453637</v>
      </c>
      <c r="BK110" s="2">
        <f>IF(OR($B110&lt;C$229, AND($B110&gt;C$230, $B110&lt;C$231)), C110, "")</f>
        <v>74.015000000000001</v>
      </c>
      <c r="BL110" s="2">
        <f>IF(OR($B110&lt;D$229, AND($B110&gt;D$230, $B110&lt;D$231)), D110, "")</f>
        <v>76.632000000000005</v>
      </c>
      <c r="BM110" s="2">
        <f>IF(OR($B110&lt;E$229, AND($B110&gt;E$230, $B110&lt;E$231)), E110, "")</f>
        <v>77.382000000000005</v>
      </c>
      <c r="BN110" s="2">
        <f>IF(OR($B110&lt;F$229, AND($B110&gt;F$230, $B110&lt;F$231)), F110, "")</f>
        <v>79.206000000000003</v>
      </c>
      <c r="BO110" s="2">
        <f>IF(OR($B110&lt;G$229, AND($B110&gt;G$230, $B110&lt;G$231)), G110, "")</f>
        <v>80.25</v>
      </c>
      <c r="BP110" s="2">
        <f>IF(OR($B110&lt;H$229, AND($B110&gt;H$230, $B110&lt;H$231)), H110, "")</f>
        <v>80.808999999999997</v>
      </c>
      <c r="BQ110" s="2">
        <f>IF(OR($B110&lt;I$229, AND($B110&gt;I$230, $B110&lt;I$231)), I110, "")</f>
        <v>81.528999999999996</v>
      </c>
      <c r="BR110" s="2">
        <f>IF(OR($B110&lt;J$229, AND($B110&gt;J$230, $B110&lt;J$231)), J110, "")</f>
        <v>78.602999999999994</v>
      </c>
      <c r="BS110" s="2">
        <f>IF(OR($B110&lt;K$229, AND($B110&gt;K$230, $B110&lt;K$231)), K110, "")</f>
        <v>76.456000000000003</v>
      </c>
      <c r="BT110" s="2">
        <f>IF(OR($B110&lt;L$229, AND($B110&gt;L$230, $B110&lt;L$231)), L110, "")</f>
        <v>73.471000000000004</v>
      </c>
      <c r="BU110" s="2">
        <f>IF(OR($B110&lt;M$229, AND($B110&gt;M$230, $B110&lt;M$231)), M110, "")</f>
        <v>67.043999999999997</v>
      </c>
      <c r="BV110" s="2">
        <f>IF(OR($B110&lt;N$229, AND($B110&gt;N$230, $B110&lt;N$231)), N110, "")</f>
        <v>58.867600000000003</v>
      </c>
      <c r="BW110" s="2">
        <f>IF(OR($B110&lt;O$229, AND($B110&gt;O$230, $B110&lt;O$231)), O110, "")</f>
        <v>51.941200000000002</v>
      </c>
      <c r="BZ110" s="2">
        <f>IF(OR(AND($B110&gt;C$230, $B110&lt;C$231), $B110&gt;C$232), C110, "")</f>
        <v>74.015000000000001</v>
      </c>
      <c r="CA110" s="2">
        <f>IF(OR(AND($B110&gt;D$230, $B110&lt;D$231), $B110&gt;D$232), D110, "")</f>
        <v>76.632000000000005</v>
      </c>
      <c r="CB110" s="2">
        <f>IF(OR(AND($B110&gt;E$230, $B110&lt;E$231), $B110&gt;E$232), E110, "")</f>
        <v>77.382000000000005</v>
      </c>
      <c r="CC110" s="2">
        <f>IF(OR(AND($B110&gt;F$230, $B110&lt;F$231), $B110&gt;F$232), F110, "")</f>
        <v>79.206000000000003</v>
      </c>
      <c r="CD110" s="2">
        <f>IF(OR(AND($B110&gt;G$230, $B110&lt;G$231), $B110&gt;G$232), G110, "")</f>
        <v>80.25</v>
      </c>
      <c r="CE110" s="2">
        <f>IF(OR(AND($B110&gt;H$230, $B110&lt;H$231), $B110&gt;H$232), H110, "")</f>
        <v>80.808999999999997</v>
      </c>
      <c r="CF110" s="2">
        <f>IF(OR(AND($B110&gt;I$230, $B110&lt;I$231), $B110&gt;I$232), I110, "")</f>
        <v>81.528999999999996</v>
      </c>
      <c r="CG110" s="2">
        <f>IF(OR(AND($B110&gt;J$230, $B110&lt;J$231), $B110&gt;J$232), J110, "")</f>
        <v>78.602999999999994</v>
      </c>
      <c r="CH110" s="2">
        <f>IF(OR(AND($B110&gt;K$230, $B110&lt;K$231), $B110&gt;K$232), K110, "")</f>
        <v>76.456000000000003</v>
      </c>
      <c r="CI110" s="2">
        <f>IF(OR(AND($B110&gt;L$230, $B110&lt;L$231), $B110&gt;L$232), L110, "")</f>
        <v>73.471000000000004</v>
      </c>
      <c r="CJ110" s="2">
        <f>IF(OR(AND($B110&gt;M$230, $B110&lt;M$231), $B110&gt;M$232), M110, "")</f>
        <v>67.043999999999997</v>
      </c>
      <c r="CK110" s="2">
        <f>IF(OR(AND($B110&gt;N$230, $B110&lt;N$231), $B110&gt;N$232), N110, "")</f>
        <v>58.867600000000003</v>
      </c>
      <c r="CL110" s="2">
        <f>IF(OR(AND($B110&gt;O$230, $B110&lt;O$231), $B110&gt;O$232), O110, "")</f>
        <v>51.941200000000002</v>
      </c>
      <c r="CO110" s="2">
        <f>BK$207*$B110+BK$209</f>
        <v>75.029843318872324</v>
      </c>
      <c r="CP110" s="2">
        <f>BL$207*$B110+BL$209</f>
        <v>77.376717406495558</v>
      </c>
      <c r="CQ110" s="2">
        <f>BM$207*$B110+BM$209</f>
        <v>79.213313075289818</v>
      </c>
      <c r="CR110" s="2">
        <f>BN$207*$B110+BN$209</f>
        <v>79.348883617610284</v>
      </c>
      <c r="CS110" s="2">
        <f>BO$207*$B110+BO$209</f>
        <v>79.258734842570917</v>
      </c>
      <c r="CT110" s="2">
        <f>BP$207*$B110+BP$209</f>
        <v>79.434319065633133</v>
      </c>
      <c r="CU110" s="2">
        <f>BQ$207*$B110+BQ$209</f>
        <v>80.337792647955069</v>
      </c>
      <c r="CV110" s="2">
        <f>BR$207*$B110+BR$209</f>
        <v>78.576193997105307</v>
      </c>
      <c r="CW110" s="2">
        <f>BS$207*$B110+BS$209</f>
        <v>77.14357012750456</v>
      </c>
      <c r="CX110" s="2">
        <f>BT$207*$B110+BT$209</f>
        <v>73.433140791113303</v>
      </c>
      <c r="CY110" s="2">
        <f>BU$207*$B110+BU$209</f>
        <v>66.030491728401884</v>
      </c>
      <c r="CZ110" s="2">
        <f>BV$207*$B110+BV$209</f>
        <v>58.012517157021229</v>
      </c>
      <c r="DA110" s="2">
        <f>BW$207*$B110+BW$209</f>
        <v>50.319096680932539</v>
      </c>
      <c r="DD110" s="2">
        <f>BZ$207*$B110+BZ$209</f>
        <v>74.554589237889871</v>
      </c>
      <c r="DE110" s="2">
        <f>CA$207*$B110+CA$209</f>
        <v>76.554182501165386</v>
      </c>
      <c r="DF110" s="2">
        <f>CB$207*$B110+CB$209</f>
        <v>78.094944732649822</v>
      </c>
      <c r="DG110" s="2">
        <f>CC$207*$B110+CC$209</f>
        <v>78.45216271094985</v>
      </c>
      <c r="DH110" s="2">
        <f>CD$207*$B110+CD$209</f>
        <v>78.609295568810396</v>
      </c>
      <c r="DI110" s="2">
        <f>CE$207*$B110+CE$209</f>
        <v>78.78269827819841</v>
      </c>
      <c r="DJ110" s="2">
        <f>CF$207*$B110+CF$209</f>
        <v>79.701079495053776</v>
      </c>
      <c r="DK110" s="2">
        <f>CG$207*$B110+CG$209</f>
        <v>77.898828736710726</v>
      </c>
      <c r="DL110" s="2">
        <f>CH$207*$B110+CH$209</f>
        <v>76.184866556524767</v>
      </c>
      <c r="DM110" s="2">
        <f>CI$207*$B110+CI$209</f>
        <v>72.734439394568312</v>
      </c>
      <c r="DN110" s="2">
        <f>CJ$207*$B110+CJ$209</f>
        <v>65.293379695291748</v>
      </c>
      <c r="DO110" s="2">
        <f>CK$207*$B110+CK$209</f>
        <v>57.49244400088751</v>
      </c>
      <c r="DP110" s="2">
        <f>CL$207*$B110+CL$209</f>
        <v>49.83498320505187</v>
      </c>
      <c r="DS110" s="2">
        <f>POWER(10,($B110-C$227)/C$228)/(1+POWER(10,($B110-C$227)/C$228))</f>
        <v>0.51939361448555221</v>
      </c>
      <c r="DT110" s="2">
        <f>POWER(10,($B110-D$227)/D$228)/(1+POWER(10,($B110-D$227)/D$228))</f>
        <v>0.59172164353769818</v>
      </c>
      <c r="DU110" s="2">
        <f>POWER(10,($B110-E$227)/E$228)/(1+POWER(10,($B110-E$227)/E$228))</f>
        <v>0.58221098283806305</v>
      </c>
      <c r="DV110" s="2">
        <f>POWER(10,($B110-F$227)/F$228)/(1+POWER(10,($B110-F$227)/F$228))</f>
        <v>0.59764053852693921</v>
      </c>
      <c r="DW110" s="2">
        <f>POWER(10,($B110-G$227)/G$228)/(1+POWER(10,($B110-G$227)/G$228))</f>
        <v>0.60105020034422807</v>
      </c>
      <c r="DX110" s="2">
        <f>POWER(10,($B110-H$227)/H$228)/(1+POWER(10,($B110-H$227)/H$228))</f>
        <v>0.60950457526113822</v>
      </c>
      <c r="DY110" s="2">
        <f>POWER(10,($B110-I$227)/I$228)/(1+POWER(10,($B110-I$227)/I$228))</f>
        <v>0.61757969111378863</v>
      </c>
      <c r="DZ110" s="2">
        <f>POWER(10,($B110-J$227)/J$228)/(1+POWER(10,($B110-J$227)/J$228))</f>
        <v>0.63097526731704934</v>
      </c>
      <c r="EA110" s="2">
        <f>POWER(10,($B110-K$227)/K$228)/(1+POWER(10,($B110-K$227)/K$228))</f>
        <v>0.60031551651913051</v>
      </c>
      <c r="EB110" s="2">
        <f>POWER(10,($B110-L$227)/L$228)/(1+POWER(10,($B110-L$227)/L$228))</f>
        <v>0.58781501693162741</v>
      </c>
      <c r="EC110" s="2">
        <f>POWER(10,($B110-M$227)/M$228)/(1+POWER(10,($B110-M$227)/M$228))</f>
        <v>0.58907407121268784</v>
      </c>
      <c r="ED110" s="2">
        <f>POWER(10,($B110-N$227)/N$228)/(1+POWER(10,($B110-N$227)/N$228))</f>
        <v>0.59885257701750938</v>
      </c>
      <c r="EE110" s="2">
        <f>POWER(10,($B110-O$227)/O$228)/(1+POWER(10,($B110-O$227)/O$228))</f>
        <v>0.58453063708694486</v>
      </c>
    </row>
    <row r="111" spans="2:135" x14ac:dyDescent="0.25">
      <c r="B111" s="2">
        <v>105</v>
      </c>
      <c r="C111">
        <v>73.293999999999997</v>
      </c>
      <c r="D111">
        <v>76.941000000000003</v>
      </c>
      <c r="E111">
        <v>78.234999999999999</v>
      </c>
      <c r="F111">
        <v>79.087999999999994</v>
      </c>
      <c r="G111">
        <v>78.632000000000005</v>
      </c>
      <c r="H111">
        <v>79.647000000000006</v>
      </c>
      <c r="I111">
        <v>81.528999999999996</v>
      </c>
      <c r="J111">
        <v>79.528999999999996</v>
      </c>
      <c r="K111">
        <v>78.441000000000003</v>
      </c>
      <c r="L111">
        <v>72.543999999999997</v>
      </c>
      <c r="M111">
        <v>65.971000000000004</v>
      </c>
      <c r="N111">
        <v>57.911799999999999</v>
      </c>
      <c r="O111">
        <v>50.5441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74.741707456505551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76.837477146195667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78.502441162634923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78.755627791798119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78.825397664595044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79.012995186256418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79.934978521847427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78.137394134625012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76.536225072507193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72.988365302428917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65.573873985412305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57.69572805483417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50.024314711788108</v>
      </c>
      <c r="AE111" s="5"/>
      <c r="AG111" s="5">
        <f t="shared" si="32"/>
        <v>-1.4477074565055545</v>
      </c>
      <c r="AH111" s="5">
        <f t="shared" si="32"/>
        <v>0.10352285380433557</v>
      </c>
      <c r="AI111" s="5">
        <f t="shared" si="32"/>
        <v>-0.26744116263492401</v>
      </c>
      <c r="AJ111" s="5">
        <f t="shared" si="31"/>
        <v>0.33237220820187474</v>
      </c>
      <c r="AK111" s="5">
        <f t="shared" si="31"/>
        <v>-0.19339766459503949</v>
      </c>
      <c r="AL111" s="5">
        <f t="shared" si="31"/>
        <v>0.63400481374358719</v>
      </c>
      <c r="AM111" s="5">
        <f t="shared" si="31"/>
        <v>1.5940214781525697</v>
      </c>
      <c r="AN111" s="5">
        <f t="shared" si="16"/>
        <v>1.3916058653749843</v>
      </c>
      <c r="AO111" s="5">
        <f t="shared" si="16"/>
        <v>1.9047749274928094</v>
      </c>
      <c r="AP111" s="5">
        <f t="shared" si="16"/>
        <v>-0.44436530242892047</v>
      </c>
      <c r="AQ111" s="5">
        <f t="shared" si="16"/>
        <v>0.39712601458769825</v>
      </c>
      <c r="AR111" s="5">
        <f t="shared" si="16"/>
        <v>0.2160719451658295</v>
      </c>
      <c r="AS111" s="5">
        <f t="shared" si="16"/>
        <v>0.51978528821189229</v>
      </c>
      <c r="AV111" s="2">
        <f t="shared" si="18"/>
        <v>74.74169458825989</v>
      </c>
      <c r="AW111" s="2">
        <f t="shared" si="19"/>
        <v>76.837381432538777</v>
      </c>
      <c r="AX111" s="2">
        <f t="shared" si="20"/>
        <v>78.501247911025473</v>
      </c>
      <c r="AY111" s="2">
        <f t="shared" si="21"/>
        <v>78.752964984896408</v>
      </c>
      <c r="AZ111" s="2">
        <f t="shared" si="22"/>
        <v>78.823217938247041</v>
      </c>
      <c r="BA111" s="2">
        <f t="shared" si="23"/>
        <v>79.005228102828241</v>
      </c>
      <c r="BB111" s="2">
        <f t="shared" si="24"/>
        <v>79.926540566377881</v>
      </c>
      <c r="BC111" s="2">
        <f t="shared" si="25"/>
        <v>78.114525834329214</v>
      </c>
      <c r="BD111" s="2">
        <f t="shared" si="26"/>
        <v>76.529459416763515</v>
      </c>
      <c r="BE111" s="2">
        <f t="shared" si="27"/>
        <v>72.984326378244631</v>
      </c>
      <c r="BF111" s="2">
        <f t="shared" si="28"/>
        <v>65.568574126368773</v>
      </c>
      <c r="BG111" s="2">
        <f t="shared" si="29"/>
        <v>57.688305267268213</v>
      </c>
      <c r="BH111" s="2">
        <f t="shared" si="30"/>
        <v>50.022161663330671</v>
      </c>
      <c r="BK111" s="2">
        <f>IF(OR($B111&lt;C$229, AND($B111&gt;C$230, $B111&lt;C$231)), C111, "")</f>
        <v>73.293999999999997</v>
      </c>
      <c r="BL111" s="2">
        <f>IF(OR($B111&lt;D$229, AND($B111&gt;D$230, $B111&lt;D$231)), D111, "")</f>
        <v>76.941000000000003</v>
      </c>
      <c r="BM111" s="2">
        <f>IF(OR($B111&lt;E$229, AND($B111&gt;E$230, $B111&lt;E$231)), E111, "")</f>
        <v>78.234999999999999</v>
      </c>
      <c r="BN111" s="2">
        <f>IF(OR($B111&lt;F$229, AND($B111&gt;F$230, $B111&lt;F$231)), F111, "")</f>
        <v>79.087999999999994</v>
      </c>
      <c r="BO111" s="2">
        <f>IF(OR($B111&lt;G$229, AND($B111&gt;G$230, $B111&lt;G$231)), G111, "")</f>
        <v>78.632000000000005</v>
      </c>
      <c r="BP111" s="2">
        <f>IF(OR($B111&lt;H$229, AND($B111&gt;H$230, $B111&lt;H$231)), H111, "")</f>
        <v>79.647000000000006</v>
      </c>
      <c r="BQ111" s="2">
        <f>IF(OR($B111&lt;I$229, AND($B111&gt;I$230, $B111&lt;I$231)), I111, "")</f>
        <v>81.528999999999996</v>
      </c>
      <c r="BR111" s="2">
        <f>IF(OR($B111&lt;J$229, AND($B111&gt;J$230, $B111&lt;J$231)), J111, "")</f>
        <v>79.528999999999996</v>
      </c>
      <c r="BS111" s="2">
        <f>IF(OR($B111&lt;K$229, AND($B111&gt;K$230, $B111&lt;K$231)), K111, "")</f>
        <v>78.441000000000003</v>
      </c>
      <c r="BT111" s="2">
        <f>IF(OR($B111&lt;L$229, AND($B111&gt;L$230, $B111&lt;L$231)), L111, "")</f>
        <v>72.543999999999997</v>
      </c>
      <c r="BU111" s="2">
        <f>IF(OR($B111&lt;M$229, AND($B111&gt;M$230, $B111&lt;M$231)), M111, "")</f>
        <v>65.971000000000004</v>
      </c>
      <c r="BV111" s="2">
        <f>IF(OR($B111&lt;N$229, AND($B111&gt;N$230, $B111&lt;N$231)), N111, "")</f>
        <v>57.911799999999999</v>
      </c>
      <c r="BW111" s="2">
        <f>IF(OR($B111&lt;O$229, AND($B111&gt;O$230, $B111&lt;O$231)), O111, "")</f>
        <v>50.5441</v>
      </c>
      <c r="BZ111" s="2">
        <f>IF(OR(AND($B111&gt;C$230, $B111&lt;C$231), $B111&gt;C$232), C111, "")</f>
        <v>73.293999999999997</v>
      </c>
      <c r="CA111" s="2">
        <f>IF(OR(AND($B111&gt;D$230, $B111&lt;D$231), $B111&gt;D$232), D111, "")</f>
        <v>76.941000000000003</v>
      </c>
      <c r="CB111" s="2">
        <f>IF(OR(AND($B111&gt;E$230, $B111&lt;E$231), $B111&gt;E$232), E111, "")</f>
        <v>78.234999999999999</v>
      </c>
      <c r="CC111" s="2">
        <f>IF(OR(AND($B111&gt;F$230, $B111&lt;F$231), $B111&gt;F$232), F111, "")</f>
        <v>79.087999999999994</v>
      </c>
      <c r="CD111" s="2">
        <f>IF(OR(AND($B111&gt;G$230, $B111&lt;G$231), $B111&gt;G$232), G111, "")</f>
        <v>78.632000000000005</v>
      </c>
      <c r="CE111" s="2">
        <f>IF(OR(AND($B111&gt;H$230, $B111&lt;H$231), $B111&gt;H$232), H111, "")</f>
        <v>79.647000000000006</v>
      </c>
      <c r="CF111" s="2">
        <f>IF(OR(AND($B111&gt;I$230, $B111&lt;I$231), $B111&gt;I$232), I111, "")</f>
        <v>81.528999999999996</v>
      </c>
      <c r="CG111" s="2">
        <f>IF(OR(AND($B111&gt;J$230, $B111&lt;J$231), $B111&gt;J$232), J111, "")</f>
        <v>79.528999999999996</v>
      </c>
      <c r="CH111" s="2">
        <f>IF(OR(AND($B111&gt;K$230, $B111&lt;K$231), $B111&gt;K$232), K111, "")</f>
        <v>78.441000000000003</v>
      </c>
      <c r="CI111" s="2">
        <f>IF(OR(AND($B111&gt;L$230, $B111&lt;L$231), $B111&gt;L$232), L111, "")</f>
        <v>72.543999999999997</v>
      </c>
      <c r="CJ111" s="2">
        <f>IF(OR(AND($B111&gt;M$230, $B111&lt;M$231), $B111&gt;M$232), M111, "")</f>
        <v>65.971000000000004</v>
      </c>
      <c r="CK111" s="2">
        <f>IF(OR(AND($B111&gt;N$230, $B111&lt;N$231), $B111&gt;N$232), N111, "")</f>
        <v>57.911799999999999</v>
      </c>
      <c r="CL111" s="2">
        <f>IF(OR(AND($B111&gt;O$230, $B111&lt;O$231), $B111&gt;O$232), O111, "")</f>
        <v>50.5441</v>
      </c>
      <c r="CO111" s="2">
        <f>BK$207*$B111+BK$209</f>
        <v>75.031820696221075</v>
      </c>
      <c r="CP111" s="2">
        <f>BL$207*$B111+BL$209</f>
        <v>77.383366586147858</v>
      </c>
      <c r="CQ111" s="2">
        <f>BM$207*$B111+BM$209</f>
        <v>79.214704157334111</v>
      </c>
      <c r="CR111" s="2">
        <f>BN$207*$B111+BN$209</f>
        <v>79.340969683872117</v>
      </c>
      <c r="CS111" s="2">
        <f>BO$207*$B111+BO$209</f>
        <v>79.266381840914434</v>
      </c>
      <c r="CT111" s="2">
        <f>BP$207*$B111+BP$209</f>
        <v>79.46260627277465</v>
      </c>
      <c r="CU111" s="2">
        <f>BQ$207*$B111+BQ$209</f>
        <v>80.368797383642672</v>
      </c>
      <c r="CV111" s="2">
        <f>BR$207*$B111+BR$209</f>
        <v>78.601511437983405</v>
      </c>
      <c r="CW111" s="2">
        <f>BS$207*$B111+BS$209</f>
        <v>77.181146696876809</v>
      </c>
      <c r="CX111" s="2">
        <f>BT$207*$B111+BT$209</f>
        <v>73.461550119877629</v>
      </c>
      <c r="CY111" s="2">
        <f>BU$207*$B111+BU$209</f>
        <v>66.048101630440499</v>
      </c>
      <c r="CZ111" s="2">
        <f>BV$207*$B111+BV$209</f>
        <v>58.03425591335273</v>
      </c>
      <c r="DA111" s="2">
        <f>BW$207*$B111+BW$209</f>
        <v>50.34857194714921</v>
      </c>
      <c r="DD111" s="2">
        <f>BZ$207*$B111+BZ$209</f>
        <v>74.496856069923453</v>
      </c>
      <c r="DE111" s="2">
        <f>CA$207*$B111+CA$209</f>
        <v>76.493807871272054</v>
      </c>
      <c r="DF111" s="2">
        <f>CB$207*$B111+CB$209</f>
        <v>78.034326305812513</v>
      </c>
      <c r="DG111" s="2">
        <f>CC$207*$B111+CC$209</f>
        <v>78.391925279195732</v>
      </c>
      <c r="DH111" s="2">
        <f>CD$207*$B111+CD$209</f>
        <v>78.554948077801015</v>
      </c>
      <c r="DI111" s="2">
        <f>CE$207*$B111+CE$209</f>
        <v>78.737980134522417</v>
      </c>
      <c r="DJ111" s="2">
        <f>CF$207*$B111+CF$209</f>
        <v>79.6767808007626</v>
      </c>
      <c r="DK111" s="2">
        <f>CG$207*$B111+CG$209</f>
        <v>77.854773618669171</v>
      </c>
      <c r="DL111" s="2">
        <f>CH$207*$B111+CH$209</f>
        <v>76.133749472811147</v>
      </c>
      <c r="DM111" s="2">
        <f>CI$207*$B111+CI$209</f>
        <v>72.679134107923232</v>
      </c>
      <c r="DN111" s="2">
        <f>CJ$207*$B111+CJ$209</f>
        <v>65.263498746902755</v>
      </c>
      <c r="DO111" s="2">
        <f>CK$207*$B111+CK$209</f>
        <v>57.476957224736395</v>
      </c>
      <c r="DP111" s="2">
        <f>CL$207*$B111+CL$209</f>
        <v>49.810571458836364</v>
      </c>
      <c r="DS111" s="2">
        <f>POWER(10,($B111-C$227)/C$228)/(1+POWER(10,($B111-C$227)/C$228))</f>
        <v>0.54232764878136297</v>
      </c>
      <c r="DT111" s="2">
        <f>POWER(10,($B111-D$227)/D$228)/(1+POWER(10,($B111-D$227)/D$228))</f>
        <v>0.6137707882332486</v>
      </c>
      <c r="DU111" s="2">
        <f>POWER(10,($B111-E$227)/E$228)/(1+POWER(10,($B111-E$227)/E$228))</f>
        <v>0.60443039098788298</v>
      </c>
      <c r="DV111" s="2">
        <f>POWER(10,($B111-F$227)/F$228)/(1+POWER(10,($B111-F$227)/F$228))</f>
        <v>0.61957553943560306</v>
      </c>
      <c r="DW111" s="2">
        <f>POWER(10,($B111-G$227)/G$228)/(1+POWER(10,($B111-G$227)/G$228))</f>
        <v>0.62291660256324111</v>
      </c>
      <c r="DX111" s="2">
        <f>POWER(10,($B111-H$227)/H$228)/(1+POWER(10,($B111-H$227)/H$228))</f>
        <v>0.6311919289160326</v>
      </c>
      <c r="DY111" s="2">
        <f>POWER(10,($B111-I$227)/I$228)/(1+POWER(10,($B111-I$227)/I$228))</f>
        <v>0.6390841320943218</v>
      </c>
      <c r="DZ111" s="2">
        <f>POWER(10,($B111-J$227)/J$228)/(1+POWER(10,($B111-J$227)/J$228))</f>
        <v>0.6521507161662311</v>
      </c>
      <c r="EA111" s="2">
        <f>POWER(10,($B111-K$227)/K$228)/(1+POWER(10,($B111-K$227)/K$228))</f>
        <v>0.62219687539714352</v>
      </c>
      <c r="EB111" s="2">
        <f>POWER(10,($B111-L$227)/L$228)/(1+POWER(10,($B111-L$227)/L$228))</f>
        <v>0.60993606258254895</v>
      </c>
      <c r="EC111" s="2">
        <f>POWER(10,($B111-M$227)/M$228)/(1+POWER(10,($B111-M$227)/M$228))</f>
        <v>0.61117224284156046</v>
      </c>
      <c r="ED111" s="2">
        <f>POWER(10,($B111-N$227)/N$228)/(1+POWER(10,($B111-N$227)/N$228))</f>
        <v>0.6207634310847715</v>
      </c>
      <c r="EE111" s="2">
        <f>POWER(10,($B111-O$227)/O$228)/(1+POWER(10,($B111-O$227)/O$228))</f>
        <v>0.60671001404134706</v>
      </c>
    </row>
    <row r="112" spans="2:135" x14ac:dyDescent="0.25">
      <c r="B112" s="2">
        <v>106</v>
      </c>
      <c r="C112">
        <v>72.793999999999997</v>
      </c>
      <c r="D112">
        <v>76.278999999999996</v>
      </c>
      <c r="E112">
        <v>77.778999999999996</v>
      </c>
      <c r="F112">
        <v>79.102999999999994</v>
      </c>
      <c r="G112">
        <v>78.441000000000003</v>
      </c>
      <c r="H112">
        <v>79.808999999999997</v>
      </c>
      <c r="I112">
        <v>81.426000000000002</v>
      </c>
      <c r="J112">
        <v>78.515000000000001</v>
      </c>
      <c r="K112">
        <v>78.573999999999998</v>
      </c>
      <c r="L112">
        <v>73.471000000000004</v>
      </c>
      <c r="M112">
        <v>64.765000000000001</v>
      </c>
      <c r="N112">
        <v>58.661799999999999</v>
      </c>
      <c r="O112">
        <v>50.764699999999998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74.69776045988371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76.782462101261331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78.440951120154608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78.697344709779713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78.780711821608008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78.987951235913002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79.925049233684589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78.126334132774744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76.503099850834076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72.952479934533187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65.551700840684816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57.691471673552719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50.011284181808037</v>
      </c>
      <c r="AE112" s="5"/>
      <c r="AG112" s="5">
        <f t="shared" si="32"/>
        <v>-1.9037604598837135</v>
      </c>
      <c r="AH112" s="5">
        <f t="shared" si="32"/>
        <v>-0.50346210126133428</v>
      </c>
      <c r="AI112" s="5">
        <f t="shared" si="32"/>
        <v>-0.66195112015461177</v>
      </c>
      <c r="AJ112" s="5">
        <f t="shared" si="31"/>
        <v>0.40565529022028102</v>
      </c>
      <c r="AK112" s="5">
        <f t="shared" si="31"/>
        <v>-0.33971182160800595</v>
      </c>
      <c r="AL112" s="5">
        <f t="shared" si="31"/>
        <v>0.82104876408699567</v>
      </c>
      <c r="AM112" s="5">
        <f t="shared" si="31"/>
        <v>1.5009507663154125</v>
      </c>
      <c r="AN112" s="5">
        <f t="shared" si="16"/>
        <v>0.38866586722525653</v>
      </c>
      <c r="AO112" s="5">
        <f t="shared" si="16"/>
        <v>2.0709001491659222</v>
      </c>
      <c r="AP112" s="5">
        <f t="shared" si="16"/>
        <v>0.5185200654668165</v>
      </c>
      <c r="AQ112" s="5">
        <f t="shared" si="16"/>
        <v>-0.78670084068481572</v>
      </c>
      <c r="AR112" s="5">
        <f t="shared" si="16"/>
        <v>0.97032832644728018</v>
      </c>
      <c r="AS112" s="5">
        <f t="shared" si="16"/>
        <v>0.7534158181919608</v>
      </c>
      <c r="AV112" s="2">
        <f t="shared" si="18"/>
        <v>74.697756836091315</v>
      </c>
      <c r="AW112" s="2">
        <f t="shared" si="19"/>
        <v>76.782238668529672</v>
      </c>
      <c r="AX112" s="2">
        <f t="shared" si="20"/>
        <v>78.438079056238337</v>
      </c>
      <c r="AY112" s="2">
        <f t="shared" si="21"/>
        <v>78.691145896126272</v>
      </c>
      <c r="AZ112" s="2">
        <f t="shared" si="22"/>
        <v>78.775713820505359</v>
      </c>
      <c r="BA112" s="2">
        <f t="shared" si="23"/>
        <v>78.97054916996612</v>
      </c>
      <c r="BB112" s="2">
        <f t="shared" si="24"/>
        <v>79.906537302459796</v>
      </c>
      <c r="BC112" s="2">
        <f t="shared" si="25"/>
        <v>78.07779773333877</v>
      </c>
      <c r="BD112" s="2">
        <f t="shared" si="26"/>
        <v>76.487544814263543</v>
      </c>
      <c r="BE112" s="2">
        <f t="shared" si="27"/>
        <v>72.942899273870566</v>
      </c>
      <c r="BF112" s="2">
        <f t="shared" si="28"/>
        <v>65.539143668392938</v>
      </c>
      <c r="BG112" s="2">
        <f t="shared" si="29"/>
        <v>57.674195634031506</v>
      </c>
      <c r="BH112" s="2">
        <f t="shared" si="30"/>
        <v>50.006070800578939</v>
      </c>
      <c r="BK112" s="2">
        <f>IF(OR($B112&lt;C$229, AND($B112&gt;C$230, $B112&lt;C$231)), C112, "")</f>
        <v>72.793999999999997</v>
      </c>
      <c r="BL112" s="2">
        <f>IF(OR($B112&lt;D$229, AND($B112&gt;D$230, $B112&lt;D$231)), D112, "")</f>
        <v>76.278999999999996</v>
      </c>
      <c r="BM112" s="2">
        <f>IF(OR($B112&lt;E$229, AND($B112&gt;E$230, $B112&lt;E$231)), E112, "")</f>
        <v>77.778999999999996</v>
      </c>
      <c r="BN112" s="2">
        <f>IF(OR($B112&lt;F$229, AND($B112&gt;F$230, $B112&lt;F$231)), F112, "")</f>
        <v>79.102999999999994</v>
      </c>
      <c r="BO112" s="2">
        <f>IF(OR($B112&lt;G$229, AND($B112&gt;G$230, $B112&lt;G$231)), G112, "")</f>
        <v>78.441000000000003</v>
      </c>
      <c r="BP112" s="2">
        <f>IF(OR($B112&lt;H$229, AND($B112&gt;H$230, $B112&lt;H$231)), H112, "")</f>
        <v>79.808999999999997</v>
      </c>
      <c r="BQ112" s="2">
        <f>IF(OR($B112&lt;I$229, AND($B112&gt;I$230, $B112&lt;I$231)), I112, "")</f>
        <v>81.426000000000002</v>
      </c>
      <c r="BR112" s="2">
        <f>IF(OR($B112&lt;J$229, AND($B112&gt;J$230, $B112&lt;J$231)), J112, "")</f>
        <v>78.515000000000001</v>
      </c>
      <c r="BS112" s="2">
        <f>IF(OR($B112&lt;K$229, AND($B112&gt;K$230, $B112&lt;K$231)), K112, "")</f>
        <v>78.573999999999998</v>
      </c>
      <c r="BT112" s="2">
        <f>IF(OR($B112&lt;L$229, AND($B112&gt;L$230, $B112&lt;L$231)), L112, "")</f>
        <v>73.471000000000004</v>
      </c>
      <c r="BU112" s="2">
        <f>IF(OR($B112&lt;M$229, AND($B112&gt;M$230, $B112&lt;M$231)), M112, "")</f>
        <v>64.765000000000001</v>
      </c>
      <c r="BV112" s="2">
        <f>IF(OR($B112&lt;N$229, AND($B112&gt;N$230, $B112&lt;N$231)), N112, "")</f>
        <v>58.661799999999999</v>
      </c>
      <c r="BW112" s="2">
        <f>IF(OR($B112&lt;O$229, AND($B112&gt;O$230, $B112&lt;O$231)), O112, "")</f>
        <v>50.764699999999998</v>
      </c>
      <c r="BZ112" s="2">
        <f>IF(OR(AND($B112&gt;C$230, $B112&lt;C$231), $B112&gt;C$232), C112, "")</f>
        <v>72.793999999999997</v>
      </c>
      <c r="CA112" s="2">
        <f>IF(OR(AND($B112&gt;D$230, $B112&lt;D$231), $B112&gt;D$232), D112, "")</f>
        <v>76.278999999999996</v>
      </c>
      <c r="CB112" s="2">
        <f>IF(OR(AND($B112&gt;E$230, $B112&lt;E$231), $B112&gt;E$232), E112, "")</f>
        <v>77.778999999999996</v>
      </c>
      <c r="CC112" s="2">
        <f>IF(OR(AND($B112&gt;F$230, $B112&lt;F$231), $B112&gt;F$232), F112, "")</f>
        <v>79.102999999999994</v>
      </c>
      <c r="CD112" s="2">
        <f>IF(OR(AND($B112&gt;G$230, $B112&lt;G$231), $B112&gt;G$232), G112, "")</f>
        <v>78.441000000000003</v>
      </c>
      <c r="CE112" s="2">
        <f>IF(OR(AND($B112&gt;H$230, $B112&lt;H$231), $B112&gt;H$232), H112, "")</f>
        <v>79.808999999999997</v>
      </c>
      <c r="CF112" s="2">
        <f>IF(OR(AND($B112&gt;I$230, $B112&lt;I$231), $B112&gt;I$232), I112, "")</f>
        <v>81.426000000000002</v>
      </c>
      <c r="CG112" s="2">
        <f>IF(OR(AND($B112&gt;J$230, $B112&lt;J$231), $B112&gt;J$232), J112, "")</f>
        <v>78.515000000000001</v>
      </c>
      <c r="CH112" s="2">
        <f>IF(OR(AND($B112&gt;K$230, $B112&lt;K$231), $B112&gt;K$232), K112, "")</f>
        <v>78.573999999999998</v>
      </c>
      <c r="CI112" s="2">
        <f>IF(OR(AND($B112&gt;L$230, $B112&lt;L$231), $B112&gt;L$232), L112, "")</f>
        <v>73.471000000000004</v>
      </c>
      <c r="CJ112" s="2">
        <f>IF(OR(AND($B112&gt;M$230, $B112&lt;M$231), $B112&gt;M$232), M112, "")</f>
        <v>64.765000000000001</v>
      </c>
      <c r="CK112" s="2">
        <f>IF(OR(AND($B112&gt;N$230, $B112&lt;N$231), $B112&gt;N$232), N112, "")</f>
        <v>58.661799999999999</v>
      </c>
      <c r="CL112" s="2">
        <f>IF(OR(AND($B112&gt;O$230, $B112&lt;O$231), $B112&gt;O$232), O112, "")</f>
        <v>50.764699999999998</v>
      </c>
      <c r="CO112" s="2">
        <f>BK$207*$B112+BK$209</f>
        <v>75.033798073569827</v>
      </c>
      <c r="CP112" s="2">
        <f>BL$207*$B112+BL$209</f>
        <v>77.390015765800172</v>
      </c>
      <c r="CQ112" s="2">
        <f>BM$207*$B112+BM$209</f>
        <v>79.216095239378404</v>
      </c>
      <c r="CR112" s="2">
        <f>BN$207*$B112+BN$209</f>
        <v>79.333055750133951</v>
      </c>
      <c r="CS112" s="2">
        <f>BO$207*$B112+BO$209</f>
        <v>79.274028839257952</v>
      </c>
      <c r="CT112" s="2">
        <f>BP$207*$B112+BP$209</f>
        <v>79.490893479916167</v>
      </c>
      <c r="CU112" s="2">
        <f>BQ$207*$B112+BQ$209</f>
        <v>80.399802119330289</v>
      </c>
      <c r="CV112" s="2">
        <f>BR$207*$B112+BR$209</f>
        <v>78.626828878861502</v>
      </c>
      <c r="CW112" s="2">
        <f>BS$207*$B112+BS$209</f>
        <v>77.218723266249057</v>
      </c>
      <c r="CX112" s="2">
        <f>BT$207*$B112+BT$209</f>
        <v>73.48995944864194</v>
      </c>
      <c r="CY112" s="2">
        <f>BU$207*$B112+BU$209</f>
        <v>66.065711532479114</v>
      </c>
      <c r="CZ112" s="2">
        <f>BV$207*$B112+BV$209</f>
        <v>58.055994669684232</v>
      </c>
      <c r="DA112" s="2">
        <f>BW$207*$B112+BW$209</f>
        <v>50.378047213365875</v>
      </c>
      <c r="DD112" s="2">
        <f>BZ$207*$B112+BZ$209</f>
        <v>74.43912290195702</v>
      </c>
      <c r="DE112" s="2">
        <f>CA$207*$B112+CA$209</f>
        <v>76.433433241378722</v>
      </c>
      <c r="DF112" s="2">
        <f>CB$207*$B112+CB$209</f>
        <v>77.973707878975205</v>
      </c>
      <c r="DG112" s="2">
        <f>CC$207*$B112+CC$209</f>
        <v>78.3316878474416</v>
      </c>
      <c r="DH112" s="2">
        <f>CD$207*$B112+CD$209</f>
        <v>78.50060058679162</v>
      </c>
      <c r="DI112" s="2">
        <f>CE$207*$B112+CE$209</f>
        <v>78.693261990846437</v>
      </c>
      <c r="DJ112" s="2">
        <f>CF$207*$B112+CF$209</f>
        <v>79.652482106471425</v>
      </c>
      <c r="DK112" s="2">
        <f>CG$207*$B112+CG$209</f>
        <v>77.810718500627601</v>
      </c>
      <c r="DL112" s="2">
        <f>CH$207*$B112+CH$209</f>
        <v>76.082632389097526</v>
      </c>
      <c r="DM112" s="2">
        <f>CI$207*$B112+CI$209</f>
        <v>72.623828821278138</v>
      </c>
      <c r="DN112" s="2">
        <f>CJ$207*$B112+CJ$209</f>
        <v>65.233617798513748</v>
      </c>
      <c r="DO112" s="2">
        <f>CK$207*$B112+CK$209</f>
        <v>57.461470448585288</v>
      </c>
      <c r="DP112" s="2">
        <f>CL$207*$B112+CL$209</f>
        <v>49.786159712620858</v>
      </c>
      <c r="DS112" s="2">
        <f>POWER(10,($B112-C$227)/C$228)/(1+POWER(10,($B112-C$227)/C$228))</f>
        <v>0.56508368521111696</v>
      </c>
      <c r="DT112" s="2">
        <f>POWER(10,($B112-D$227)/D$228)/(1+POWER(10,($B112-D$227)/D$228))</f>
        <v>0.63536295275527088</v>
      </c>
      <c r="DU112" s="2">
        <f>POWER(10,($B112-E$227)/E$228)/(1+POWER(10,($B112-E$227)/E$228))</f>
        <v>0.62622673727748046</v>
      </c>
      <c r="DV112" s="2">
        <f>POWER(10,($B112-F$227)/F$228)/(1+POWER(10,($B112-F$227)/F$228))</f>
        <v>0.6410329832639915</v>
      </c>
      <c r="DW112" s="2">
        <f>POWER(10,($B112-G$227)/G$228)/(1+POWER(10,($B112-G$227)/G$228))</f>
        <v>0.64429378829069883</v>
      </c>
      <c r="DX112" s="2">
        <f>POWER(10,($B112-H$227)/H$228)/(1+POWER(10,($B112-H$227)/H$228))</f>
        <v>0.6523617949899605</v>
      </c>
      <c r="DY112" s="2">
        <f>POWER(10,($B112-I$227)/I$228)/(1+POWER(10,($B112-I$227)/I$228))</f>
        <v>0.66004497187692024</v>
      </c>
      <c r="DZ112" s="2">
        <f>POWER(10,($B112-J$227)/J$228)/(1+POWER(10,($B112-J$227)/J$228))</f>
        <v>0.67274128618590301</v>
      </c>
      <c r="EA112" s="2">
        <f>POWER(10,($B112-K$227)/K$228)/(1+POWER(10,($B112-K$227)/K$228))</f>
        <v>0.64359151780073109</v>
      </c>
      <c r="EB112" s="2">
        <f>POWER(10,($B112-L$227)/L$228)/(1+POWER(10,($B112-L$227)/L$228))</f>
        <v>0.6316139361523696</v>
      </c>
      <c r="EC112" s="2">
        <f>POWER(10,($B112-M$227)/M$228)/(1+POWER(10,($B112-M$227)/M$228))</f>
        <v>0.63282277295467382</v>
      </c>
      <c r="ED112" s="2">
        <f>POWER(10,($B112-N$227)/N$228)/(1+POWER(10,($B112-N$227)/N$228))</f>
        <v>0.64219256693526838</v>
      </c>
      <c r="EE112" s="2">
        <f>POWER(10,($B112-O$227)/O$228)/(1+POWER(10,($B112-O$227)/O$228))</f>
        <v>0.62845796256675046</v>
      </c>
    </row>
    <row r="113" spans="2:135" x14ac:dyDescent="0.25">
      <c r="B113" s="2">
        <v>107</v>
      </c>
      <c r="C113">
        <v>73.662000000000006</v>
      </c>
      <c r="D113">
        <v>76.484999999999999</v>
      </c>
      <c r="E113">
        <v>77.426000000000002</v>
      </c>
      <c r="F113">
        <v>80.471000000000004</v>
      </c>
      <c r="G113">
        <v>78.617999999999995</v>
      </c>
      <c r="H113">
        <v>79.162000000000006</v>
      </c>
      <c r="I113">
        <v>80.778999999999996</v>
      </c>
      <c r="J113">
        <v>79.617999999999995</v>
      </c>
      <c r="K113">
        <v>78.471000000000004</v>
      </c>
      <c r="L113">
        <v>71.926000000000002</v>
      </c>
      <c r="M113">
        <v>65.837999999999994</v>
      </c>
      <c r="N113">
        <v>57.220599999999997</v>
      </c>
      <c r="O113">
        <v>52.161799999999999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74.651279843225126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76.725241053824519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78.379412589446062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78.641342672727419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78.736880481332477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78.970197812408102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79.923145748770864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78.136303102466712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76.476390486722337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72.919863918635997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65.53630989521551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57.696979008376111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49.999951523951943</v>
      </c>
      <c r="AE113" s="5"/>
      <c r="AG113" s="5">
        <f t="shared" si="32"/>
        <v>-0.98927984322511975</v>
      </c>
      <c r="AH113" s="5">
        <f t="shared" si="32"/>
        <v>-0.24024105382451921</v>
      </c>
      <c r="AI113" s="5">
        <f t="shared" si="32"/>
        <v>-0.95341258944606011</v>
      </c>
      <c r="AJ113" s="5">
        <f t="shared" si="31"/>
        <v>1.8296573272725851</v>
      </c>
      <c r="AK113" s="5">
        <f t="shared" si="31"/>
        <v>-0.11888048133248219</v>
      </c>
      <c r="AL113" s="5">
        <f t="shared" si="31"/>
        <v>0.19180218759190382</v>
      </c>
      <c r="AM113" s="5">
        <f t="shared" si="31"/>
        <v>0.8558542512291325</v>
      </c>
      <c r="AN113" s="5">
        <f t="shared" si="16"/>
        <v>1.4816968975332827</v>
      </c>
      <c r="AO113" s="5">
        <f t="shared" si="16"/>
        <v>1.9946095132776662</v>
      </c>
      <c r="AP113" s="5">
        <f t="shared" si="16"/>
        <v>-0.99386391863599499</v>
      </c>
      <c r="AQ113" s="5">
        <f t="shared" si="16"/>
        <v>0.30169010478448399</v>
      </c>
      <c r="AR113" s="5">
        <f t="shared" si="16"/>
        <v>-0.47637900837611369</v>
      </c>
      <c r="AS113" s="5">
        <f t="shared" si="16"/>
        <v>2.161848476048057</v>
      </c>
      <c r="AV113" s="2">
        <f t="shared" si="18"/>
        <v>74.651278873614459</v>
      </c>
      <c r="AW113" s="2">
        <f t="shared" si="19"/>
        <v>76.724745465671106</v>
      </c>
      <c r="AX113" s="2">
        <f t="shared" si="20"/>
        <v>78.372860061072359</v>
      </c>
      <c r="AY113" s="2">
        <f t="shared" si="21"/>
        <v>78.62766079217937</v>
      </c>
      <c r="AZ113" s="2">
        <f t="shared" si="22"/>
        <v>78.726027304980533</v>
      </c>
      <c r="BA113" s="2">
        <f t="shared" si="23"/>
        <v>78.933288989393105</v>
      </c>
      <c r="BB113" s="2">
        <f t="shared" si="24"/>
        <v>79.884704065341424</v>
      </c>
      <c r="BC113" s="2">
        <f t="shared" si="25"/>
        <v>78.038783471839068</v>
      </c>
      <c r="BD113" s="2">
        <f t="shared" si="26"/>
        <v>76.442518655309755</v>
      </c>
      <c r="BE113" s="2">
        <f t="shared" si="27"/>
        <v>72.898335539570539</v>
      </c>
      <c r="BF113" s="2">
        <f t="shared" si="28"/>
        <v>65.508116787921523</v>
      </c>
      <c r="BG113" s="2">
        <f t="shared" si="29"/>
        <v>57.658840345650646</v>
      </c>
      <c r="BH113" s="2">
        <f t="shared" si="30"/>
        <v>49.987964285893227</v>
      </c>
      <c r="BK113" s="2">
        <f>IF(OR($B113&lt;C$229, AND($B113&gt;C$230, $B113&lt;C$231)), C113, "")</f>
        <v>73.662000000000006</v>
      </c>
      <c r="BL113" s="2">
        <f>IF(OR($B113&lt;D$229, AND($B113&gt;D$230, $B113&lt;D$231)), D113, "")</f>
        <v>76.484999999999999</v>
      </c>
      <c r="BM113" s="2">
        <f>IF(OR($B113&lt;E$229, AND($B113&gt;E$230, $B113&lt;E$231)), E113, "")</f>
        <v>77.426000000000002</v>
      </c>
      <c r="BN113" s="2">
        <f>IF(OR($B113&lt;F$229, AND($B113&gt;F$230, $B113&lt;F$231)), F113, "")</f>
        <v>80.471000000000004</v>
      </c>
      <c r="BO113" s="2">
        <f>IF(OR($B113&lt;G$229, AND($B113&gt;G$230, $B113&lt;G$231)), G113, "")</f>
        <v>78.617999999999995</v>
      </c>
      <c r="BP113" s="2">
        <f>IF(OR($B113&lt;H$229, AND($B113&gt;H$230, $B113&lt;H$231)), H113, "")</f>
        <v>79.162000000000006</v>
      </c>
      <c r="BQ113" s="2" t="str">
        <f>IF(OR($B113&lt;I$229, AND($B113&gt;I$230, $B113&lt;I$231)), I113, "")</f>
        <v/>
      </c>
      <c r="BR113" s="2" t="str">
        <f>IF(OR($B113&lt;J$229, AND($B113&gt;J$230, $B113&lt;J$231)), J113, "")</f>
        <v/>
      </c>
      <c r="BS113" s="2">
        <f>IF(OR($B113&lt;K$229, AND($B113&gt;K$230, $B113&lt;K$231)), K113, "")</f>
        <v>78.471000000000004</v>
      </c>
      <c r="BT113" s="2">
        <f>IF(OR($B113&lt;L$229, AND($B113&gt;L$230, $B113&lt;L$231)), L113, "")</f>
        <v>71.926000000000002</v>
      </c>
      <c r="BU113" s="2">
        <f>IF(OR($B113&lt;M$229, AND($B113&gt;M$230, $B113&lt;M$231)), M113, "")</f>
        <v>65.837999999999994</v>
      </c>
      <c r="BV113" s="2">
        <f>IF(OR($B113&lt;N$229, AND($B113&gt;N$230, $B113&lt;N$231)), N113, "")</f>
        <v>57.220599999999997</v>
      </c>
      <c r="BW113" s="2">
        <f>IF(OR($B113&lt;O$229, AND($B113&gt;O$230, $B113&lt;O$231)), O113, "")</f>
        <v>52.161799999999999</v>
      </c>
      <c r="BZ113" s="2">
        <f>IF(OR(AND($B113&gt;C$230, $B113&lt;C$231), $B113&gt;C$232), C113, "")</f>
        <v>73.662000000000006</v>
      </c>
      <c r="CA113" s="2">
        <f>IF(OR(AND($B113&gt;D$230, $B113&lt;D$231), $B113&gt;D$232), D113, "")</f>
        <v>76.484999999999999</v>
      </c>
      <c r="CB113" s="2">
        <f>IF(OR(AND($B113&gt;E$230, $B113&lt;E$231), $B113&gt;E$232), E113, "")</f>
        <v>77.426000000000002</v>
      </c>
      <c r="CC113" s="2">
        <f>IF(OR(AND($B113&gt;F$230, $B113&lt;F$231), $B113&gt;F$232), F113, "")</f>
        <v>80.471000000000004</v>
      </c>
      <c r="CD113" s="2">
        <f>IF(OR(AND($B113&gt;G$230, $B113&lt;G$231), $B113&gt;G$232), G113, "")</f>
        <v>78.617999999999995</v>
      </c>
      <c r="CE113" s="2">
        <f>IF(OR(AND($B113&gt;H$230, $B113&lt;H$231), $B113&gt;H$232), H113, "")</f>
        <v>79.162000000000006</v>
      </c>
      <c r="CF113" s="2" t="str">
        <f>IF(OR(AND($B113&gt;I$230, $B113&lt;I$231), $B113&gt;I$232), I113, "")</f>
        <v/>
      </c>
      <c r="CG113" s="2" t="str">
        <f>IF(OR(AND($B113&gt;J$230, $B113&lt;J$231), $B113&gt;J$232), J113, "")</f>
        <v/>
      </c>
      <c r="CH113" s="2">
        <f>IF(OR(AND($B113&gt;K$230, $B113&lt;K$231), $B113&gt;K$232), K113, "")</f>
        <v>78.471000000000004</v>
      </c>
      <c r="CI113" s="2">
        <f>IF(OR(AND($B113&gt;L$230, $B113&lt;L$231), $B113&gt;L$232), L113, "")</f>
        <v>71.926000000000002</v>
      </c>
      <c r="CJ113" s="2">
        <f>IF(OR(AND($B113&gt;M$230, $B113&lt;M$231), $B113&gt;M$232), M113, "")</f>
        <v>65.837999999999994</v>
      </c>
      <c r="CK113" s="2">
        <f>IF(OR(AND($B113&gt;N$230, $B113&lt;N$231), $B113&gt;N$232), N113, "")</f>
        <v>57.220599999999997</v>
      </c>
      <c r="CL113" s="2">
        <f>IF(OR(AND($B113&gt;O$230, $B113&lt;O$231), $B113&gt;O$232), O113, "")</f>
        <v>52.161799999999999</v>
      </c>
      <c r="CO113" s="2">
        <f>BK$207*$B113+BK$209</f>
        <v>75.035775450918592</v>
      </c>
      <c r="CP113" s="2">
        <f>BL$207*$B113+BL$209</f>
        <v>77.396664945452471</v>
      </c>
      <c r="CQ113" s="2">
        <f>BM$207*$B113+BM$209</f>
        <v>79.217486321422712</v>
      </c>
      <c r="CR113" s="2">
        <f>BN$207*$B113+BN$209</f>
        <v>79.325141816395785</v>
      </c>
      <c r="CS113" s="2">
        <f>BO$207*$B113+BO$209</f>
        <v>79.281675837601469</v>
      </c>
      <c r="CT113" s="2">
        <f>BP$207*$B113+BP$209</f>
        <v>79.519180687057684</v>
      </c>
      <c r="CU113" s="2">
        <f>BQ$207*$B113+BQ$209</f>
        <v>80.430806855017906</v>
      </c>
      <c r="CV113" s="2">
        <f>BR$207*$B113+BR$209</f>
        <v>78.652146319739614</v>
      </c>
      <c r="CW113" s="2">
        <f>BS$207*$B113+BS$209</f>
        <v>77.25629983562132</v>
      </c>
      <c r="CX113" s="2">
        <f>BT$207*$B113+BT$209</f>
        <v>73.518368777406252</v>
      </c>
      <c r="CY113" s="2">
        <f>BU$207*$B113+BU$209</f>
        <v>66.083321434517742</v>
      </c>
      <c r="CZ113" s="2">
        <f>BV$207*$B113+BV$209</f>
        <v>58.077733426015733</v>
      </c>
      <c r="DA113" s="2">
        <f>BW$207*$B113+BW$209</f>
        <v>50.407522479582546</v>
      </c>
      <c r="DD113" s="2">
        <f>BZ$207*$B113+BZ$209</f>
        <v>74.381389733990602</v>
      </c>
      <c r="DE113" s="2">
        <f>CA$207*$B113+CA$209</f>
        <v>76.373058611485376</v>
      </c>
      <c r="DF113" s="2">
        <f>CB$207*$B113+CB$209</f>
        <v>77.91308945213791</v>
      </c>
      <c r="DG113" s="2">
        <f>CC$207*$B113+CC$209</f>
        <v>78.271450415687482</v>
      </c>
      <c r="DH113" s="2">
        <f>CD$207*$B113+CD$209</f>
        <v>78.446253095782225</v>
      </c>
      <c r="DI113" s="2">
        <f>CE$207*$B113+CE$209</f>
        <v>78.648543847170458</v>
      </c>
      <c r="DJ113" s="2">
        <f>CF$207*$B113+CF$209</f>
        <v>79.628183412180249</v>
      </c>
      <c r="DK113" s="2">
        <f>CG$207*$B113+CG$209</f>
        <v>77.766663382586046</v>
      </c>
      <c r="DL113" s="2">
        <f>CH$207*$B113+CH$209</f>
        <v>76.031515305383905</v>
      </c>
      <c r="DM113" s="2">
        <f>CI$207*$B113+CI$209</f>
        <v>72.568523534633059</v>
      </c>
      <c r="DN113" s="2">
        <f>CJ$207*$B113+CJ$209</f>
        <v>65.203736850124756</v>
      </c>
      <c r="DO113" s="2">
        <f>CK$207*$B113+CK$209</f>
        <v>57.445983672434181</v>
      </c>
      <c r="DP113" s="2">
        <f>CL$207*$B113+CL$209</f>
        <v>49.761747966405359</v>
      </c>
      <c r="DS113" s="2">
        <f>POWER(10,($B113-C$227)/C$228)/(1+POWER(10,($B113-C$227)/C$228))</f>
        <v>0.5875687188118206</v>
      </c>
      <c r="DT113" s="2">
        <f>POWER(10,($B113-D$227)/D$228)/(1+POWER(10,($B113-D$227)/D$228))</f>
        <v>0.65642372217186196</v>
      </c>
      <c r="DU113" s="2">
        <f>POWER(10,($B113-E$227)/E$228)/(1+POWER(10,($B113-E$227)/E$228))</f>
        <v>0.64752245289691368</v>
      </c>
      <c r="DV113" s="2">
        <f>POWER(10,($B113-F$227)/F$228)/(1+POWER(10,($B113-F$227)/F$228))</f>
        <v>0.66194051099550233</v>
      </c>
      <c r="DW113" s="2">
        <f>POWER(10,($B113-G$227)/G$228)/(1+POWER(10,($B113-G$227)/G$228))</f>
        <v>0.66511061383240122</v>
      </c>
      <c r="DX113" s="2">
        <f>POWER(10,($B113-H$227)/H$228)/(1+POWER(10,($B113-H$227)/H$228))</f>
        <v>0.67294613646313639</v>
      </c>
      <c r="DY113" s="2">
        <f>POWER(10,($B113-I$227)/I$228)/(1+POWER(10,($B113-I$227)/I$228))</f>
        <v>0.68039725795417327</v>
      </c>
      <c r="DZ113" s="2">
        <f>POWER(10,($B113-J$227)/J$228)/(1+POWER(10,($B113-J$227)/J$228))</f>
        <v>0.69268737111099188</v>
      </c>
      <c r="EA113" s="2">
        <f>POWER(10,($B113-K$227)/K$228)/(1+POWER(10,($B113-K$227)/K$228))</f>
        <v>0.66442803629616753</v>
      </c>
      <c r="EB113" s="2">
        <f>POWER(10,($B113-L$227)/L$228)/(1+POWER(10,($B113-L$227)/L$228))</f>
        <v>0.65277290437908964</v>
      </c>
      <c r="EC113" s="2">
        <f>POWER(10,($B113-M$227)/M$228)/(1+POWER(10,($B113-M$227)/M$228))</f>
        <v>0.6539503497474124</v>
      </c>
      <c r="ED113" s="2">
        <f>POWER(10,($B113-N$227)/N$228)/(1+POWER(10,($B113-N$227)/N$228))</f>
        <v>0.66306805501746824</v>
      </c>
      <c r="EE113" s="2">
        <f>POWER(10,($B113-O$227)/O$228)/(1+POWER(10,($B113-O$227)/O$228))</f>
        <v>0.64969766555993147</v>
      </c>
    </row>
    <row r="114" spans="2:135" x14ac:dyDescent="0.25">
      <c r="B114" s="2">
        <v>108</v>
      </c>
      <c r="C114">
        <v>74.221000000000004</v>
      </c>
      <c r="D114">
        <v>76.926000000000002</v>
      </c>
      <c r="E114">
        <v>78.587999999999994</v>
      </c>
      <c r="F114">
        <v>78.75</v>
      </c>
      <c r="G114">
        <v>78.278999999999996</v>
      </c>
      <c r="H114">
        <v>79.676000000000002</v>
      </c>
      <c r="I114">
        <v>81.823999999999998</v>
      </c>
      <c r="J114">
        <v>79.352999999999994</v>
      </c>
      <c r="K114">
        <v>78.587999999999994</v>
      </c>
      <c r="L114">
        <v>74.632000000000005</v>
      </c>
      <c r="M114">
        <v>65.75</v>
      </c>
      <c r="N114">
        <v>58.823500000000003</v>
      </c>
      <c r="O114">
        <v>51.602899999999998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74.602372721241863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76.666122233198749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78.319944525943058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78.591297389819928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78.696637146478523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78.967735998598243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79.936749195422934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78.1831498022039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76.464468613679372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72.896658901647442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65.535609822915802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57.72220330160458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49.994144079323455</v>
      </c>
      <c r="AE114" s="5"/>
      <c r="AG114" s="5">
        <f t="shared" si="32"/>
        <v>-0.38137272124185984</v>
      </c>
      <c r="AH114" s="5">
        <f t="shared" si="32"/>
        <v>0.25987776680125307</v>
      </c>
      <c r="AI114" s="5">
        <f t="shared" si="32"/>
        <v>0.2680554740569363</v>
      </c>
      <c r="AJ114" s="5">
        <f t="shared" si="31"/>
        <v>0.1587026101800717</v>
      </c>
      <c r="AK114" s="5">
        <f t="shared" si="31"/>
        <v>-0.41763714647852623</v>
      </c>
      <c r="AL114" s="5">
        <f t="shared" si="31"/>
        <v>0.70826400140175849</v>
      </c>
      <c r="AM114" s="5">
        <f t="shared" si="31"/>
        <v>1.8872508045770644</v>
      </c>
      <c r="AN114" s="5">
        <f t="shared" si="16"/>
        <v>1.1698501977960944</v>
      </c>
      <c r="AO114" s="5">
        <f t="shared" si="16"/>
        <v>2.1235313863206216</v>
      </c>
      <c r="AP114" s="5">
        <f t="shared" si="16"/>
        <v>1.7353410983525634</v>
      </c>
      <c r="AQ114" s="5">
        <f t="shared" si="16"/>
        <v>0.21439017708419783</v>
      </c>
      <c r="AR114" s="5">
        <f t="shared" si="16"/>
        <v>1.1012966983954229</v>
      </c>
      <c r="AS114" s="5">
        <f t="shared" si="16"/>
        <v>1.6087559206765434</v>
      </c>
      <c r="AV114" s="2">
        <f t="shared" si="18"/>
        <v>74.602372474739227</v>
      </c>
      <c r="AW114" s="2">
        <f t="shared" si="19"/>
        <v>76.665081113240518</v>
      </c>
      <c r="AX114" s="2">
        <f t="shared" si="20"/>
        <v>78.305779592483319</v>
      </c>
      <c r="AY114" s="2">
        <f t="shared" si="21"/>
        <v>78.562666970477849</v>
      </c>
      <c r="AZ114" s="2">
        <f t="shared" si="22"/>
        <v>78.674319016779904</v>
      </c>
      <c r="BA114" s="2">
        <f t="shared" si="23"/>
        <v>78.893631963732318</v>
      </c>
      <c r="BB114" s="2">
        <f t="shared" si="24"/>
        <v>79.861190074698442</v>
      </c>
      <c r="BC114" s="2">
        <f t="shared" si="25"/>
        <v>77.997665551118928</v>
      </c>
      <c r="BD114" s="2">
        <f t="shared" si="26"/>
        <v>76.394612379959085</v>
      </c>
      <c r="BE114" s="2">
        <f t="shared" si="27"/>
        <v>72.850835648124757</v>
      </c>
      <c r="BF114" s="2">
        <f t="shared" si="28"/>
        <v>65.475630484775337</v>
      </c>
      <c r="BG114" s="2">
        <f t="shared" si="29"/>
        <v>57.642343849893749</v>
      </c>
      <c r="BH114" s="2">
        <f t="shared" si="30"/>
        <v>49.9679726141716</v>
      </c>
      <c r="BK114" s="2">
        <f>IF(OR($B114&lt;C$229, AND($B114&gt;C$230, $B114&lt;C$231)), C114, "")</f>
        <v>74.221000000000004</v>
      </c>
      <c r="BL114" s="2">
        <f>IF(OR($B114&lt;D$229, AND($B114&gt;D$230, $B114&lt;D$231)), D114, "")</f>
        <v>76.926000000000002</v>
      </c>
      <c r="BM114" s="2">
        <f>IF(OR($B114&lt;E$229, AND($B114&gt;E$230, $B114&lt;E$231)), E114, "")</f>
        <v>78.587999999999994</v>
      </c>
      <c r="BN114" s="2">
        <f>IF(OR($B114&lt;F$229, AND($B114&gt;F$230, $B114&lt;F$231)), F114, "")</f>
        <v>78.75</v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>
        <f>IF(OR($B114&lt;L$229, AND($B114&gt;L$230, $B114&lt;L$231)), L114, "")</f>
        <v>74.632000000000005</v>
      </c>
      <c r="BU114" s="2">
        <f>IF(OR($B114&lt;M$229, AND($B114&gt;M$230, $B114&lt;M$231)), M114, "")</f>
        <v>65.75</v>
      </c>
      <c r="BV114" s="2">
        <f>IF(OR($B114&lt;N$229, AND($B114&gt;N$230, $B114&lt;N$231)), N114, "")</f>
        <v>58.823500000000003</v>
      </c>
      <c r="BW114" s="2">
        <f>IF(OR($B114&lt;O$229, AND($B114&gt;O$230, $B114&lt;O$231)), O114, "")</f>
        <v>51.602899999999998</v>
      </c>
      <c r="BZ114" s="2">
        <f>IF(OR(AND($B114&gt;C$230, $B114&lt;C$231), $B114&gt;C$232), C114, "")</f>
        <v>74.221000000000004</v>
      </c>
      <c r="CA114" s="2">
        <f>IF(OR(AND($B114&gt;D$230, $B114&lt;D$231), $B114&gt;D$232), D114, "")</f>
        <v>76.926000000000002</v>
      </c>
      <c r="CB114" s="2">
        <f>IF(OR(AND($B114&gt;E$230, $B114&lt;E$231), $B114&gt;E$232), E114, "")</f>
        <v>78.587999999999994</v>
      </c>
      <c r="CC114" s="2">
        <f>IF(OR(AND($B114&gt;F$230, $B114&lt;F$231), $B114&gt;F$232), F114, "")</f>
        <v>78.75</v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>
        <f>IF(OR(AND($B114&gt;L$230, $B114&lt;L$231), $B114&gt;L$232), L114, "")</f>
        <v>74.632000000000005</v>
      </c>
      <c r="CJ114" s="2">
        <f>IF(OR(AND($B114&gt;M$230, $B114&lt;M$231), $B114&gt;M$232), M114, "")</f>
        <v>65.75</v>
      </c>
      <c r="CK114" s="2">
        <f>IF(OR(AND($B114&gt;N$230, $B114&lt;N$231), $B114&gt;N$232), N114, "")</f>
        <v>58.823500000000003</v>
      </c>
      <c r="CL114" s="2">
        <f>IF(OR(AND($B114&gt;O$230, $B114&lt;O$231), $B114&gt;O$232), O114, "")</f>
        <v>51.602899999999998</v>
      </c>
      <c r="CO114" s="2">
        <f>BK$207*$B114+BK$209</f>
        <v>75.037752828267344</v>
      </c>
      <c r="CP114" s="2">
        <f>BL$207*$B114+BL$209</f>
        <v>77.403314125104771</v>
      </c>
      <c r="CQ114" s="2">
        <f>BM$207*$B114+BM$209</f>
        <v>79.218877403467005</v>
      </c>
      <c r="CR114" s="2">
        <f>BN$207*$B114+BN$209</f>
        <v>79.317227882657619</v>
      </c>
      <c r="CS114" s="2">
        <f>BO$207*$B114+BO$209</f>
        <v>79.289322835944986</v>
      </c>
      <c r="CT114" s="2">
        <f>BP$207*$B114+BP$209</f>
        <v>79.547467894199215</v>
      </c>
      <c r="CU114" s="2">
        <f>BQ$207*$B114+BQ$209</f>
        <v>80.461811590705523</v>
      </c>
      <c r="CV114" s="2">
        <f>BR$207*$B114+BR$209</f>
        <v>78.677463760617712</v>
      </c>
      <c r="CW114" s="2">
        <f>BS$207*$B114+BS$209</f>
        <v>77.293876404993568</v>
      </c>
      <c r="CX114" s="2">
        <f>BT$207*$B114+BT$209</f>
        <v>73.546778106170564</v>
      </c>
      <c r="CY114" s="2">
        <f>BU$207*$B114+BU$209</f>
        <v>66.100931336556357</v>
      </c>
      <c r="CZ114" s="2">
        <f>BV$207*$B114+BV$209</f>
        <v>58.099472182347235</v>
      </c>
      <c r="DA114" s="2">
        <f>BW$207*$B114+BW$209</f>
        <v>50.436997745799218</v>
      </c>
      <c r="DD114" s="2">
        <f>BZ$207*$B114+BZ$209</f>
        <v>74.323656566024169</v>
      </c>
      <c r="DE114" s="2">
        <f>CA$207*$B114+CA$209</f>
        <v>76.312683981592045</v>
      </c>
      <c r="DF114" s="2">
        <f>CB$207*$B114+CB$209</f>
        <v>77.852471025300602</v>
      </c>
      <c r="DG114" s="2">
        <f>CC$207*$B114+CC$209</f>
        <v>78.211212983933351</v>
      </c>
      <c r="DH114" s="2">
        <f>CD$207*$B114+CD$209</f>
        <v>78.391905604772845</v>
      </c>
      <c r="DI114" s="2">
        <f>CE$207*$B114+CE$209</f>
        <v>78.603825703494465</v>
      </c>
      <c r="DJ114" s="2">
        <f>CF$207*$B114+CF$209</f>
        <v>79.603884717889059</v>
      </c>
      <c r="DK114" s="2">
        <f>CG$207*$B114+CG$209</f>
        <v>77.72260826454449</v>
      </c>
      <c r="DL114" s="2">
        <f>CH$207*$B114+CH$209</f>
        <v>75.980398221670285</v>
      </c>
      <c r="DM114" s="2">
        <f>CI$207*$B114+CI$209</f>
        <v>72.513218247987979</v>
      </c>
      <c r="DN114" s="2">
        <f>CJ$207*$B114+CJ$209</f>
        <v>65.173855901735763</v>
      </c>
      <c r="DO114" s="2">
        <f>CK$207*$B114+CK$209</f>
        <v>57.430496896283067</v>
      </c>
      <c r="DP114" s="2">
        <f>CL$207*$B114+CL$209</f>
        <v>49.737336220189853</v>
      </c>
      <c r="DS114" s="2">
        <f>POWER(10,($B114-C$227)/C$228)/(1+POWER(10,($B114-C$227)/C$228))</f>
        <v>0.60969420587704182</v>
      </c>
      <c r="DT114" s="2">
        <f>POWER(10,($B114-D$227)/D$228)/(1+POWER(10,($B114-D$227)/D$228))</f>
        <v>0.67688667533663605</v>
      </c>
      <c r="DU114" s="2">
        <f>POWER(10,($B114-E$227)/E$228)/(1+POWER(10,($B114-E$227)/E$228))</f>
        <v>0.66824762060097309</v>
      </c>
      <c r="DV114" s="2">
        <f>POWER(10,($B114-F$227)/F$228)/(1+POWER(10,($B114-F$227)/F$228))</f>
        <v>0.6822339491539563</v>
      </c>
      <c r="DW114" s="2">
        <f>POWER(10,($B114-G$227)/G$228)/(1+POWER(10,($B114-G$227)/G$228))</f>
        <v>0.68530422394699764</v>
      </c>
      <c r="DX114" s="2">
        <f>POWER(10,($B114-H$227)/H$228)/(1+POWER(10,($B114-H$227)/H$228))</f>
        <v>0.69288543571646066</v>
      </c>
      <c r="DY114" s="2">
        <f>POWER(10,($B114-I$227)/I$228)/(1+POWER(10,($B114-I$227)/I$228))</f>
        <v>0.700084745026475</v>
      </c>
      <c r="DZ114" s="2">
        <f>POWER(10,($B114-J$227)/J$228)/(1+POWER(10,($B114-J$227)/J$228))</f>
        <v>0.71193831139308639</v>
      </c>
      <c r="EA114" s="2">
        <f>POWER(10,($B114-K$227)/K$228)/(1+POWER(10,($B114-K$227)/K$228))</f>
        <v>0.6846432901985694</v>
      </c>
      <c r="EB114" s="2">
        <f>POWER(10,($B114-L$227)/L$228)/(1+POWER(10,($B114-L$227)/L$228))</f>
        <v>0.67334509224222583</v>
      </c>
      <c r="EC114" s="2">
        <f>POWER(10,($B114-M$227)/M$228)/(1+POWER(10,($B114-M$227)/M$228))</f>
        <v>0.67448756411286026</v>
      </c>
      <c r="ED114" s="2">
        <f>POWER(10,($B114-N$227)/N$228)/(1+POWER(10,($B114-N$227)/N$228))</f>
        <v>0.68332618853969995</v>
      </c>
      <c r="EE114" s="2">
        <f>POWER(10,($B114-O$227)/O$228)/(1+POWER(10,($B114-O$227)/O$228))</f>
        <v>0.67036004476468269</v>
      </c>
    </row>
    <row r="115" spans="2:135" x14ac:dyDescent="0.25">
      <c r="B115" s="2">
        <v>109</v>
      </c>
      <c r="C115">
        <v>74.117999999999995</v>
      </c>
      <c r="D115">
        <v>75.382000000000005</v>
      </c>
      <c r="E115">
        <v>78.058999999999997</v>
      </c>
      <c r="F115">
        <v>78.852999999999994</v>
      </c>
      <c r="G115">
        <v>78.471000000000004</v>
      </c>
      <c r="H115">
        <v>79.043999999999997</v>
      </c>
      <c r="I115">
        <v>79.632000000000005</v>
      </c>
      <c r="J115">
        <v>78.956000000000003</v>
      </c>
      <c r="K115">
        <v>78.337999999999994</v>
      </c>
      <c r="L115">
        <v>72.765000000000001</v>
      </c>
      <c r="M115">
        <v>64.117999999999995</v>
      </c>
      <c r="N115">
        <v>58.75</v>
      </c>
      <c r="O115">
        <v>52.4559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74.551166136991469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76.605503563366995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78.266044823329111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78.553125499415515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78.664217398310257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78.992613807019069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79.976722724495161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78.288605050857612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76.480516293638388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72.893001464738532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65.562737393099312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57.783422336808272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50.000490299228929</v>
      </c>
      <c r="AE115" s="5"/>
      <c r="AG115" s="5">
        <f t="shared" si="32"/>
        <v>-0.4331661369914741</v>
      </c>
      <c r="AH115" s="5">
        <f t="shared" si="32"/>
        <v>-1.2235035633669895</v>
      </c>
      <c r="AI115" s="5">
        <f t="shared" si="32"/>
        <v>-0.20704482332911311</v>
      </c>
      <c r="AJ115" s="5">
        <f t="shared" si="31"/>
        <v>0.29987450058447962</v>
      </c>
      <c r="AK115" s="5">
        <f t="shared" si="31"/>
        <v>-0.19321739831025297</v>
      </c>
      <c r="AL115" s="5">
        <f t="shared" si="31"/>
        <v>5.1386192980928058E-2</v>
      </c>
      <c r="AM115" s="5">
        <f t="shared" si="31"/>
        <v>-0.34472272449515629</v>
      </c>
      <c r="AN115" s="5">
        <f t="shared" si="16"/>
        <v>0.66739494914239117</v>
      </c>
      <c r="AO115" s="5">
        <f t="shared" si="16"/>
        <v>1.8574837063616059</v>
      </c>
      <c r="AP115" s="5">
        <f t="shared" ref="AP115:AS178" si="33">L115-AA115</f>
        <v>-0.12800146473853147</v>
      </c>
      <c r="AQ115" s="5">
        <f t="shared" si="33"/>
        <v>-1.4447373930993166</v>
      </c>
      <c r="AR115" s="5">
        <f t="shared" si="33"/>
        <v>0.96657766319172822</v>
      </c>
      <c r="AS115" s="5">
        <f t="shared" si="33"/>
        <v>2.4554097007710709</v>
      </c>
      <c r="AV115" s="2">
        <f t="shared" si="18"/>
        <v>74.55116607744776</v>
      </c>
      <c r="AW115" s="2">
        <f t="shared" si="19"/>
        <v>76.603432725662515</v>
      </c>
      <c r="AX115" s="2">
        <f t="shared" si="20"/>
        <v>78.237031682356388</v>
      </c>
      <c r="AY115" s="2">
        <f t="shared" si="21"/>
        <v>78.496325025699804</v>
      </c>
      <c r="AZ115" s="2">
        <f t="shared" si="22"/>
        <v>78.620756711967772</v>
      </c>
      <c r="BA115" s="2">
        <f t="shared" si="23"/>
        <v>78.851770777188989</v>
      </c>
      <c r="BB115" s="2">
        <f t="shared" si="24"/>
        <v>79.836148730059534</v>
      </c>
      <c r="BC115" s="2">
        <f t="shared" si="25"/>
        <v>77.954631169759125</v>
      </c>
      <c r="BD115" s="2">
        <f t="shared" si="26"/>
        <v>76.344067489890037</v>
      </c>
      <c r="BE115" s="2">
        <f t="shared" si="27"/>
        <v>72.800613270206128</v>
      </c>
      <c r="BF115" s="2">
        <f t="shared" si="28"/>
        <v>65.441826220941323</v>
      </c>
      <c r="BG115" s="2">
        <f t="shared" si="29"/>
        <v>57.624813885581801</v>
      </c>
      <c r="BH115" s="2">
        <f t="shared" si="30"/>
        <v>49.946234804836514</v>
      </c>
      <c r="BK115" s="2">
        <f>IF(OR($B115&lt;C$229, AND($B115&gt;C$230, $B115&lt;C$231)), C115, "")</f>
        <v>74.117999999999995</v>
      </c>
      <c r="BL115" s="2" t="str">
        <f>IF(OR($B115&lt;D$229, AND($B115&gt;D$230, $B115&lt;D$231)), D115, "")</f>
        <v/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 t="str">
        <f>IF(OR($B115&lt;N$229, AND($B115&gt;N$230, $B115&lt;N$231)), N115, "")</f>
        <v/>
      </c>
      <c r="BW115" s="2">
        <f>IF(OR($B115&lt;O$229, AND($B115&gt;O$230, $B115&lt;O$231)), O115, "")</f>
        <v>52.4559</v>
      </c>
      <c r="BZ115" s="2">
        <f>IF(OR(AND($B115&gt;C$230, $B115&lt;C$231), $B115&gt;C$232), C115, "")</f>
        <v>74.117999999999995</v>
      </c>
      <c r="CA115" s="2" t="str">
        <f>IF(OR(AND($B115&gt;D$230, $B115&lt;D$231), $B115&gt;D$232), D115, "")</f>
        <v/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 t="str">
        <f>IF(OR(AND($B115&gt;N$230, $B115&lt;N$231), $B115&gt;N$232), N115, "")</f>
        <v/>
      </c>
      <c r="CL115" s="2">
        <f>IF(OR(AND($B115&gt;O$230, $B115&lt;O$231), $B115&gt;O$232), O115, "")</f>
        <v>52.4559</v>
      </c>
      <c r="CO115" s="2">
        <f>BK$207*$B115+BK$209</f>
        <v>75.039730205616095</v>
      </c>
      <c r="CP115" s="2">
        <f>BL$207*$B115+BL$209</f>
        <v>77.409963304757085</v>
      </c>
      <c r="CQ115" s="2">
        <f>BM$207*$B115+BM$209</f>
        <v>79.220268485511312</v>
      </c>
      <c r="CR115" s="2">
        <f>BN$207*$B115+BN$209</f>
        <v>79.309313948919453</v>
      </c>
      <c r="CS115" s="2">
        <f>BO$207*$B115+BO$209</f>
        <v>79.296969834288518</v>
      </c>
      <c r="CT115" s="2">
        <f>BP$207*$B115+BP$209</f>
        <v>79.575755101340732</v>
      </c>
      <c r="CU115" s="2">
        <f>BQ$207*$B115+BQ$209</f>
        <v>80.49281632639314</v>
      </c>
      <c r="CV115" s="2">
        <f>BR$207*$B115+BR$209</f>
        <v>78.70278120149581</v>
      </c>
      <c r="CW115" s="2">
        <f>BS$207*$B115+BS$209</f>
        <v>77.331452974365817</v>
      </c>
      <c r="CX115" s="2">
        <f>BT$207*$B115+BT$209</f>
        <v>73.575187434934875</v>
      </c>
      <c r="CY115" s="2">
        <f>BU$207*$B115+BU$209</f>
        <v>66.118541238594972</v>
      </c>
      <c r="CZ115" s="2">
        <f>BV$207*$B115+BV$209</f>
        <v>58.121210938678736</v>
      </c>
      <c r="DA115" s="2">
        <f>BW$207*$B115+BW$209</f>
        <v>50.466473012015882</v>
      </c>
      <c r="DD115" s="2">
        <f>BZ$207*$B115+BZ$209</f>
        <v>74.265923398057737</v>
      </c>
      <c r="DE115" s="2">
        <f>CA$207*$B115+CA$209</f>
        <v>76.252309351698713</v>
      </c>
      <c r="DF115" s="2">
        <f>CB$207*$B115+CB$209</f>
        <v>77.791852598463294</v>
      </c>
      <c r="DG115" s="2">
        <f>CC$207*$B115+CC$209</f>
        <v>78.150975552179233</v>
      </c>
      <c r="DH115" s="2">
        <f>CD$207*$B115+CD$209</f>
        <v>78.33755811376345</v>
      </c>
      <c r="DI115" s="2">
        <f>CE$207*$B115+CE$209</f>
        <v>78.559107559818486</v>
      </c>
      <c r="DJ115" s="2">
        <f>CF$207*$B115+CF$209</f>
        <v>79.579586023597884</v>
      </c>
      <c r="DK115" s="2">
        <f>CG$207*$B115+CG$209</f>
        <v>77.678553146502935</v>
      </c>
      <c r="DL115" s="2">
        <f>CH$207*$B115+CH$209</f>
        <v>75.92928113795665</v>
      </c>
      <c r="DM115" s="2">
        <f>CI$207*$B115+CI$209</f>
        <v>72.457912961342899</v>
      </c>
      <c r="DN115" s="2">
        <f>CJ$207*$B115+CJ$209</f>
        <v>65.14397495334677</v>
      </c>
      <c r="DO115" s="2">
        <f>CK$207*$B115+CK$209</f>
        <v>57.41501012013196</v>
      </c>
      <c r="DP115" s="2">
        <f>CL$207*$B115+CL$209</f>
        <v>49.712924473974347</v>
      </c>
      <c r="DS115" s="2">
        <f>POWER(10,($B115-C$227)/C$228)/(1+POWER(10,($B115-C$227)/C$228))</f>
        <v>0.63137739729885889</v>
      </c>
      <c r="DT115" s="2">
        <f>POWER(10,($B115-D$227)/D$228)/(1+POWER(10,($B115-D$227)/D$228))</f>
        <v>0.69669401375412743</v>
      </c>
      <c r="DU115" s="2">
        <f>POWER(10,($B115-E$227)/E$228)/(1+POWER(10,($B115-E$227)/E$228))</f>
        <v>0.68834070810210579</v>
      </c>
      <c r="DV115" s="2">
        <f>POWER(10,($B115-F$227)/F$228)/(1+POWER(10,($B115-F$227)/F$228))</f>
        <v>0.70185787288719859</v>
      </c>
      <c r="DW115" s="2">
        <f>POWER(10,($B115-G$227)/G$228)/(1+POWER(10,($B115-G$227)/G$228))</f>
        <v>0.70482057687462241</v>
      </c>
      <c r="DX115" s="2">
        <f>POWER(10,($B115-H$227)/H$228)/(1+POWER(10,($B115-H$227)/H$228))</f>
        <v>0.71212912497453262</v>
      </c>
      <c r="DY115" s="2">
        <f>POWER(10,($B115-I$227)/I$228)/(1+POWER(10,($B115-I$227)/I$228))</f>
        <v>0.7190602352152059</v>
      </c>
      <c r="DZ115" s="2">
        <f>POWER(10,($B115-J$227)/J$228)/(1+POWER(10,($B115-J$227)/J$228))</f>
        <v>0.73045258630597332</v>
      </c>
      <c r="EA115" s="2">
        <f>POWER(10,($B115-K$227)/K$228)/(1+POWER(10,($B115-K$227)/K$228))</f>
        <v>0.7041829388075479</v>
      </c>
      <c r="EB115" s="2">
        <f>POWER(10,($B115-L$227)/L$228)/(1+POWER(10,($B115-L$227)/L$228))</f>
        <v>0.69327115497280956</v>
      </c>
      <c r="EC115" s="2">
        <f>POWER(10,($B115-M$227)/M$228)/(1+POWER(10,($B115-M$227)/M$228))</f>
        <v>0.69437556777505005</v>
      </c>
      <c r="ED115" s="2">
        <f>POWER(10,($B115-N$227)/N$228)/(1+POWER(10,($B115-N$227)/N$228))</f>
        <v>0.70291203303675387</v>
      </c>
      <c r="EE115" s="2">
        <f>POWER(10,($B115-O$227)/O$228)/(1+POWER(10,($B115-O$227)/O$228))</f>
        <v>0.69038446883788651</v>
      </c>
    </row>
    <row r="116" spans="2:135" x14ac:dyDescent="0.25">
      <c r="B116" s="2">
        <v>110</v>
      </c>
      <c r="C116">
        <v>75.602999999999994</v>
      </c>
      <c r="D116">
        <v>76.162000000000006</v>
      </c>
      <c r="E116">
        <v>77.573999999999998</v>
      </c>
      <c r="F116">
        <v>77.117999999999995</v>
      </c>
      <c r="G116">
        <v>78.823999999999998</v>
      </c>
      <c r="H116">
        <v>78.221000000000004</v>
      </c>
      <c r="I116">
        <v>80.132000000000005</v>
      </c>
      <c r="J116">
        <v>78.323999999999998</v>
      </c>
      <c r="K116">
        <v>78.662000000000006</v>
      </c>
      <c r="L116">
        <v>73.852999999999994</v>
      </c>
      <c r="M116">
        <v>65.676000000000002</v>
      </c>
      <c r="N116">
        <v>57.985300000000002</v>
      </c>
      <c r="O116">
        <v>52.485300000000002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74.497802117936175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76.543891687596556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78.223117524402383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78.535632344176193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78.645656616212008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79.06130528716605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80.057281425160056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78.47912615918537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76.543556176636571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72.924333501473683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65.637807626460329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57.905149181531122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50.029694448768026</v>
      </c>
      <c r="AE116" s="5"/>
      <c r="AG116" s="5">
        <f t="shared" si="32"/>
        <v>1.1051978820638197</v>
      </c>
      <c r="AH116" s="5">
        <f t="shared" si="32"/>
        <v>-0.3818916875965499</v>
      </c>
      <c r="AI116" s="5">
        <f t="shared" si="32"/>
        <v>-0.64911752440238502</v>
      </c>
      <c r="AJ116" s="5">
        <f t="shared" si="31"/>
        <v>-1.417632344176198</v>
      </c>
      <c r="AK116" s="5">
        <f t="shared" si="31"/>
        <v>0.17834338378798975</v>
      </c>
      <c r="AL116" s="5">
        <f t="shared" si="31"/>
        <v>-0.84030528716604636</v>
      </c>
      <c r="AM116" s="5">
        <f t="shared" si="31"/>
        <v>7.4718574839948815E-2</v>
      </c>
      <c r="AN116" s="5">
        <f t="shared" si="31"/>
        <v>-0.15512615918537165</v>
      </c>
      <c r="AO116" s="5">
        <f t="shared" si="31"/>
        <v>2.1184438233634353</v>
      </c>
      <c r="AP116" s="5">
        <f t="shared" si="33"/>
        <v>0.92866649852631156</v>
      </c>
      <c r="AQ116" s="5">
        <f t="shared" si="33"/>
        <v>3.8192373539672531E-2</v>
      </c>
      <c r="AR116" s="5">
        <f t="shared" si="33"/>
        <v>8.0150818468879947E-2</v>
      </c>
      <c r="AS116" s="5">
        <f t="shared" si="33"/>
        <v>2.4556055512319759</v>
      </c>
      <c r="AV116" s="2">
        <f t="shared" si="18"/>
        <v>74.497802104270207</v>
      </c>
      <c r="AW116" s="2">
        <f t="shared" si="19"/>
        <v>76.539991884176558</v>
      </c>
      <c r="AX116" s="2">
        <f t="shared" si="20"/>
        <v>78.166812401587009</v>
      </c>
      <c r="AY116" s="2">
        <f t="shared" si="21"/>
        <v>78.428796176011758</v>
      </c>
      <c r="AZ116" s="2">
        <f t="shared" si="22"/>
        <v>78.565512258733904</v>
      </c>
      <c r="BA116" s="2">
        <f t="shared" si="23"/>
        <v>78.807902921871673</v>
      </c>
      <c r="BB116" s="2">
        <f t="shared" si="24"/>
        <v>79.809735008130701</v>
      </c>
      <c r="BC116" s="2">
        <f t="shared" si="25"/>
        <v>77.909869090147907</v>
      </c>
      <c r="BD116" s="2">
        <f t="shared" si="26"/>
        <v>76.291131215232852</v>
      </c>
      <c r="BE116" s="2">
        <f t="shared" si="27"/>
        <v>72.747891192688485</v>
      </c>
      <c r="BF116" s="2">
        <f t="shared" si="28"/>
        <v>65.40684746690097</v>
      </c>
      <c r="BG116" s="2">
        <f t="shared" si="29"/>
        <v>57.606359623235647</v>
      </c>
      <c r="BH116" s="2">
        <f t="shared" si="30"/>
        <v>49.922895753130064</v>
      </c>
      <c r="BK116" s="2">
        <f>IF(OR($B116&lt;C$229, AND($B116&gt;C$230, $B116&lt;C$231)), C116, "")</f>
        <v>75.602999999999994</v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 t="str">
        <f>IF(OR($B116&lt;O$229, AND($B116&gt;O$230, $B116&lt;O$231)), O116, "")</f>
        <v/>
      </c>
      <c r="BZ116" s="2">
        <f>IF(OR(AND($B116&gt;C$230, $B116&lt;C$231), $B116&gt;C$232), C116, "")</f>
        <v>75.602999999999994</v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 t="str">
        <f>IF(OR(AND($B116&gt;O$230, $B116&lt;O$231), $B116&gt;O$232), O116, "")</f>
        <v/>
      </c>
      <c r="CO116" s="2">
        <f>BK$207*$B116+BK$209</f>
        <v>75.041707582964847</v>
      </c>
      <c r="CP116" s="2">
        <f>BL$207*$B116+BL$209</f>
        <v>77.416612484409384</v>
      </c>
      <c r="CQ116" s="2">
        <f>BM$207*$B116+BM$209</f>
        <v>79.221659567555605</v>
      </c>
      <c r="CR116" s="2">
        <f>BN$207*$B116+BN$209</f>
        <v>79.301400015181287</v>
      </c>
      <c r="CS116" s="2">
        <f>BO$207*$B116+BO$209</f>
        <v>79.304616832632036</v>
      </c>
      <c r="CT116" s="2">
        <f>BP$207*$B116+BP$209</f>
        <v>79.604042308482249</v>
      </c>
      <c r="CU116" s="2">
        <f>BQ$207*$B116+BQ$209</f>
        <v>80.523821062080756</v>
      </c>
      <c r="CV116" s="2">
        <f>BR$207*$B116+BR$209</f>
        <v>78.728098642373922</v>
      </c>
      <c r="CW116" s="2">
        <f>BS$207*$B116+BS$209</f>
        <v>77.369029543738066</v>
      </c>
      <c r="CX116" s="2">
        <f>BT$207*$B116+BT$209</f>
        <v>73.603596763699201</v>
      </c>
      <c r="CY116" s="2">
        <f>BU$207*$B116+BU$209</f>
        <v>66.136151140633601</v>
      </c>
      <c r="CZ116" s="2">
        <f>BV$207*$B116+BV$209</f>
        <v>58.142949695010238</v>
      </c>
      <c r="DA116" s="2">
        <f>BW$207*$B116+BW$209</f>
        <v>50.495948278232554</v>
      </c>
      <c r="DD116" s="2">
        <f>BZ$207*$B116+BZ$209</f>
        <v>74.208190230091319</v>
      </c>
      <c r="DE116" s="2">
        <f>CA$207*$B116+CA$209</f>
        <v>76.191934721805367</v>
      </c>
      <c r="DF116" s="2">
        <f>CB$207*$B116+CB$209</f>
        <v>77.731234171625985</v>
      </c>
      <c r="DG116" s="2">
        <f>CC$207*$B116+CC$209</f>
        <v>78.090738120425115</v>
      </c>
      <c r="DH116" s="2">
        <f>CD$207*$B116+CD$209</f>
        <v>78.283210622754069</v>
      </c>
      <c r="DI116" s="2">
        <f>CE$207*$B116+CE$209</f>
        <v>78.514389416142492</v>
      </c>
      <c r="DJ116" s="2">
        <f>CF$207*$B116+CF$209</f>
        <v>79.555287329306708</v>
      </c>
      <c r="DK116" s="2">
        <f>CG$207*$B116+CG$209</f>
        <v>77.634498028461365</v>
      </c>
      <c r="DL116" s="2">
        <f>CH$207*$B116+CH$209</f>
        <v>75.87816405424303</v>
      </c>
      <c r="DM116" s="2">
        <f>CI$207*$B116+CI$209</f>
        <v>72.402607674697805</v>
      </c>
      <c r="DN116" s="2">
        <f>CJ$207*$B116+CJ$209</f>
        <v>65.114094004957764</v>
      </c>
      <c r="DO116" s="2">
        <f>CK$207*$B116+CK$209</f>
        <v>57.399523343980846</v>
      </c>
      <c r="DP116" s="2">
        <f>CL$207*$B116+CL$209</f>
        <v>49.688512727758848</v>
      </c>
      <c r="DS116" s="2">
        <f>POWER(10,($B116-C$227)/C$228)/(1+POWER(10,($B116-C$227)/C$228))</f>
        <v>0.65254247775350716</v>
      </c>
      <c r="DT116" s="2">
        <f>POWER(10,($B116-D$227)/D$228)/(1+POWER(10,($B116-D$227)/D$228))</f>
        <v>0.71579694430710983</v>
      </c>
      <c r="DU116" s="2">
        <f>POWER(10,($B116-E$227)/E$228)/(1+POWER(10,($B116-E$227)/E$228))</f>
        <v>0.70774905530286891</v>
      </c>
      <c r="DV116" s="2">
        <f>POWER(10,($B116-F$227)/F$228)/(1+POWER(10,($B116-F$227)/F$228))</f>
        <v>0.72076592395375816</v>
      </c>
      <c r="DW116" s="2">
        <f>POWER(10,($B116-G$227)/G$228)/(1+POWER(10,($B116-G$227)/G$228))</f>
        <v>0.72361472521930037</v>
      </c>
      <c r="DX116" s="2">
        <f>POWER(10,($B116-H$227)/H$228)/(1+POWER(10,($B116-H$227)/H$228))</f>
        <v>0.7306357760415545</v>
      </c>
      <c r="DY116" s="2">
        <f>POWER(10,($B116-I$227)/I$228)/(1+POWER(10,($B116-I$227)/I$228))</f>
        <v>0.7372856822495838</v>
      </c>
      <c r="DZ116" s="2">
        <f>POWER(10,($B116-J$227)/J$228)/(1+POWER(10,($B116-J$227)/J$228))</f>
        <v>0.74819778063095077</v>
      </c>
      <c r="EA116" s="2">
        <f>POWER(10,($B116-K$227)/K$228)/(1+POWER(10,($B116-K$227)/K$228))</f>
        <v>0.72300173027032</v>
      </c>
      <c r="EB116" s="2">
        <f>POWER(10,($B116-L$227)/L$228)/(1+POWER(10,($B116-L$227)/L$228))</f>
        <v>0.71250070366769835</v>
      </c>
      <c r="EC116" s="2">
        <f>POWER(10,($B116-M$227)/M$228)/(1+POWER(10,($B116-M$227)/M$228))</f>
        <v>0.71356448507193471</v>
      </c>
      <c r="ED116" s="2">
        <f>POWER(10,($B116-N$227)/N$228)/(1+POWER(10,($B116-N$227)/N$228))</f>
        <v>0.72177973114834537</v>
      </c>
      <c r="EE116" s="2">
        <f>POWER(10,($B116-O$227)/O$228)/(1+POWER(10,($B116-O$227)/O$228))</f>
        <v>0.70971921507083446</v>
      </c>
    </row>
    <row r="117" spans="2:135" x14ac:dyDescent="0.25">
      <c r="B117" s="2">
        <v>111</v>
      </c>
      <c r="C117">
        <v>75.662000000000006</v>
      </c>
      <c r="D117">
        <v>75.602999999999994</v>
      </c>
      <c r="E117">
        <v>77.676000000000002</v>
      </c>
      <c r="F117">
        <v>78.5</v>
      </c>
      <c r="G117">
        <v>79.102999999999994</v>
      </c>
      <c r="H117">
        <v>78.367999999999995</v>
      </c>
      <c r="I117">
        <v>81.087999999999994</v>
      </c>
      <c r="J117">
        <v>78.558999999999997</v>
      </c>
      <c r="K117">
        <v>77.778999999999996</v>
      </c>
      <c r="L117">
        <v>72.015000000000001</v>
      </c>
      <c r="M117">
        <v>66.206000000000003</v>
      </c>
      <c r="N117">
        <v>58.573500000000003</v>
      </c>
      <c r="O117">
        <v>52.867600000000003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74.442434077257943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76.481904706093744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78.198848553025115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78.550753709342416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78.648713271135236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79.193813818672339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80.194715063556657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78.782099888043177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76.678327870008374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73.012083931260577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65.788873279378123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58.120969850674499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50.09771933382018</v>
      </c>
      <c r="AE117" s="5"/>
      <c r="AG117" s="5">
        <f t="shared" si="32"/>
        <v>1.2195659227420634</v>
      </c>
      <c r="AH117" s="5">
        <f t="shared" si="32"/>
        <v>-0.87890470609374916</v>
      </c>
      <c r="AI117" s="5">
        <f t="shared" si="32"/>
        <v>-0.52284855302511346</v>
      </c>
      <c r="AJ117" s="5">
        <f t="shared" si="31"/>
        <v>-5.0753709342416187E-2</v>
      </c>
      <c r="AK117" s="5">
        <f t="shared" si="31"/>
        <v>0.45428672886475852</v>
      </c>
      <c r="AL117" s="5">
        <f t="shared" si="31"/>
        <v>-0.82581381867234427</v>
      </c>
      <c r="AM117" s="5">
        <f t="shared" si="31"/>
        <v>0.89328493644333662</v>
      </c>
      <c r="AN117" s="5">
        <f t="shared" si="31"/>
        <v>-0.22309988804317982</v>
      </c>
      <c r="AO117" s="5">
        <f t="shared" si="31"/>
        <v>1.1006721299916222</v>
      </c>
      <c r="AP117" s="5">
        <f t="shared" si="33"/>
        <v>-0.99708393126057615</v>
      </c>
      <c r="AQ117" s="5">
        <f t="shared" si="33"/>
        <v>0.41712672062188005</v>
      </c>
      <c r="AR117" s="5">
        <f t="shared" si="33"/>
        <v>0.45253014932550428</v>
      </c>
      <c r="AS117" s="5">
        <f t="shared" si="33"/>
        <v>2.769880666179823</v>
      </c>
      <c r="AV117" s="2">
        <f t="shared" si="18"/>
        <v>74.442434074277813</v>
      </c>
      <c r="AW117" s="2">
        <f t="shared" si="19"/>
        <v>76.474951432536074</v>
      </c>
      <c r="AX117" s="2">
        <f t="shared" si="20"/>
        <v>78.095316730054435</v>
      </c>
      <c r="AY117" s="2">
        <f t="shared" si="21"/>
        <v>78.360239785852116</v>
      </c>
      <c r="AZ117" s="2">
        <f t="shared" si="22"/>
        <v>78.508758765663259</v>
      </c>
      <c r="BA117" s="2">
        <f t="shared" si="23"/>
        <v>78.762227402858258</v>
      </c>
      <c r="BB117" s="2">
        <f t="shared" si="24"/>
        <v>79.782103048124185</v>
      </c>
      <c r="BC117" s="2">
        <f t="shared" si="25"/>
        <v>77.863566753967561</v>
      </c>
      <c r="BD117" s="2">
        <f t="shared" si="26"/>
        <v>76.236052395335932</v>
      </c>
      <c r="BE117" s="2">
        <f t="shared" si="27"/>
        <v>72.692897332133583</v>
      </c>
      <c r="BF117" s="2">
        <f t="shared" si="28"/>
        <v>65.370837387154808</v>
      </c>
      <c r="BG117" s="2">
        <f t="shared" si="29"/>
        <v>57.587089920181114</v>
      </c>
      <c r="BH117" s="2">
        <f t="shared" si="30"/>
        <v>49.898103640575158</v>
      </c>
      <c r="BK117" s="2">
        <f>IF(OR($B117&lt;C$229, AND($B117&gt;C$230, $B117&lt;C$231)), C117, "")</f>
        <v>75.662000000000006</v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>
        <f>IF(OR(AND($B117&gt;C$230, $B117&lt;C$231), $B117&gt;C$232), C117, "")</f>
        <v>75.662000000000006</v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75.043684960313598</v>
      </c>
      <c r="CP117" s="2">
        <f>BL$207*$B117+BL$209</f>
        <v>77.423261664061698</v>
      </c>
      <c r="CQ117" s="2">
        <f>BM$207*$B117+BM$209</f>
        <v>79.223050649599898</v>
      </c>
      <c r="CR117" s="2">
        <f>BN$207*$B117+BN$209</f>
        <v>79.293486081443106</v>
      </c>
      <c r="CS117" s="2">
        <f>BO$207*$B117+BO$209</f>
        <v>79.312263830975553</v>
      </c>
      <c r="CT117" s="2">
        <f>BP$207*$B117+BP$209</f>
        <v>79.632329515623766</v>
      </c>
      <c r="CU117" s="2">
        <f>BQ$207*$B117+BQ$209</f>
        <v>80.554825797768373</v>
      </c>
      <c r="CV117" s="2">
        <f>BR$207*$B117+BR$209</f>
        <v>78.75341608325202</v>
      </c>
      <c r="CW117" s="2">
        <f>BS$207*$B117+BS$209</f>
        <v>77.406606113110314</v>
      </c>
      <c r="CX117" s="2">
        <f>BT$207*$B117+BT$209</f>
        <v>73.632006092463513</v>
      </c>
      <c r="CY117" s="2">
        <f>BU$207*$B117+BU$209</f>
        <v>66.153761042672215</v>
      </c>
      <c r="CZ117" s="2">
        <f>BV$207*$B117+BV$209</f>
        <v>58.164688451341739</v>
      </c>
      <c r="DA117" s="2">
        <f>BW$207*$B117+BW$209</f>
        <v>50.525423544449225</v>
      </c>
      <c r="DD117" s="2">
        <f>BZ$207*$B117+BZ$209</f>
        <v>74.150457062124886</v>
      </c>
      <c r="DE117" s="2">
        <f>CA$207*$B117+CA$209</f>
        <v>76.131560091912036</v>
      </c>
      <c r="DF117" s="2">
        <f>CB$207*$B117+CB$209</f>
        <v>77.670615744788677</v>
      </c>
      <c r="DG117" s="2">
        <f>CC$207*$B117+CC$209</f>
        <v>78.030500688670983</v>
      </c>
      <c r="DH117" s="2">
        <f>CD$207*$B117+CD$209</f>
        <v>78.228863131744674</v>
      </c>
      <c r="DI117" s="2">
        <f>CE$207*$B117+CE$209</f>
        <v>78.469671272466513</v>
      </c>
      <c r="DJ117" s="2">
        <f>CF$207*$B117+CF$209</f>
        <v>79.530988635015532</v>
      </c>
      <c r="DK117" s="2">
        <f>CG$207*$B117+CG$209</f>
        <v>77.59044291041981</v>
      </c>
      <c r="DL117" s="2">
        <f>CH$207*$B117+CH$209</f>
        <v>75.827046970529409</v>
      </c>
      <c r="DM117" s="2">
        <f>CI$207*$B117+CI$209</f>
        <v>72.347302388052725</v>
      </c>
      <c r="DN117" s="2">
        <f>CJ$207*$B117+CJ$209</f>
        <v>65.084213056568771</v>
      </c>
      <c r="DO117" s="2">
        <f>CK$207*$B117+CK$209</f>
        <v>57.384036567829739</v>
      </c>
      <c r="DP117" s="2">
        <f>CL$207*$B117+CL$209</f>
        <v>49.664100981543342</v>
      </c>
      <c r="DS117" s="2">
        <f>POWER(10,($B117-C$227)/C$228)/(1+POWER(10,($B117-C$227)/C$228))</f>
        <v>0.6731214813767078</v>
      </c>
      <c r="DT117" s="2">
        <f>POWER(10,($B117-D$227)/D$228)/(1+POWER(10,($B117-D$227)/D$228))</f>
        <v>0.73415582358348863</v>
      </c>
      <c r="DU117" s="2">
        <f>POWER(10,($B117-E$227)/E$228)/(1+POWER(10,($B117-E$227)/E$228))</f>
        <v>0.72642911857395609</v>
      </c>
      <c r="DV117" s="2">
        <f>POWER(10,($B117-F$227)/F$228)/(1+POWER(10,($B117-F$227)/F$228))</f>
        <v>0.73892089404344785</v>
      </c>
      <c r="DW117" s="2">
        <f>POWER(10,($B117-G$227)/G$228)/(1+POWER(10,($B117-G$227)/G$228))</f>
        <v>0.7416508646179617</v>
      </c>
      <c r="DX117" s="2">
        <f>POWER(10,($B117-H$227)/H$228)/(1+POWER(10,($B117-H$227)/H$228))</f>
        <v>0.74837306481629062</v>
      </c>
      <c r="DY117" s="2">
        <f>POWER(10,($B117-I$227)/I$228)/(1+POWER(10,($B117-I$227)/I$228))</f>
        <v>0.75473207825991562</v>
      </c>
      <c r="DZ117" s="2">
        <f>POWER(10,($B117-J$227)/J$228)/(1+POWER(10,($B117-J$227)/J$228))</f>
        <v>0.76515034918422975</v>
      </c>
      <c r="EA117" s="2">
        <f>POWER(10,($B117-K$227)/K$228)/(1+POWER(10,($B117-K$227)/K$228))</f>
        <v>0.74106355768468801</v>
      </c>
      <c r="EB117" s="2">
        <f>POWER(10,($B117-L$227)/L$228)/(1+POWER(10,($B117-L$227)/L$228))</f>
        <v>0.73099249041291592</v>
      </c>
      <c r="EC117" s="2">
        <f>POWER(10,($B117-M$227)/M$228)/(1+POWER(10,($B117-M$227)/M$228))</f>
        <v>0.73201358488807944</v>
      </c>
      <c r="ED117" s="2">
        <f>POWER(10,($B117-N$227)/N$228)/(1+POWER(10,($B117-N$227)/N$228))</f>
        <v>0.73989257357854088</v>
      </c>
      <c r="EE117" s="2">
        <f>POWER(10,($B117-O$227)/O$228)/(1+POWER(10,($B117-O$227)/O$228))</f>
        <v>0.72832168909827544</v>
      </c>
    </row>
    <row r="118" spans="2:135" x14ac:dyDescent="0.25">
      <c r="B118" s="2">
        <v>112</v>
      </c>
      <c r="C118">
        <v>73.043999999999997</v>
      </c>
      <c r="D118">
        <v>78.028999999999996</v>
      </c>
      <c r="E118">
        <v>77.793999999999997</v>
      </c>
      <c r="F118">
        <v>79.558999999999997</v>
      </c>
      <c r="G118">
        <v>77.765000000000001</v>
      </c>
      <c r="H118">
        <v>79.837999999999994</v>
      </c>
      <c r="I118">
        <v>80.471000000000004</v>
      </c>
      <c r="J118">
        <v>78.587999999999994</v>
      </c>
      <c r="K118">
        <v>77.632000000000005</v>
      </c>
      <c r="L118">
        <v>73.162000000000006</v>
      </c>
      <c r="M118">
        <v>65.234999999999999</v>
      </c>
      <c r="N118">
        <v>58.808799999999998</v>
      </c>
      <c r="O118">
        <v>52.2941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74.385223617255079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76.420240288672588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78.203109144946282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78.612901122109747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78.682107910258168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79.410777343397314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80.404373514582687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79.218952991348331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76.913002221911341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73.182804166133053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66.050898385991658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58.471928962433033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50.22627384768645</v>
      </c>
      <c r="AE118" s="5"/>
      <c r="AG118" s="5">
        <f t="shared" si="32"/>
        <v>-1.341223617255082</v>
      </c>
      <c r="AH118" s="5">
        <f t="shared" si="32"/>
        <v>1.6087597113274086</v>
      </c>
      <c r="AI118" s="5">
        <f t="shared" si="32"/>
        <v>-0.40910914494628514</v>
      </c>
      <c r="AJ118" s="5">
        <f t="shared" si="31"/>
        <v>0.94609887789025038</v>
      </c>
      <c r="AK118" s="5">
        <f t="shared" si="31"/>
        <v>-0.91710791025816718</v>
      </c>
      <c r="AL118" s="5">
        <f t="shared" si="31"/>
        <v>0.42722265660268022</v>
      </c>
      <c r="AM118" s="5">
        <f t="shared" si="31"/>
        <v>6.6626485417316417E-2</v>
      </c>
      <c r="AN118" s="5">
        <f t="shared" si="31"/>
        <v>-0.63095299134833738</v>
      </c>
      <c r="AO118" s="5">
        <f t="shared" si="31"/>
        <v>0.71899777808866361</v>
      </c>
      <c r="AP118" s="5">
        <f t="shared" si="33"/>
        <v>-2.080416613304692E-2</v>
      </c>
      <c r="AQ118" s="5">
        <f t="shared" si="33"/>
        <v>-0.81589838599165887</v>
      </c>
      <c r="AR118" s="5">
        <f t="shared" si="33"/>
        <v>0.33687103756696501</v>
      </c>
      <c r="AS118" s="5">
        <f t="shared" si="33"/>
        <v>2.0678261523135504</v>
      </c>
      <c r="AV118" s="2">
        <f t="shared" si="18"/>
        <v>74.385223616637603</v>
      </c>
      <c r="AW118" s="2">
        <f t="shared" si="19"/>
        <v>76.408502515244848</v>
      </c>
      <c r="AX118" s="2">
        <f t="shared" si="20"/>
        <v>78.022735706339105</v>
      </c>
      <c r="AY118" s="2">
        <f t="shared" si="21"/>
        <v>78.290811145736853</v>
      </c>
      <c r="AZ118" s="2">
        <f t="shared" si="22"/>
        <v>78.450667934319071</v>
      </c>
      <c r="BA118" s="2">
        <f t="shared" si="23"/>
        <v>78.714941708273685</v>
      </c>
      <c r="BB118" s="2">
        <f t="shared" si="24"/>
        <v>79.753403981539208</v>
      </c>
      <c r="BC118" s="2">
        <f t="shared" si="25"/>
        <v>77.815907709185751</v>
      </c>
      <c r="BD118" s="2">
        <f t="shared" si="26"/>
        <v>76.179077684089251</v>
      </c>
      <c r="BE118" s="2">
        <f t="shared" si="27"/>
        <v>72.635860962954965</v>
      </c>
      <c r="BF118" s="2">
        <f t="shared" si="28"/>
        <v>65.333936726629943</v>
      </c>
      <c r="BG118" s="2">
        <f t="shared" si="29"/>
        <v>57.567111734844701</v>
      </c>
      <c r="BH118" s="2">
        <f t="shared" si="30"/>
        <v>49.872007482768012</v>
      </c>
      <c r="BK118" s="2">
        <f>IF(OR($B118&lt;C$229, AND($B118&gt;C$230, $B118&lt;C$231)), C118, "")</f>
        <v>73.043999999999997</v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>
        <f>IF(OR(AND($B118&gt;C$230, $B118&lt;C$231), $B118&gt;C$232), C118, "")</f>
        <v>73.043999999999997</v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75.04566233766235</v>
      </c>
      <c r="CP118" s="2">
        <f>BL$207*$B118+BL$209</f>
        <v>77.429910843713998</v>
      </c>
      <c r="CQ118" s="2">
        <f>BM$207*$B118+BM$209</f>
        <v>79.224441731644205</v>
      </c>
      <c r="CR118" s="2">
        <f>BN$207*$B118+BN$209</f>
        <v>79.28557214770494</v>
      </c>
      <c r="CS118" s="2">
        <f>BO$207*$B118+BO$209</f>
        <v>79.31991082931907</v>
      </c>
      <c r="CT118" s="2">
        <f>BP$207*$B118+BP$209</f>
        <v>79.660616722765283</v>
      </c>
      <c r="CU118" s="2">
        <f>BQ$207*$B118+BQ$209</f>
        <v>80.58583053345599</v>
      </c>
      <c r="CV118" s="2">
        <f>BR$207*$B118+BR$209</f>
        <v>78.778733524130118</v>
      </c>
      <c r="CW118" s="2">
        <f>BS$207*$B118+BS$209</f>
        <v>77.444182682482577</v>
      </c>
      <c r="CX118" s="2">
        <f>BT$207*$B118+BT$209</f>
        <v>73.660415421227825</v>
      </c>
      <c r="CY118" s="2">
        <f>BU$207*$B118+BU$209</f>
        <v>66.171370944710844</v>
      </c>
      <c r="CZ118" s="2">
        <f>BV$207*$B118+BV$209</f>
        <v>58.186427207673241</v>
      </c>
      <c r="DA118" s="2">
        <f>BW$207*$B118+BW$209</f>
        <v>50.55489881066589</v>
      </c>
      <c r="DD118" s="2">
        <f>BZ$207*$B118+BZ$209</f>
        <v>74.092723894158468</v>
      </c>
      <c r="DE118" s="2">
        <f>CA$207*$B118+CA$209</f>
        <v>76.07118546201869</v>
      </c>
      <c r="DF118" s="2">
        <f>CB$207*$B118+CB$209</f>
        <v>77.609997317951368</v>
      </c>
      <c r="DG118" s="2">
        <f>CC$207*$B118+CC$209</f>
        <v>77.970263256916866</v>
      </c>
      <c r="DH118" s="2">
        <f>CD$207*$B118+CD$209</f>
        <v>78.174515640735294</v>
      </c>
      <c r="DI118" s="2">
        <f>CE$207*$B118+CE$209</f>
        <v>78.42495312879052</v>
      </c>
      <c r="DJ118" s="2">
        <f>CF$207*$B118+CF$209</f>
        <v>79.506689940724343</v>
      </c>
      <c r="DK118" s="2">
        <f>CG$207*$B118+CG$209</f>
        <v>77.546387792378255</v>
      </c>
      <c r="DL118" s="2">
        <f>CH$207*$B118+CH$209</f>
        <v>75.775929886815788</v>
      </c>
      <c r="DM118" s="2">
        <f>CI$207*$B118+CI$209</f>
        <v>72.291997101407645</v>
      </c>
      <c r="DN118" s="2">
        <f>CJ$207*$B118+CJ$209</f>
        <v>65.054332108179779</v>
      </c>
      <c r="DO118" s="2">
        <f>CK$207*$B118+CK$209</f>
        <v>57.368549791678625</v>
      </c>
      <c r="DP118" s="2">
        <f>CL$207*$B118+CL$209</f>
        <v>49.639689235327836</v>
      </c>
      <c r="DS118" s="2">
        <f>POWER(10,($B118-C$227)/C$228)/(1+POWER(10,($B118-C$227)/C$228))</f>
        <v>0.69305496648487974</v>
      </c>
      <c r="DT118" s="2">
        <f>POWER(10,($B118-D$227)/D$228)/(1+POWER(10,($B118-D$227)/D$228))</f>
        <v>0.75174008098289302</v>
      </c>
      <c r="DU118" s="2">
        <f>POWER(10,($B118-E$227)/E$228)/(1+POWER(10,($B118-E$227)/E$228))</f>
        <v>0.74434648546142912</v>
      </c>
      <c r="DV118" s="2">
        <f>POWER(10,($B118-F$227)/F$228)/(1+POWER(10,($B118-F$227)/F$228))</f>
        <v>0.75629459280250377</v>
      </c>
      <c r="DW118" s="2">
        <f>POWER(10,($B118-G$227)/G$228)/(1+POWER(10,($B118-G$227)/G$228))</f>
        <v>0.75890217076499067</v>
      </c>
      <c r="DX118" s="2">
        <f>POWER(10,($B118-H$227)/H$228)/(1+POWER(10,($B118-H$227)/H$228))</f>
        <v>0.76531753391684931</v>
      </c>
      <c r="DY118" s="2">
        <f>POWER(10,($B118-I$227)/I$228)/(1+POWER(10,($B118-I$227)/I$228))</f>
        <v>0.7713791488555175</v>
      </c>
      <c r="DZ118" s="2">
        <f>POWER(10,($B118-J$227)/J$228)/(1+POWER(10,($B118-J$227)/J$228))</f>
        <v>0.78129520810336761</v>
      </c>
      <c r="EA118" s="2">
        <f>POWER(10,($B118-K$227)/K$228)/(1+POWER(10,($B118-K$227)/K$228))</f>
        <v>0.75834130275662304</v>
      </c>
      <c r="EB118" s="2">
        <f>POWER(10,($B118-L$227)/L$228)/(1+POWER(10,($B118-L$227)/L$228))</f>
        <v>0.74871436857663576</v>
      </c>
      <c r="EC118" s="2">
        <f>POWER(10,($B118-M$227)/M$228)/(1+POWER(10,($B118-M$227)/M$228))</f>
        <v>0.74969122889363948</v>
      </c>
      <c r="ED118" s="2">
        <f>POWER(10,($B118-N$227)/N$228)/(1+POWER(10,($B118-N$227)/N$228))</f>
        <v>0.75722285603813488</v>
      </c>
      <c r="EE118" s="2">
        <f>POWER(10,($B118-O$227)/O$228)/(1+POWER(10,($B118-O$227)/O$228))</f>
        <v>0.74615841693487084</v>
      </c>
    </row>
    <row r="119" spans="2:135" x14ac:dyDescent="0.25">
      <c r="B119" s="2">
        <v>113</v>
      </c>
      <c r="C119">
        <v>74.265000000000001</v>
      </c>
      <c r="D119">
        <v>77.028999999999996</v>
      </c>
      <c r="E119">
        <v>79.058999999999997</v>
      </c>
      <c r="F119">
        <v>79.602999999999994</v>
      </c>
      <c r="G119">
        <v>77.471000000000004</v>
      </c>
      <c r="H119">
        <v>79</v>
      </c>
      <c r="I119">
        <v>80.043999999999997</v>
      </c>
      <c r="J119">
        <v>79.337999999999994</v>
      </c>
      <c r="K119">
        <v>77.528999999999996</v>
      </c>
      <c r="L119">
        <v>72.971000000000004</v>
      </c>
      <c r="M119">
        <v>66.147000000000006</v>
      </c>
      <c r="N119">
        <v>59.132399999999997</v>
      </c>
      <c r="O119">
        <v>53.352899999999998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74.326337492077926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76.359591887572208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78.246998647673038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78.736921086827593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78.753840438081269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79.728246067473307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80.695888698813022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79.795868353666933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77.273922538872114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73.464769052712981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66.461438146663127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59.001040413610617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50.441751217213962</v>
      </c>
      <c r="AE119" s="5"/>
      <c r="AG119" s="5">
        <f t="shared" si="32"/>
        <v>-6.1337492077925049E-2</v>
      </c>
      <c r="AH119" s="5">
        <f t="shared" si="32"/>
        <v>0.66940811242778864</v>
      </c>
      <c r="AI119" s="5">
        <f t="shared" si="32"/>
        <v>0.81200135232695914</v>
      </c>
      <c r="AJ119" s="5">
        <f t="shared" si="31"/>
        <v>0.8660789131724016</v>
      </c>
      <c r="AK119" s="5">
        <f t="shared" si="31"/>
        <v>-1.2828404380812657</v>
      </c>
      <c r="AL119" s="5">
        <f t="shared" si="31"/>
        <v>-0.72824606747330733</v>
      </c>
      <c r="AM119" s="5">
        <f t="shared" si="31"/>
        <v>-0.6518886988130248</v>
      </c>
      <c r="AN119" s="5">
        <f t="shared" si="31"/>
        <v>-0.45786835366693879</v>
      </c>
      <c r="AO119" s="5">
        <f t="shared" si="31"/>
        <v>0.25507746112788254</v>
      </c>
      <c r="AP119" s="5">
        <f t="shared" si="33"/>
        <v>-0.49376905271297744</v>
      </c>
      <c r="AQ119" s="5">
        <f t="shared" si="33"/>
        <v>-0.31443814666312164</v>
      </c>
      <c r="AR119" s="5">
        <f t="shared" si="33"/>
        <v>0.1313595863893795</v>
      </c>
      <c r="AS119" s="5">
        <f t="shared" si="33"/>
        <v>2.9111487827860358</v>
      </c>
      <c r="AV119" s="2">
        <f t="shared" si="18"/>
        <v>74.326337491956366</v>
      </c>
      <c r="AW119" s="2">
        <f t="shared" si="19"/>
        <v>76.340831927036888</v>
      </c>
      <c r="AX119" s="2">
        <f t="shared" si="20"/>
        <v>77.949253920437982</v>
      </c>
      <c r="AY119" s="2">
        <f t="shared" si="21"/>
        <v>78.220659552092229</v>
      </c>
      <c r="AZ119" s="2">
        <f t="shared" si="22"/>
        <v>78.391407695302618</v>
      </c>
      <c r="BA119" s="2">
        <f t="shared" si="23"/>
        <v>78.666239109651045</v>
      </c>
      <c r="BB119" s="2">
        <f t="shared" si="24"/>
        <v>79.723784046048635</v>
      </c>
      <c r="BC119" s="2">
        <f t="shared" si="25"/>
        <v>77.767069390624854</v>
      </c>
      <c r="BD119" s="2">
        <f t="shared" si="26"/>
        <v>76.120448164460711</v>
      </c>
      <c r="BE119" s="2">
        <f t="shared" si="27"/>
        <v>72.577009257937604</v>
      </c>
      <c r="BF119" s="2">
        <f t="shared" si="28"/>
        <v>65.296281944573209</v>
      </c>
      <c r="BG119" s="2">
        <f t="shared" si="29"/>
        <v>57.546528733328415</v>
      </c>
      <c r="BH119" s="2">
        <f t="shared" si="30"/>
        <v>49.844754878624521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75.047639715011101</v>
      </c>
      <c r="CP119" s="2">
        <f>BL$207*$B119+BL$209</f>
        <v>77.436560023366312</v>
      </c>
      <c r="CQ119" s="2">
        <f>BM$207*$B119+BM$209</f>
        <v>79.225832813688498</v>
      </c>
      <c r="CR119" s="2">
        <f>BN$207*$B119+BN$209</f>
        <v>79.277658213966774</v>
      </c>
      <c r="CS119" s="2">
        <f>BO$207*$B119+BO$209</f>
        <v>79.327557827662588</v>
      </c>
      <c r="CT119" s="2">
        <f>BP$207*$B119+BP$209</f>
        <v>79.6889039299068</v>
      </c>
      <c r="CU119" s="2">
        <f>BQ$207*$B119+BQ$209</f>
        <v>80.616835269143607</v>
      </c>
      <c r="CV119" s="2">
        <f>BR$207*$B119+BR$209</f>
        <v>78.804050965008216</v>
      </c>
      <c r="CW119" s="2">
        <f>BS$207*$B119+BS$209</f>
        <v>77.481759251854825</v>
      </c>
      <c r="CX119" s="2">
        <f>BT$207*$B119+BT$209</f>
        <v>73.688824749992136</v>
      </c>
      <c r="CY119" s="2">
        <f>BU$207*$B119+BU$209</f>
        <v>66.188980846749459</v>
      </c>
      <c r="CZ119" s="2">
        <f>BV$207*$B119+BV$209</f>
        <v>58.208165964004742</v>
      </c>
      <c r="DA119" s="2">
        <f>BW$207*$B119+BW$209</f>
        <v>50.584374076882561</v>
      </c>
      <c r="DD119" s="2">
        <f>BZ$207*$B119+BZ$209</f>
        <v>74.034990726192035</v>
      </c>
      <c r="DE119" s="2">
        <f>CA$207*$B119+CA$209</f>
        <v>76.010810832125358</v>
      </c>
      <c r="DF119" s="2">
        <f>CB$207*$B119+CB$209</f>
        <v>77.54937889111406</v>
      </c>
      <c r="DG119" s="2">
        <f>CC$207*$B119+CC$209</f>
        <v>77.910025825162734</v>
      </c>
      <c r="DH119" s="2">
        <f>CD$207*$B119+CD$209</f>
        <v>78.120168149725899</v>
      </c>
      <c r="DI119" s="2">
        <f>CE$207*$B119+CE$209</f>
        <v>78.380234985114541</v>
      </c>
      <c r="DJ119" s="2">
        <f>CF$207*$B119+CF$209</f>
        <v>79.482391246433167</v>
      </c>
      <c r="DK119" s="2">
        <f>CG$207*$B119+CG$209</f>
        <v>77.502332674336699</v>
      </c>
      <c r="DL119" s="2">
        <f>CH$207*$B119+CH$209</f>
        <v>75.724812803102168</v>
      </c>
      <c r="DM119" s="2">
        <f>CI$207*$B119+CI$209</f>
        <v>72.236691814762565</v>
      </c>
      <c r="DN119" s="2">
        <f>CJ$207*$B119+CJ$209</f>
        <v>65.024451159790786</v>
      </c>
      <c r="DO119" s="2">
        <f>CK$207*$B119+CK$209</f>
        <v>57.353063015527518</v>
      </c>
      <c r="DP119" s="2">
        <f>CL$207*$B119+CL$209</f>
        <v>49.61527748911233</v>
      </c>
      <c r="DS119" s="2">
        <f>POWER(10,($B119-C$227)/C$228)/(1+POWER(10,($B119-C$227)/C$228))</f>
        <v>0.71229244389598323</v>
      </c>
      <c r="DT119" s="2">
        <f>POWER(10,($B119-D$227)/D$228)/(1+POWER(10,($B119-D$227)/D$228))</f>
        <v>0.7685279452101339</v>
      </c>
      <c r="DU119" s="2">
        <f>POWER(10,($B119-E$227)/E$228)/(1+POWER(10,($B119-E$227)/E$228))</f>
        <v>0.7614756815326843</v>
      </c>
      <c r="DV119" s="2">
        <f>POWER(10,($B119-F$227)/F$228)/(1+POWER(10,($B119-F$227)/F$228))</f>
        <v>0.77286752677659754</v>
      </c>
      <c r="DW119" s="2">
        <f>POWER(10,($B119-G$227)/G$228)/(1+POWER(10,($B119-G$227)/G$228))</f>
        <v>0.77535045186054086</v>
      </c>
      <c r="DX119" s="2">
        <f>POWER(10,($B119-H$227)/H$228)/(1+POWER(10,($B119-H$227)/H$228))</f>
        <v>0.78145418237772812</v>
      </c>
      <c r="DY119" s="2">
        <f>POWER(10,($B119-I$227)/I$228)/(1+POWER(10,($B119-I$227)/I$228))</f>
        <v>0.78721488695518094</v>
      </c>
      <c r="DZ119" s="2">
        <f>POWER(10,($B119-J$227)/J$228)/(1+POWER(10,($B119-J$227)/J$228))</f>
        <v>0.79662518519918224</v>
      </c>
      <c r="EA119" s="2">
        <f>POWER(10,($B119-K$227)/K$228)/(1+POWER(10,($B119-K$227)/K$228))</f>
        <v>0.77481649390086804</v>
      </c>
      <c r="EB119" s="2">
        <f>POWER(10,($B119-L$227)/L$228)/(1+POWER(10,($B119-L$227)/L$228))</f>
        <v>0.76564305173531588</v>
      </c>
      <c r="EC119" s="2">
        <f>POWER(10,($B119-M$227)/M$228)/(1+POWER(10,($B119-M$227)/M$228))</f>
        <v>0.76657461992888587</v>
      </c>
      <c r="ED119" s="2">
        <f>POWER(10,($B119-N$227)/N$228)/(1+POWER(10,($B119-N$227)/N$228))</f>
        <v>0.77375154869314033</v>
      </c>
      <c r="EE119" s="2">
        <f>POWER(10,($B119-O$227)/O$228)/(1+POWER(10,($B119-O$227)/O$228))</f>
        <v>0.7632048317906146</v>
      </c>
    </row>
    <row r="120" spans="2:135" x14ac:dyDescent="0.25">
      <c r="B120" s="2">
        <v>114</v>
      </c>
      <c r="C120">
        <v>74.352999999999994</v>
      </c>
      <c r="D120">
        <v>78.367999999999995</v>
      </c>
      <c r="E120">
        <v>79.456000000000003</v>
      </c>
      <c r="F120">
        <v>79.265000000000001</v>
      </c>
      <c r="G120">
        <v>77.543999999999997</v>
      </c>
      <c r="H120">
        <v>80.837999999999994</v>
      </c>
      <c r="I120">
        <v>80.456000000000003</v>
      </c>
      <c r="J120">
        <v>79.632000000000005</v>
      </c>
      <c r="K120">
        <v>78.367999999999995</v>
      </c>
      <c r="L120">
        <v>74</v>
      </c>
      <c r="M120">
        <v>66.015000000000001</v>
      </c>
      <c r="N120">
        <v>60.823500000000003</v>
      </c>
      <c r="O120">
        <v>53.661799999999999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74.265944718218876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76.300507371178639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78.340728204573566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78.934447394021575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78.868609928430658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80.150675475045659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81.06742165012335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80.494355091495194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77.77736555334215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73.88147535347909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67.052234106964875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59.743190436670453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50.771746331866787</v>
      </c>
      <c r="AE120" s="5"/>
      <c r="AG120" s="5">
        <f t="shared" si="32"/>
        <v>8.7055281781118765E-2</v>
      </c>
      <c r="AH120" s="5">
        <f t="shared" si="32"/>
        <v>2.0674926288213555</v>
      </c>
      <c r="AI120" s="5">
        <f t="shared" si="32"/>
        <v>1.1152717954264375</v>
      </c>
      <c r="AJ120" s="5">
        <f t="shared" si="31"/>
        <v>0.33055260597842562</v>
      </c>
      <c r="AK120" s="5">
        <f t="shared" si="31"/>
        <v>-1.3246099284306609</v>
      </c>
      <c r="AL120" s="5">
        <f t="shared" si="31"/>
        <v>0.68732452495433449</v>
      </c>
      <c r="AM120" s="5">
        <f t="shared" si="31"/>
        <v>-0.61142165012334715</v>
      </c>
      <c r="AN120" s="5">
        <f t="shared" si="31"/>
        <v>-0.86235509149518919</v>
      </c>
      <c r="AO120" s="5">
        <f t="shared" si="31"/>
        <v>0.59063444665784459</v>
      </c>
      <c r="AP120" s="5">
        <f t="shared" si="33"/>
        <v>0.11852464652091044</v>
      </c>
      <c r="AQ120" s="5">
        <f t="shared" si="33"/>
        <v>-1.0372341069648741</v>
      </c>
      <c r="AR120" s="5">
        <f t="shared" si="33"/>
        <v>1.0803095633295499</v>
      </c>
      <c r="AS120" s="5">
        <f t="shared" si="33"/>
        <v>2.8900536681332127</v>
      </c>
      <c r="AV120" s="2">
        <f t="shared" si="18"/>
        <v>74.265944718196138</v>
      </c>
      <c r="AW120" s="2">
        <f t="shared" si="19"/>
        <v>76.272119821366346</v>
      </c>
      <c r="AX120" s="2">
        <f t="shared" si="20"/>
        <v>77.875047391262356</v>
      </c>
      <c r="AY120" s="2">
        <f t="shared" si="21"/>
        <v>78.149926712642852</v>
      </c>
      <c r="AZ120" s="2">
        <f t="shared" si="22"/>
        <v>78.331140168159024</v>
      </c>
      <c r="BA120" s="2">
        <f t="shared" si="23"/>
        <v>78.616306336279266</v>
      </c>
      <c r="BB120" s="2">
        <f t="shared" si="24"/>
        <v>79.693383006625155</v>
      </c>
      <c r="BC120" s="2">
        <f t="shared" si="25"/>
        <v>77.717221276532001</v>
      </c>
      <c r="BD120" s="2">
        <f t="shared" si="26"/>
        <v>76.06039642987632</v>
      </c>
      <c r="BE120" s="2">
        <f t="shared" si="27"/>
        <v>72.516564214497734</v>
      </c>
      <c r="BF120" s="2">
        <f t="shared" si="28"/>
        <v>65.258003626858979</v>
      </c>
      <c r="BG120" s="2">
        <f t="shared" si="29"/>
        <v>57.525440109476506</v>
      </c>
      <c r="BH120" s="2">
        <f t="shared" si="30"/>
        <v>49.816490009467373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75.049617092359853</v>
      </c>
      <c r="CP120" s="2">
        <f>BL$207*$B120+BL$209</f>
        <v>77.443209203018611</v>
      </c>
      <c r="CQ120" s="2">
        <f>BM$207*$B120+BM$209</f>
        <v>79.227223895732806</v>
      </c>
      <c r="CR120" s="2">
        <f>BN$207*$B120+BN$209</f>
        <v>79.269744280228608</v>
      </c>
      <c r="CS120" s="2">
        <f>BO$207*$B120+BO$209</f>
        <v>79.335204826006105</v>
      </c>
      <c r="CT120" s="2">
        <f>BP$207*$B120+BP$209</f>
        <v>79.717191137048317</v>
      </c>
      <c r="CU120" s="2">
        <f>BQ$207*$B120+BQ$209</f>
        <v>80.647840004831224</v>
      </c>
      <c r="CV120" s="2">
        <f>BR$207*$B120+BR$209</f>
        <v>78.829368405886328</v>
      </c>
      <c r="CW120" s="2">
        <f>BS$207*$B120+BS$209</f>
        <v>77.519335821227074</v>
      </c>
      <c r="CX120" s="2">
        <f>BT$207*$B120+BT$209</f>
        <v>73.717234078756448</v>
      </c>
      <c r="CY120" s="2">
        <f>BU$207*$B120+BU$209</f>
        <v>66.206590748788074</v>
      </c>
      <c r="CZ120" s="2">
        <f>BV$207*$B120+BV$209</f>
        <v>58.229904720336243</v>
      </c>
      <c r="DA120" s="2">
        <f>BW$207*$B120+BW$209</f>
        <v>50.613849343099233</v>
      </c>
      <c r="DD120" s="2">
        <f>BZ$207*$B120+BZ$209</f>
        <v>73.977257558225617</v>
      </c>
      <c r="DE120" s="2">
        <f>CA$207*$B120+CA$209</f>
        <v>75.950436202232027</v>
      </c>
      <c r="DF120" s="2">
        <f>CB$207*$B120+CB$209</f>
        <v>77.488760464276751</v>
      </c>
      <c r="DG120" s="2">
        <f>CC$207*$B120+CC$209</f>
        <v>77.849788393408616</v>
      </c>
      <c r="DH120" s="2">
        <f>CD$207*$B120+CD$209</f>
        <v>78.065820658716518</v>
      </c>
      <c r="DI120" s="2">
        <f>CE$207*$B120+CE$209</f>
        <v>78.335516841438562</v>
      </c>
      <c r="DJ120" s="2">
        <f>CF$207*$B120+CF$209</f>
        <v>79.458092552141991</v>
      </c>
      <c r="DK120" s="2">
        <f>CG$207*$B120+CG$209</f>
        <v>77.45827755629513</v>
      </c>
      <c r="DL120" s="2">
        <f>CH$207*$B120+CH$209</f>
        <v>75.673695719388547</v>
      </c>
      <c r="DM120" s="2">
        <f>CI$207*$B120+CI$209</f>
        <v>72.181386528117486</v>
      </c>
      <c r="DN120" s="2">
        <f>CJ$207*$B120+CJ$209</f>
        <v>64.994570211401779</v>
      </c>
      <c r="DO120" s="2">
        <f>CK$207*$B120+CK$209</f>
        <v>57.337576239376403</v>
      </c>
      <c r="DP120" s="2">
        <f>CL$207*$B120+CL$209</f>
        <v>49.590865742896831</v>
      </c>
      <c r="DS120" s="2">
        <f>POWER(10,($B120-C$227)/C$228)/(1+POWER(10,($B120-C$227)/C$228))</f>
        <v>0.73079256463776299</v>
      </c>
      <c r="DT120" s="2">
        <f>POWER(10,($B120-D$227)/D$228)/(1+POWER(10,($B120-D$227)/D$228))</f>
        <v>0.78450600395049364</v>
      </c>
      <c r="DU120" s="2">
        <f>POWER(10,($B120-E$227)/E$228)/(1+POWER(10,($B120-E$227)/E$228))</f>
        <v>0.77779979722548931</v>
      </c>
      <c r="DV120" s="2">
        <f>POWER(10,($B120-F$227)/F$228)/(1+POWER(10,($B120-F$227)/F$228))</f>
        <v>0.78862842006564249</v>
      </c>
      <c r="DW120" s="2">
        <f>POWER(10,($B120-G$227)/G$228)/(1+POWER(10,($B120-G$227)/G$228))</f>
        <v>0.79098564778145453</v>
      </c>
      <c r="DX120" s="2">
        <f>POWER(10,($B120-H$227)/H$228)/(1+POWER(10,($B120-H$227)/H$228))</f>
        <v>0.79677591474857123</v>
      </c>
      <c r="DY120" s="2">
        <f>POWER(10,($B120-I$227)/I$228)/(1+POWER(10,($B120-I$227)/I$228))</f>
        <v>0.80223495839278514</v>
      </c>
      <c r="DZ120" s="2">
        <f>POWER(10,($B120-J$227)/J$228)/(1+POWER(10,($B120-J$227)/J$228))</f>
        <v>0.81114036293505221</v>
      </c>
      <c r="EA120" s="2">
        <f>POWER(10,($B120-K$227)/K$228)/(1+POWER(10,($B120-K$227)/K$228))</f>
        <v>0.79047880997895037</v>
      </c>
      <c r="EB120" s="2">
        <f>POWER(10,($B120-L$227)/L$228)/(1+POWER(10,($B120-L$227)/L$228))</f>
        <v>0.78176370028339803</v>
      </c>
      <c r="EC120" s="2">
        <f>POWER(10,($B120-M$227)/M$228)/(1+POWER(10,($B120-M$227)/M$228))</f>
        <v>0.7826493798320483</v>
      </c>
      <c r="ED120" s="2">
        <f>POWER(10,($B120-N$227)/N$228)/(1+POWER(10,($B120-N$227)/N$228))</f>
        <v>0.78946780909870096</v>
      </c>
      <c r="EE120" s="2">
        <f>POWER(10,($B120-O$227)/O$228)/(1+POWER(10,($B120-O$227)/O$228))</f>
        <v>0.77944488403734202</v>
      </c>
    </row>
    <row r="121" spans="2:135" x14ac:dyDescent="0.25">
      <c r="B121" s="2">
        <v>115</v>
      </c>
      <c r="C121">
        <v>74.984999999999999</v>
      </c>
      <c r="D121">
        <v>74.778999999999996</v>
      </c>
      <c r="E121">
        <v>79.191000000000003</v>
      </c>
      <c r="F121">
        <v>79.912000000000006</v>
      </c>
      <c r="G121">
        <v>78.558999999999997</v>
      </c>
      <c r="H121">
        <v>79.956000000000003</v>
      </c>
      <c r="I121">
        <v>81.382000000000005</v>
      </c>
      <c r="J121">
        <v>81.706000000000003</v>
      </c>
      <c r="K121">
        <v>78.602999999999994</v>
      </c>
      <c r="L121">
        <v>74.117999999999995</v>
      </c>
      <c r="M121">
        <v>67.926000000000002</v>
      </c>
      <c r="N121">
        <v>61.676499999999997</v>
      </c>
      <c r="O121">
        <v>52.5441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74.204213884116797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76.243207759812407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78.490371288865262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79.209012611083665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79.024796175468609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80.663846631691229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81.500641575286423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81.26521862662851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78.419699479122428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74.442522895719733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67.837276589989671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60.711295704973949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51.238710352963707</v>
      </c>
      <c r="AE121" s="5"/>
      <c r="AG121" s="5">
        <f t="shared" si="32"/>
        <v>0.78078611588320257</v>
      </c>
      <c r="AH121" s="5">
        <f t="shared" si="32"/>
        <v>-1.4642077598124104</v>
      </c>
      <c r="AI121" s="5">
        <f t="shared" si="32"/>
        <v>0.70062871113474046</v>
      </c>
      <c r="AJ121" s="5">
        <f t="shared" si="31"/>
        <v>0.70298738891634116</v>
      </c>
      <c r="AK121" s="5">
        <f t="shared" si="31"/>
        <v>-0.4657961754686113</v>
      </c>
      <c r="AL121" s="5">
        <f t="shared" si="31"/>
        <v>-0.70784663169122553</v>
      </c>
      <c r="AM121" s="5">
        <f t="shared" si="31"/>
        <v>-0.11864157528641783</v>
      </c>
      <c r="AN121" s="5">
        <f t="shared" si="31"/>
        <v>0.44078137337149315</v>
      </c>
      <c r="AO121" s="5">
        <f t="shared" si="31"/>
        <v>0.18330052087756599</v>
      </c>
      <c r="AP121" s="5">
        <f t="shared" si="33"/>
        <v>-0.32452289571973836</v>
      </c>
      <c r="AQ121" s="5">
        <f t="shared" si="33"/>
        <v>8.8723410010331349E-2</v>
      </c>
      <c r="AR121" s="5">
        <f t="shared" si="33"/>
        <v>0.96520429502604799</v>
      </c>
      <c r="AS121" s="5">
        <f t="shared" si="33"/>
        <v>1.3053896470362929</v>
      </c>
      <c r="AV121" s="2">
        <f t="shared" si="18"/>
        <v>74.204213884112761</v>
      </c>
      <c r="AW121" s="2">
        <f t="shared" si="19"/>
        <v>76.202537805120173</v>
      </c>
      <c r="AX121" s="2">
        <f t="shared" si="20"/>
        <v>77.800281849886005</v>
      </c>
      <c r="AY121" s="2">
        <f t="shared" si="21"/>
        <v>78.078745486523189</v>
      </c>
      <c r="AZ121" s="2">
        <f t="shared" si="22"/>
        <v>78.270019967273413</v>
      </c>
      <c r="BA121" s="2">
        <f t="shared" si="23"/>
        <v>78.565321646563348</v>
      </c>
      <c r="BB121" s="2">
        <f t="shared" si="24"/>
        <v>79.662332891796993</v>
      </c>
      <c r="BC121" s="2">
        <f t="shared" si="25"/>
        <v>77.666523425821325</v>
      </c>
      <c r="BD121" s="2">
        <f t="shared" si="26"/>
        <v>75.999144163880402</v>
      </c>
      <c r="BE121" s="2">
        <f t="shared" si="27"/>
        <v>72.454740015229575</v>
      </c>
      <c r="BF121" s="2">
        <f t="shared" si="28"/>
        <v>65.219225192482384</v>
      </c>
      <c r="BG121" s="2">
        <f t="shared" si="29"/>
        <v>57.503939628340177</v>
      </c>
      <c r="BH121" s="2">
        <f t="shared" si="30"/>
        <v>49.787351920177763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75.051594469708604</v>
      </c>
      <c r="CP121" s="2">
        <f>BL$207*$B121+BL$209</f>
        <v>77.449858382670911</v>
      </c>
      <c r="CQ121" s="2">
        <f>BM$207*$B121+BM$209</f>
        <v>79.228614977777099</v>
      </c>
      <c r="CR121" s="2">
        <f>BN$207*$B121+BN$209</f>
        <v>79.261830346490441</v>
      </c>
      <c r="CS121" s="2">
        <f>BO$207*$B121+BO$209</f>
        <v>79.342851824349623</v>
      </c>
      <c r="CT121" s="2">
        <f>BP$207*$B121+BP$209</f>
        <v>79.745478344189834</v>
      </c>
      <c r="CU121" s="2">
        <f>BQ$207*$B121+BQ$209</f>
        <v>80.678844740518826</v>
      </c>
      <c r="CV121" s="2">
        <f>BR$207*$B121+BR$209</f>
        <v>78.854685846764426</v>
      </c>
      <c r="CW121" s="2">
        <f>BS$207*$B121+BS$209</f>
        <v>77.556912390599322</v>
      </c>
      <c r="CX121" s="2">
        <f>BT$207*$B121+BT$209</f>
        <v>73.74564340752076</v>
      </c>
      <c r="CY121" s="2">
        <f>BU$207*$B121+BU$209</f>
        <v>66.224200650826702</v>
      </c>
      <c r="CZ121" s="2">
        <f>BV$207*$B121+BV$209</f>
        <v>58.251643476667738</v>
      </c>
      <c r="DA121" s="2">
        <f>BW$207*$B121+BW$209</f>
        <v>50.643324609315897</v>
      </c>
      <c r="DD121" s="2">
        <f>BZ$207*$B121+BZ$209</f>
        <v>73.919524390259184</v>
      </c>
      <c r="DE121" s="2">
        <f>CA$207*$B121+CA$209</f>
        <v>75.890061572338681</v>
      </c>
      <c r="DF121" s="2">
        <f>CB$207*$B121+CB$209</f>
        <v>77.428142037439443</v>
      </c>
      <c r="DG121" s="2">
        <f>CC$207*$B121+CC$209</f>
        <v>77.789550961654498</v>
      </c>
      <c r="DH121" s="2">
        <f>CD$207*$B121+CD$209</f>
        <v>78.011473167707123</v>
      </c>
      <c r="DI121" s="2">
        <f>CE$207*$B121+CE$209</f>
        <v>78.290798697762568</v>
      </c>
      <c r="DJ121" s="2">
        <f>CF$207*$B121+CF$209</f>
        <v>79.433793857850816</v>
      </c>
      <c r="DK121" s="2">
        <f>CG$207*$B121+CG$209</f>
        <v>77.414222438253574</v>
      </c>
      <c r="DL121" s="2">
        <f>CH$207*$B121+CH$209</f>
        <v>75.622578635674913</v>
      </c>
      <c r="DM121" s="2">
        <f>CI$207*$B121+CI$209</f>
        <v>72.126081241472392</v>
      </c>
      <c r="DN121" s="2">
        <f>CJ$207*$B121+CJ$209</f>
        <v>64.964689263012787</v>
      </c>
      <c r="DO121" s="2">
        <f>CK$207*$B121+CK$209</f>
        <v>57.322089463225296</v>
      </c>
      <c r="DP121" s="2">
        <f>CL$207*$B121+CL$209</f>
        <v>49.566453996681325</v>
      </c>
      <c r="DS121" s="2">
        <f>POWER(10,($B121-C$227)/C$228)/(1+POWER(10,($B121-C$227)/C$228))</f>
        <v>0.7485230826063094</v>
      </c>
      <c r="DT121" s="2">
        <f>POWER(10,($B121-D$227)/D$228)/(1+POWER(10,($B121-D$227)/D$228))</f>
        <v>0.79966862945761685</v>
      </c>
      <c r="DU121" s="2">
        <f>POWER(10,($B121-E$227)/E$228)/(1+POWER(10,($B121-E$227)/E$228))</f>
        <v>0.79330996644871676</v>
      </c>
      <c r="DV121" s="2">
        <f>POWER(10,($B121-F$227)/F$228)/(1+POWER(10,($B121-F$227)/F$228))</f>
        <v>0.80357360984110293</v>
      </c>
      <c r="DW121" s="2">
        <f>POWER(10,($B121-G$227)/G$228)/(1+POWER(10,($B121-G$227)/G$228))</f>
        <v>0.80580520930214194</v>
      </c>
      <c r="DX121" s="2">
        <f>POWER(10,($B121-H$227)/H$228)/(1+POWER(10,($B121-H$227)/H$228))</f>
        <v>0.81128288315917396</v>
      </c>
      <c r="DY121" s="2">
        <f>POWER(10,($B121-I$227)/I$228)/(1+POWER(10,($B121-I$227)/I$228))</f>
        <v>0.81644201283047979</v>
      </c>
      <c r="DZ121" s="2">
        <f>POWER(10,($B121-J$227)/J$228)/(1+POWER(10,($B121-J$227)/J$228))</f>
        <v>0.82484734698774775</v>
      </c>
      <c r="EA121" s="2">
        <f>POWER(10,($B121-K$227)/K$228)/(1+POWER(10,($B121-K$227)/K$228))</f>
        <v>0.80532546296789165</v>
      </c>
      <c r="EB121" s="2">
        <f>POWER(10,($B121-L$227)/L$228)/(1+POWER(10,($B121-L$227)/L$228))</f>
        <v>0.79706936810021201</v>
      </c>
      <c r="EC121" s="2">
        <f>POWER(10,($B121-M$227)/M$228)/(1+POWER(10,($B121-M$227)/M$228))</f>
        <v>0.79790898920621922</v>
      </c>
      <c r="ED121" s="2">
        <f>POWER(10,($B121-N$227)/N$228)/(1+POWER(10,($B121-N$227)/N$228))</f>
        <v>0.80436837183733978</v>
      </c>
      <c r="EE121" s="2">
        <f>POWER(10,($B121-O$227)/O$228)/(1+POWER(10,($B121-O$227)/O$228))</f>
        <v>0.79487050634986622</v>
      </c>
    </row>
    <row r="122" spans="2:135" x14ac:dyDescent="0.25">
      <c r="B122" s="2">
        <v>116</v>
      </c>
      <c r="C122">
        <v>74.956000000000003</v>
      </c>
      <c r="D122">
        <v>75.823999999999998</v>
      </c>
      <c r="E122">
        <v>78.897000000000006</v>
      </c>
      <c r="F122">
        <v>79.206000000000003</v>
      </c>
      <c r="G122">
        <v>77.043999999999997</v>
      </c>
      <c r="H122">
        <v>81.337999999999994</v>
      </c>
      <c r="I122">
        <v>81.25</v>
      </c>
      <c r="J122">
        <v>80.721000000000004</v>
      </c>
      <c r="K122">
        <v>78.073999999999998</v>
      </c>
      <c r="L122">
        <v>75.5</v>
      </c>
      <c r="M122">
        <v>70.25</v>
      </c>
      <c r="N122">
        <v>62.926499999999997</v>
      </c>
      <c r="O122">
        <v>52.632399999999997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74.141310716408313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76.187413143709563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78.694047645149226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79.551070335672136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79.211929847022844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81.230394444550853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81.958695506899858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82.029648434974575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79.168856898833923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75.133878022184561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68.799856813851605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61.881791845372334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51.851276723383691</v>
      </c>
      <c r="AE122" s="5"/>
      <c r="AG122" s="5">
        <f t="shared" si="32"/>
        <v>0.81468928359169013</v>
      </c>
      <c r="AH122" s="5">
        <f t="shared" si="32"/>
        <v>-0.36341314370956468</v>
      </c>
      <c r="AI122" s="5">
        <f t="shared" si="32"/>
        <v>0.20295235485077967</v>
      </c>
      <c r="AJ122" s="5">
        <f t="shared" si="31"/>
        <v>-0.34507033567213341</v>
      </c>
      <c r="AK122" s="5">
        <f t="shared" si="31"/>
        <v>-2.1679298470228474</v>
      </c>
      <c r="AL122" s="5">
        <f t="shared" si="31"/>
        <v>0.10760555544914041</v>
      </c>
      <c r="AM122" s="5">
        <f t="shared" si="31"/>
        <v>-0.70869550689985772</v>
      </c>
      <c r="AN122" s="5">
        <f t="shared" si="31"/>
        <v>-1.3086484349745717</v>
      </c>
      <c r="AO122" s="5">
        <f t="shared" si="31"/>
        <v>-1.0948568988339247</v>
      </c>
      <c r="AP122" s="5">
        <f t="shared" si="33"/>
        <v>0.36612197781543898</v>
      </c>
      <c r="AQ122" s="5">
        <f t="shared" si="33"/>
        <v>1.4501431861483951</v>
      </c>
      <c r="AR122" s="5">
        <f t="shared" si="33"/>
        <v>1.0447081546276635</v>
      </c>
      <c r="AS122" s="5">
        <f t="shared" si="33"/>
        <v>0.78112327661630587</v>
      </c>
      <c r="AV122" s="2">
        <f t="shared" si="18"/>
        <v>74.141310716407631</v>
      </c>
      <c r="AW122" s="2">
        <f t="shared" si="19"/>
        <v>76.132247427836731</v>
      </c>
      <c r="AX122" s="2">
        <f t="shared" si="20"/>
        <v>77.725111430582103</v>
      </c>
      <c r="AY122" s="2">
        <f t="shared" si="21"/>
        <v>78.007238953891715</v>
      </c>
      <c r="AZ122" s="2">
        <f t="shared" si="22"/>
        <v>78.208192859303566</v>
      </c>
      <c r="BA122" s="2">
        <f t="shared" si="23"/>
        <v>78.513453300773548</v>
      </c>
      <c r="BB122" s="2">
        <f t="shared" si="24"/>
        <v>79.630757039678457</v>
      </c>
      <c r="BC122" s="2">
        <f t="shared" si="25"/>
        <v>77.615125385559338</v>
      </c>
      <c r="BD122" s="2">
        <f t="shared" si="26"/>
        <v>75.936900225663365</v>
      </c>
      <c r="BE122" s="2">
        <f t="shared" si="27"/>
        <v>72.391740847568357</v>
      </c>
      <c r="BF122" s="2">
        <f t="shared" si="28"/>
        <v>65.180061896247039</v>
      </c>
      <c r="BG122" s="2">
        <f t="shared" si="29"/>
        <v>57.482114892826594</v>
      </c>
      <c r="BH122" s="2">
        <f t="shared" si="30"/>
        <v>49.757473099141308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75.053571847057356</v>
      </c>
      <c r="CP122" s="2">
        <f>BL$207*$B122+BL$209</f>
        <v>77.456507562323225</v>
      </c>
      <c r="CQ122" s="2">
        <f>BM$207*$B122+BM$209</f>
        <v>79.230006059821392</v>
      </c>
      <c r="CR122" s="2">
        <f>BN$207*$B122+BN$209</f>
        <v>79.253916412752275</v>
      </c>
      <c r="CS122" s="2">
        <f>BO$207*$B122+BO$209</f>
        <v>79.350498822693154</v>
      </c>
      <c r="CT122" s="2">
        <f>BP$207*$B122+BP$209</f>
        <v>79.773765551331351</v>
      </c>
      <c r="CU122" s="2">
        <f>BQ$207*$B122+BQ$209</f>
        <v>80.709849476206443</v>
      </c>
      <c r="CV122" s="2">
        <f>BR$207*$B122+BR$209</f>
        <v>78.880003287642523</v>
      </c>
      <c r="CW122" s="2">
        <f>BS$207*$B122+BS$209</f>
        <v>77.594488959971571</v>
      </c>
      <c r="CX122" s="2">
        <f>BT$207*$B122+BT$209</f>
        <v>73.774052736285086</v>
      </c>
      <c r="CY122" s="2">
        <f>BU$207*$B122+BU$209</f>
        <v>66.241810552865317</v>
      </c>
      <c r="CZ122" s="2">
        <f>BV$207*$B122+BV$209</f>
        <v>58.273382232999239</v>
      </c>
      <c r="DA122" s="2">
        <f>BW$207*$B122+BW$209</f>
        <v>50.672799875532569</v>
      </c>
      <c r="DD122" s="2">
        <f>BZ$207*$B122+BZ$209</f>
        <v>73.861791222292766</v>
      </c>
      <c r="DE122" s="2">
        <f>CA$207*$B122+CA$209</f>
        <v>75.829686942445349</v>
      </c>
      <c r="DF122" s="2">
        <f>CB$207*$B122+CB$209</f>
        <v>77.367523610602134</v>
      </c>
      <c r="DG122" s="2">
        <f>CC$207*$B122+CC$209</f>
        <v>77.729313529900367</v>
      </c>
      <c r="DH122" s="2">
        <f>CD$207*$B122+CD$209</f>
        <v>77.957125676697743</v>
      </c>
      <c r="DI122" s="2">
        <f>CE$207*$B122+CE$209</f>
        <v>78.246080554086589</v>
      </c>
      <c r="DJ122" s="2">
        <f>CF$207*$B122+CF$209</f>
        <v>79.409495163559626</v>
      </c>
      <c r="DK122" s="2">
        <f>CG$207*$B122+CG$209</f>
        <v>77.370167320212019</v>
      </c>
      <c r="DL122" s="2">
        <f>CH$207*$B122+CH$209</f>
        <v>75.571461551961292</v>
      </c>
      <c r="DM122" s="2">
        <f>CI$207*$B122+CI$209</f>
        <v>72.070775954827312</v>
      </c>
      <c r="DN122" s="2">
        <f>CJ$207*$B122+CJ$209</f>
        <v>64.934808314623794</v>
      </c>
      <c r="DO122" s="2">
        <f>CK$207*$B122+CK$209</f>
        <v>57.306602687074182</v>
      </c>
      <c r="DP122" s="2">
        <f>CL$207*$B122+CL$209</f>
        <v>49.542042250465819</v>
      </c>
      <c r="DS122" s="2">
        <f>POWER(10,($B122-C$227)/C$228)/(1+POWER(10,($B122-C$227)/C$228))</f>
        <v>0.76546061556414091</v>
      </c>
      <c r="DT122" s="2">
        <f>POWER(10,($B122-D$227)/D$228)/(1+POWER(10,($B122-D$227)/D$228))</f>
        <v>0.81401730363234592</v>
      </c>
      <c r="DU122" s="2">
        <f>POWER(10,($B122-E$227)/E$228)/(1+POWER(10,($B122-E$227)/E$228))</f>
        <v>0.80800473039095588</v>
      </c>
      <c r="DV122" s="2">
        <f>POWER(10,($B122-F$227)/F$228)/(1+POWER(10,($B122-F$227)/F$228))</f>
        <v>0.81770635021268179</v>
      </c>
      <c r="DW122" s="2">
        <f>POWER(10,($B122-G$227)/G$228)/(1+POWER(10,($B122-G$227)/G$228))</f>
        <v>0.81981339074360815</v>
      </c>
      <c r="DX122" s="2">
        <f>POWER(10,($B122-H$227)/H$228)/(1+POWER(10,($B122-H$227)/H$228))</f>
        <v>0.82498175529041107</v>
      </c>
      <c r="DY122" s="2">
        <f>POWER(10,($B122-I$227)/I$228)/(1+POWER(10,($B122-I$227)/I$228))</f>
        <v>0.82984493228736489</v>
      </c>
      <c r="DZ122" s="2">
        <f>POWER(10,($B122-J$227)/J$228)/(1+POWER(10,($B122-J$227)/J$228))</f>
        <v>0.83775849123252966</v>
      </c>
      <c r="EA122" s="2">
        <f>POWER(10,($B122-K$227)/K$228)/(1+POWER(10,($B122-K$227)/K$228))</f>
        <v>0.81936049296460367</v>
      </c>
      <c r="EB122" s="2">
        <f>POWER(10,($B122-L$227)/L$228)/(1+POWER(10,($B122-L$227)/L$228))</f>
        <v>0.811560342843197</v>
      </c>
      <c r="EC122" s="2">
        <f>POWER(10,($B122-M$227)/M$228)/(1+POWER(10,($B122-M$227)/M$228))</f>
        <v>0.81235412270356</v>
      </c>
      <c r="ED122" s="2">
        <f>POWER(10,($B122-N$227)/N$228)/(1+POWER(10,($B122-N$227)/N$228))</f>
        <v>0.81845684831439525</v>
      </c>
      <c r="EE122" s="2">
        <f>POWER(10,($B122-O$227)/O$228)/(1+POWER(10,($B122-O$227)/O$228))</f>
        <v>0.80948096753911614</v>
      </c>
    </row>
    <row r="123" spans="2:135" x14ac:dyDescent="0.25">
      <c r="B123" s="2">
        <v>117</v>
      </c>
      <c r="C123">
        <v>73.837999999999994</v>
      </c>
      <c r="D123">
        <v>75.691000000000003</v>
      </c>
      <c r="E123">
        <v>80.191000000000003</v>
      </c>
      <c r="F123">
        <v>78.882000000000005</v>
      </c>
      <c r="G123">
        <v>79.367999999999995</v>
      </c>
      <c r="H123">
        <v>81.515000000000001</v>
      </c>
      <c r="I123">
        <v>80.265000000000001</v>
      </c>
      <c r="J123">
        <v>82.028999999999996</v>
      </c>
      <c r="K123">
        <v>80.162000000000006</v>
      </c>
      <c r="L123">
        <v>76.043999999999997</v>
      </c>
      <c r="M123">
        <v>70.662000000000006</v>
      </c>
      <c r="N123">
        <v>63.808799999999998</v>
      </c>
      <c r="O123">
        <v>52.602899999999998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74.077395948586641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76.132244940450889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78.938692147128464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79.934740331915052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79.409830094412527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81.790734824203668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82.389115839544189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82.68957121286914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79.96094771493658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75.910909847877321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69.882992172987699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63.184493156639526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52.595140642989179</v>
      </c>
      <c r="AE123" s="5"/>
      <c r="AG123" s="5">
        <f t="shared" si="32"/>
        <v>-0.23939594858664748</v>
      </c>
      <c r="AH123" s="5">
        <f t="shared" si="32"/>
        <v>-0.44124494045088625</v>
      </c>
      <c r="AI123" s="5">
        <f t="shared" si="32"/>
        <v>1.2523078528715388</v>
      </c>
      <c r="AJ123" s="5">
        <f t="shared" si="31"/>
        <v>-1.0527403319150466</v>
      </c>
      <c r="AK123" s="5">
        <f t="shared" si="31"/>
        <v>-4.1830094412532048E-2</v>
      </c>
      <c r="AL123" s="5">
        <f t="shared" si="31"/>
        <v>-0.27573482420366702</v>
      </c>
      <c r="AM123" s="5">
        <f t="shared" si="31"/>
        <v>-2.1241158395441886</v>
      </c>
      <c r="AN123" s="5">
        <f t="shared" si="31"/>
        <v>-0.66057121286914366</v>
      </c>
      <c r="AO123" s="5">
        <f t="shared" si="31"/>
        <v>0.20105228506342598</v>
      </c>
      <c r="AP123" s="5">
        <f t="shared" si="33"/>
        <v>0.13309015212267639</v>
      </c>
      <c r="AQ123" s="5">
        <f t="shared" si="33"/>
        <v>0.77900782701230753</v>
      </c>
      <c r="AR123" s="5">
        <f t="shared" si="33"/>
        <v>0.62430684336047193</v>
      </c>
      <c r="AS123" s="5">
        <f t="shared" si="33"/>
        <v>7.7593570108192012E-3</v>
      </c>
      <c r="AV123" s="2">
        <f t="shared" si="18"/>
        <v>74.077395948586528</v>
      </c>
      <c r="AW123" s="2">
        <f t="shared" si="19"/>
        <v>76.061399057314034</v>
      </c>
      <c r="AX123" s="2">
        <f t="shared" si="20"/>
        <v>77.649677755522703</v>
      </c>
      <c r="AY123" s="2">
        <f t="shared" si="21"/>
        <v>77.935519797962996</v>
      </c>
      <c r="AZ123" s="2">
        <f t="shared" si="22"/>
        <v>78.145794763460543</v>
      </c>
      <c r="BA123" s="2">
        <f t="shared" si="23"/>
        <v>78.460858423722897</v>
      </c>
      <c r="BB123" s="2">
        <f t="shared" si="24"/>
        <v>79.59876943762373</v>
      </c>
      <c r="BC123" s="2">
        <f t="shared" si="25"/>
        <v>77.563165446225483</v>
      </c>
      <c r="BD123" s="2">
        <f t="shared" si="26"/>
        <v>75.87385922860625</v>
      </c>
      <c r="BE123" s="2">
        <f t="shared" si="27"/>
        <v>72.327759186092962</v>
      </c>
      <c r="BF123" s="2">
        <f t="shared" si="28"/>
        <v>65.140620117919454</v>
      </c>
      <c r="BG123" s="2">
        <f t="shared" si="29"/>
        <v>57.460046824810334</v>
      </c>
      <c r="BH123" s="2">
        <f t="shared" si="30"/>
        <v>49.726978359749836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75.055549224406107</v>
      </c>
      <c r="CP123" s="2">
        <f>BL$207*$B123+BL$209</f>
        <v>77.463156741975524</v>
      </c>
      <c r="CQ123" s="2">
        <f>BM$207*$B123+BM$209</f>
        <v>79.231397141865699</v>
      </c>
      <c r="CR123" s="2">
        <f>BN$207*$B123+BN$209</f>
        <v>79.246002479014109</v>
      </c>
      <c r="CS123" s="2">
        <f>BO$207*$B123+BO$209</f>
        <v>79.358145821036672</v>
      </c>
      <c r="CT123" s="2">
        <f>BP$207*$B123+BP$209</f>
        <v>79.802052758472868</v>
      </c>
      <c r="CU123" s="2">
        <f>BQ$207*$B123+BQ$209</f>
        <v>80.74085421189406</v>
      </c>
      <c r="CV123" s="2">
        <f>BR$207*$B123+BR$209</f>
        <v>78.905320728520635</v>
      </c>
      <c r="CW123" s="2">
        <f>BS$207*$B123+BS$209</f>
        <v>77.632065529343834</v>
      </c>
      <c r="CX123" s="2">
        <f>BT$207*$B123+BT$209</f>
        <v>73.802462065049397</v>
      </c>
      <c r="CY123" s="2">
        <f>BU$207*$B123+BU$209</f>
        <v>66.259420454903946</v>
      </c>
      <c r="CZ123" s="2">
        <f>BV$207*$B123+BV$209</f>
        <v>58.295120989330741</v>
      </c>
      <c r="DA123" s="2">
        <f>BW$207*$B123+BW$209</f>
        <v>50.70227514174924</v>
      </c>
      <c r="DD123" s="2">
        <f>BZ$207*$B123+BZ$209</f>
        <v>73.804058054326333</v>
      </c>
      <c r="DE123" s="2">
        <f>CA$207*$B123+CA$209</f>
        <v>75.769312312552017</v>
      </c>
      <c r="DF123" s="2">
        <f>CB$207*$B123+CB$209</f>
        <v>77.306905183764826</v>
      </c>
      <c r="DG123" s="2">
        <f>CC$207*$B123+CC$209</f>
        <v>77.669076098146249</v>
      </c>
      <c r="DH123" s="2">
        <f>CD$207*$B123+CD$209</f>
        <v>77.902778185688348</v>
      </c>
      <c r="DI123" s="2">
        <f>CE$207*$B123+CE$209</f>
        <v>78.201362410410596</v>
      </c>
      <c r="DJ123" s="2">
        <f>CF$207*$B123+CF$209</f>
        <v>79.38519646926845</v>
      </c>
      <c r="DK123" s="2">
        <f>CG$207*$B123+CG$209</f>
        <v>77.326112202170464</v>
      </c>
      <c r="DL123" s="2">
        <f>CH$207*$B123+CH$209</f>
        <v>75.520344468247671</v>
      </c>
      <c r="DM123" s="2">
        <f>CI$207*$B123+CI$209</f>
        <v>72.015470668182232</v>
      </c>
      <c r="DN123" s="2">
        <f>CJ$207*$B123+CJ$209</f>
        <v>64.904927366234801</v>
      </c>
      <c r="DO123" s="2">
        <f>CK$207*$B123+CK$209</f>
        <v>57.291115910923075</v>
      </c>
      <c r="DP123" s="2">
        <f>CL$207*$B123+CL$209</f>
        <v>49.51763050425032</v>
      </c>
      <c r="DS123" s="2">
        <f>POWER(10,($B123-C$227)/C$228)/(1+POWER(10,($B123-C$227)/C$228))</f>
        <v>0.78159023347901735</v>
      </c>
      <c r="DT123" s="2">
        <f>POWER(10,($B123-D$227)/D$228)/(1+POWER(10,($B123-D$227)/D$228))</f>
        <v>0.82755987522335805</v>
      </c>
      <c r="DU123" s="2">
        <f>POWER(10,($B123-E$227)/E$228)/(1+POWER(10,($B123-E$227)/E$228))</f>
        <v>0.82188931976825108</v>
      </c>
      <c r="DV123" s="2">
        <f>POWER(10,($B123-F$227)/F$228)/(1+POWER(10,($B123-F$227)/F$228))</f>
        <v>0.83103605656586776</v>
      </c>
      <c r="DW123" s="2">
        <f>POWER(10,($B123-G$227)/G$228)/(1+POWER(10,($B123-G$227)/G$228))</f>
        <v>0.83302048783430827</v>
      </c>
      <c r="DX123" s="2">
        <f>POWER(10,($B123-H$227)/H$228)/(1+POWER(10,($B123-H$227)/H$228))</f>
        <v>0.83788493906617234</v>
      </c>
      <c r="DY123" s="2">
        <f>POWER(10,($B123-I$227)/I$228)/(1+POWER(10,($B123-I$227)/I$228))</f>
        <v>0.84245804701292837</v>
      </c>
      <c r="DZ123" s="2">
        <f>POWER(10,($B123-J$227)/J$228)/(1+POWER(10,($B123-J$227)/J$228))</f>
        <v>0.84989110677936086</v>
      </c>
      <c r="EA123" s="2">
        <f>POWER(10,($B123-K$227)/K$228)/(1+POWER(10,($B123-K$227)/K$228))</f>
        <v>0.83259400738510314</v>
      </c>
      <c r="EB123" s="2">
        <f>POWER(10,($B123-L$227)/L$228)/(1+POWER(10,($B123-L$227)/L$228))</f>
        <v>0.82524341277847879</v>
      </c>
      <c r="EC123" s="2">
        <f>POWER(10,($B123-M$227)/M$228)/(1+POWER(10,($B123-M$227)/M$228))</f>
        <v>0.82599191265255023</v>
      </c>
      <c r="ED123" s="2">
        <f>POWER(10,($B123-N$227)/N$228)/(1+POWER(10,($B123-N$227)/N$228))</f>
        <v>0.83174296871567288</v>
      </c>
      <c r="EE123" s="2">
        <f>POWER(10,($B123-O$227)/O$228)/(1+POWER(10,($B123-O$227)/O$228))</f>
        <v>0.82328214818791479</v>
      </c>
    </row>
    <row r="124" spans="2:135" x14ac:dyDescent="0.25">
      <c r="B124" s="2">
        <v>118</v>
      </c>
      <c r="C124">
        <v>75.043999999999997</v>
      </c>
      <c r="D124">
        <v>76.102999999999994</v>
      </c>
      <c r="E124">
        <v>78.793999999999997</v>
      </c>
      <c r="F124">
        <v>78.087999999999994</v>
      </c>
      <c r="G124">
        <v>79.352999999999994</v>
      </c>
      <c r="H124">
        <v>81.176000000000002</v>
      </c>
      <c r="I124">
        <v>81.793999999999997</v>
      </c>
      <c r="J124">
        <v>81.412000000000006</v>
      </c>
      <c r="K124">
        <v>79.352999999999994</v>
      </c>
      <c r="L124">
        <v>76.058999999999997</v>
      </c>
      <c r="M124">
        <v>69.412000000000006</v>
      </c>
      <c r="N124">
        <v>65.661799999999999</v>
      </c>
      <c r="O124">
        <v>52.838200000000001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74.012623521276637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76.076272092365443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79.198883963130569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80.318193231788186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79.59037726496949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82.270976532547337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82.732236698583051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83.146272551843055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80.705289021749692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76.698005167413186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70.98825587571838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64.502371872281273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53.426578126211517</v>
      </c>
      <c r="AE124" s="5"/>
      <c r="AG124" s="5">
        <f t="shared" si="32"/>
        <v>1.0313764787233595</v>
      </c>
      <c r="AH124" s="5">
        <f t="shared" si="32"/>
        <v>2.6727907634551684E-2</v>
      </c>
      <c r="AI124" s="5">
        <f t="shared" si="32"/>
        <v>-0.40488396313057251</v>
      </c>
      <c r="AJ124" s="5">
        <f t="shared" si="31"/>
        <v>-2.2301932317881921</v>
      </c>
      <c r="AK124" s="5">
        <f t="shared" si="31"/>
        <v>-0.23737726496949563</v>
      </c>
      <c r="AL124" s="5">
        <f t="shared" si="31"/>
        <v>-1.0949765325473351</v>
      </c>
      <c r="AM124" s="5">
        <f t="shared" si="31"/>
        <v>-0.93823669858305436</v>
      </c>
      <c r="AN124" s="5">
        <f t="shared" si="31"/>
        <v>-1.7342725518430484</v>
      </c>
      <c r="AO124" s="5">
        <f t="shared" si="31"/>
        <v>-1.3522890217496979</v>
      </c>
      <c r="AP124" s="5">
        <f t="shared" si="33"/>
        <v>-0.63900516741318825</v>
      </c>
      <c r="AQ124" s="5">
        <f t="shared" si="33"/>
        <v>-1.576255875718374</v>
      </c>
      <c r="AR124" s="5">
        <f t="shared" si="33"/>
        <v>1.1594281277187264</v>
      </c>
      <c r="AS124" s="5">
        <f t="shared" si="33"/>
        <v>-0.58837812621151642</v>
      </c>
      <c r="AV124" s="2">
        <f t="shared" si="18"/>
        <v>74.012623521276623</v>
      </c>
      <c r="AW124" s="2">
        <f t="shared" si="19"/>
        <v>75.990131120170417</v>
      </c>
      <c r="AX124" s="2">
        <f t="shared" si="20"/>
        <v>77.574109386131624</v>
      </c>
      <c r="AY124" s="2">
        <f t="shared" si="21"/>
        <v>77.863689973298065</v>
      </c>
      <c r="AZ124" s="2">
        <f t="shared" si="22"/>
        <v>78.082951074510675</v>
      </c>
      <c r="BA124" s="2">
        <f t="shared" si="23"/>
        <v>78.40768223331338</v>
      </c>
      <c r="BB124" s="2">
        <f t="shared" si="24"/>
        <v>79.566474331179279</v>
      </c>
      <c r="BC124" s="2">
        <f t="shared" si="25"/>
        <v>77.510770213416777</v>
      </c>
      <c r="BD124" s="2">
        <f t="shared" si="26"/>
        <v>75.81020058257954</v>
      </c>
      <c r="BE124" s="2">
        <f t="shared" si="27"/>
        <v>72.262974522973039</v>
      </c>
      <c r="BF124" s="2">
        <f t="shared" si="28"/>
        <v>65.100996918765816</v>
      </c>
      <c r="BG124" s="2">
        <f t="shared" si="29"/>
        <v>57.437809345310249</v>
      </c>
      <c r="BH124" s="2">
        <f t="shared" si="30"/>
        <v>49.695984014369522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75.057526601754859</v>
      </c>
      <c r="CP124" s="2">
        <f>BL$207*$B124+BL$209</f>
        <v>77.469805921627838</v>
      </c>
      <c r="CQ124" s="2">
        <f>BM$207*$B124+BM$209</f>
        <v>79.232788223909992</v>
      </c>
      <c r="CR124" s="2">
        <f>BN$207*$B124+BN$209</f>
        <v>79.238088545275943</v>
      </c>
      <c r="CS124" s="2">
        <f>BO$207*$B124+BO$209</f>
        <v>79.365792819380189</v>
      </c>
      <c r="CT124" s="2">
        <f>BP$207*$B124+BP$209</f>
        <v>79.830339965614385</v>
      </c>
      <c r="CU124" s="2">
        <f>BQ$207*$B124+BQ$209</f>
        <v>80.771858947581677</v>
      </c>
      <c r="CV124" s="2">
        <f>BR$207*$B124+BR$209</f>
        <v>78.930638169398733</v>
      </c>
      <c r="CW124" s="2">
        <f>BS$207*$B124+BS$209</f>
        <v>77.669642098716082</v>
      </c>
      <c r="CX124" s="2">
        <f>BT$207*$B124+BT$209</f>
        <v>73.830871393813709</v>
      </c>
      <c r="CY124" s="2">
        <f>BU$207*$B124+BU$209</f>
        <v>66.277030356942561</v>
      </c>
      <c r="CZ124" s="2">
        <f>BV$207*$B124+BV$209</f>
        <v>58.316859745662242</v>
      </c>
      <c r="DA124" s="2">
        <f>BW$207*$B124+BW$209</f>
        <v>50.731750407965905</v>
      </c>
      <c r="DD124" s="2">
        <f>BZ$207*$B124+BZ$209</f>
        <v>73.746324886359901</v>
      </c>
      <c r="DE124" s="2">
        <f>CA$207*$B124+CA$209</f>
        <v>75.708937682658672</v>
      </c>
      <c r="DF124" s="2">
        <f>CB$207*$B124+CB$209</f>
        <v>77.246286756927532</v>
      </c>
      <c r="DG124" s="2">
        <f>CC$207*$B124+CC$209</f>
        <v>77.608838666392131</v>
      </c>
      <c r="DH124" s="2">
        <f>CD$207*$B124+CD$209</f>
        <v>77.848430694678967</v>
      </c>
      <c r="DI124" s="2">
        <f>CE$207*$B124+CE$209</f>
        <v>78.156644266734617</v>
      </c>
      <c r="DJ124" s="2">
        <f>CF$207*$B124+CF$209</f>
        <v>79.360897774977275</v>
      </c>
      <c r="DK124" s="2">
        <f>CG$207*$B124+CG$209</f>
        <v>77.282057084128894</v>
      </c>
      <c r="DL124" s="2">
        <f>CH$207*$B124+CH$209</f>
        <v>75.469227384534051</v>
      </c>
      <c r="DM124" s="2">
        <f>CI$207*$B124+CI$209</f>
        <v>71.960165381537152</v>
      </c>
      <c r="DN124" s="2">
        <f>CJ$207*$B124+CJ$209</f>
        <v>64.875046417845795</v>
      </c>
      <c r="DO124" s="2">
        <f>CK$207*$B124+CK$209</f>
        <v>57.275629134771961</v>
      </c>
      <c r="DP124" s="2">
        <f>CL$207*$B124+CL$209</f>
        <v>49.493218758034814</v>
      </c>
      <c r="DS124" s="2">
        <f>POWER(10,($B124-C$227)/C$228)/(1+POWER(10,($B124-C$227)/C$228))</f>
        <v>0.79690490655245239</v>
      </c>
      <c r="DT124" s="2">
        <f>POWER(10,($B124-D$227)/D$228)/(1+POWER(10,($B124-D$227)/D$228))</f>
        <v>0.84030977940952523</v>
      </c>
      <c r="DU124" s="2">
        <f>POWER(10,($B124-E$227)/E$228)/(1+POWER(10,($B124-E$227)/E$228))</f>
        <v>0.8349748869292043</v>
      </c>
      <c r="DV124" s="2">
        <f>POWER(10,($B124-F$227)/F$228)/(1+POWER(10,($B124-F$227)/F$228))</f>
        <v>0.84357751980897366</v>
      </c>
      <c r="DW124" s="2">
        <f>POWER(10,($B124-G$227)/G$228)/(1+POWER(10,($B124-G$227)/G$228))</f>
        <v>0.84544204971645365</v>
      </c>
      <c r="DX124" s="2">
        <f>POWER(10,($B124-H$227)/H$228)/(1+POWER(10,($B124-H$227)/H$228))</f>
        <v>0.85000979165639701</v>
      </c>
      <c r="DY124" s="2">
        <f>POWER(10,($B124-I$227)/I$228)/(1+POWER(10,($B124-I$227)/I$228))</f>
        <v>0.85430034490421491</v>
      </c>
      <c r="DZ124" s="2">
        <f>POWER(10,($B124-J$227)/J$228)/(1+POWER(10,($B124-J$227)/J$228))</f>
        <v>0.86126667876306084</v>
      </c>
      <c r="EA124" s="2">
        <f>POWER(10,($B124-K$227)/K$228)/(1+POWER(10,($B124-K$227)/K$228))</f>
        <v>0.84504139340286111</v>
      </c>
      <c r="EB124" s="2">
        <f>POWER(10,($B124-L$227)/L$228)/(1+POWER(10,($B124-L$227)/L$228))</f>
        <v>0.83813109090968996</v>
      </c>
      <c r="EC124" s="2">
        <f>POWER(10,($B124-M$227)/M$228)/(1+POWER(10,($B124-M$227)/M$228))</f>
        <v>0.83883517163143018</v>
      </c>
      <c r="ED124" s="2">
        <f>POWER(10,($B124-N$227)/N$228)/(1+POWER(10,($B124-N$227)/N$228))</f>
        <v>0.84424179538899524</v>
      </c>
      <c r="EE124" s="2">
        <f>POWER(10,($B124-O$227)/O$228)/(1+POWER(10,($B124-O$227)/O$228))</f>
        <v>0.83628576924458053</v>
      </c>
    </row>
    <row r="125" spans="2:135" x14ac:dyDescent="0.25">
      <c r="B125" s="2">
        <v>119</v>
      </c>
      <c r="C125">
        <v>73.162000000000006</v>
      </c>
      <c r="D125">
        <v>75.662000000000006</v>
      </c>
      <c r="E125">
        <v>79.367999999999995</v>
      </c>
      <c r="F125">
        <v>78.587999999999994</v>
      </c>
      <c r="G125">
        <v>79.25</v>
      </c>
      <c r="H125">
        <v>81.691000000000003</v>
      </c>
      <c r="I125">
        <v>81.441000000000003</v>
      </c>
      <c r="J125">
        <v>82.852999999999994</v>
      </c>
      <c r="K125">
        <v>80.602999999999994</v>
      </c>
      <c r="L125">
        <v>75.602999999999994</v>
      </c>
      <c r="M125">
        <v>70.912000000000006</v>
      </c>
      <c r="N125">
        <v>66.367599999999996</v>
      </c>
      <c r="O125">
        <v>54.676499999999997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73.947139126630887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76.017733829612325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79.438966144621205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80.648829786214904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79.722132565959967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82.597020846720653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82.933599332957996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83.322713333723684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81.298798526210874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77.397319034073391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71.986546722561442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65.684910084525129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54.272027760542677</v>
      </c>
      <c r="AE125" s="5"/>
      <c r="AG125" s="5">
        <f t="shared" si="32"/>
        <v>-0.78513912663088092</v>
      </c>
      <c r="AH125" s="5">
        <f t="shared" si="32"/>
        <v>-0.35573382961231914</v>
      </c>
      <c r="AI125" s="5">
        <f t="shared" si="32"/>
        <v>-7.0966144621209537E-2</v>
      </c>
      <c r="AJ125" s="5">
        <f t="shared" si="31"/>
        <v>-2.0608297862149101</v>
      </c>
      <c r="AK125" s="5">
        <f t="shared" si="31"/>
        <v>-0.47213256595996711</v>
      </c>
      <c r="AL125" s="5">
        <f t="shared" si="31"/>
        <v>-0.90602084672065075</v>
      </c>
      <c r="AM125" s="5">
        <f t="shared" si="31"/>
        <v>-1.4925993329579939</v>
      </c>
      <c r="AN125" s="5">
        <f t="shared" si="31"/>
        <v>-0.46971333372368917</v>
      </c>
      <c r="AO125" s="5">
        <f t="shared" si="31"/>
        <v>-0.69579852621087923</v>
      </c>
      <c r="AP125" s="5">
        <f t="shared" si="33"/>
        <v>-1.7943190340733963</v>
      </c>
      <c r="AQ125" s="5">
        <f t="shared" si="33"/>
        <v>-1.0745467225614362</v>
      </c>
      <c r="AR125" s="5">
        <f t="shared" si="33"/>
        <v>0.68268991547486735</v>
      </c>
      <c r="AS125" s="5">
        <f t="shared" si="33"/>
        <v>0.40447223945731992</v>
      </c>
      <c r="AV125" s="2">
        <f t="shared" si="18"/>
        <v>73.947139126630887</v>
      </c>
      <c r="AW125" s="2">
        <f t="shared" si="19"/>
        <v>75.918569675896492</v>
      </c>
      <c r="AX125" s="2">
        <f t="shared" si="20"/>
        <v>77.498521604654314</v>
      </c>
      <c r="AY125" s="2">
        <f t="shared" si="21"/>
        <v>77.791840627921061</v>
      </c>
      <c r="AZ125" s="2">
        <f t="shared" si="22"/>
        <v>78.019776279871763</v>
      </c>
      <c r="BA125" s="2">
        <f t="shared" si="23"/>
        <v>78.354057601639141</v>
      </c>
      <c r="BB125" s="2">
        <f t="shared" si="24"/>
        <v>79.533966072425315</v>
      </c>
      <c r="BC125" s="2">
        <f t="shared" si="25"/>
        <v>77.458054458847641</v>
      </c>
      <c r="BD125" s="2">
        <f t="shared" si="26"/>
        <v>75.746087958553048</v>
      </c>
      <c r="BE125" s="2">
        <f t="shared" si="27"/>
        <v>72.197552517801611</v>
      </c>
      <c r="BF125" s="2">
        <f t="shared" si="28"/>
        <v>65.061279839532773</v>
      </c>
      <c r="BG125" s="2">
        <f t="shared" si="29"/>
        <v>57.415469233542609</v>
      </c>
      <c r="BH125" s="2">
        <f t="shared" si="30"/>
        <v>49.664597322270275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75.05950397910361</v>
      </c>
      <c r="CP125" s="2">
        <f>BL$207*$B125+BL$209</f>
        <v>77.476455101280138</v>
      </c>
      <c r="CQ125" s="2">
        <f>BM$207*$B125+BM$209</f>
        <v>79.234179305954285</v>
      </c>
      <c r="CR125" s="2">
        <f>BN$207*$B125+BN$209</f>
        <v>79.230174611537777</v>
      </c>
      <c r="CS125" s="2">
        <f>BO$207*$B125+BO$209</f>
        <v>79.373439817723707</v>
      </c>
      <c r="CT125" s="2">
        <f>BP$207*$B125+BP$209</f>
        <v>79.858627172755916</v>
      </c>
      <c r="CU125" s="2">
        <f>BQ$207*$B125+BQ$209</f>
        <v>80.802863683269294</v>
      </c>
      <c r="CV125" s="2">
        <f>BR$207*$B125+BR$209</f>
        <v>78.955955610276831</v>
      </c>
      <c r="CW125" s="2">
        <f>BS$207*$B125+BS$209</f>
        <v>77.707218668088331</v>
      </c>
      <c r="CX125" s="2">
        <f>BT$207*$B125+BT$209</f>
        <v>73.859280722578021</v>
      </c>
      <c r="CY125" s="2">
        <f>BU$207*$B125+BU$209</f>
        <v>66.294640258981175</v>
      </c>
      <c r="CZ125" s="2">
        <f>BV$207*$B125+BV$209</f>
        <v>58.338598501993744</v>
      </c>
      <c r="DA125" s="2">
        <f>BW$207*$B125+BW$209</f>
        <v>50.761225674182576</v>
      </c>
      <c r="DD125" s="2">
        <f>BZ$207*$B125+BZ$209</f>
        <v>73.688591718393482</v>
      </c>
      <c r="DE125" s="2">
        <f>CA$207*$B125+CA$209</f>
        <v>75.64856305276534</v>
      </c>
      <c r="DF125" s="2">
        <f>CB$207*$B125+CB$209</f>
        <v>77.185668330090223</v>
      </c>
      <c r="DG125" s="2">
        <f>CC$207*$B125+CC$209</f>
        <v>77.548601234637999</v>
      </c>
      <c r="DH125" s="2">
        <f>CD$207*$B125+CD$209</f>
        <v>77.794083203669572</v>
      </c>
      <c r="DI125" s="2">
        <f>CE$207*$B125+CE$209</f>
        <v>78.111926123058637</v>
      </c>
      <c r="DJ125" s="2">
        <f>CF$207*$B125+CF$209</f>
        <v>79.336599080686099</v>
      </c>
      <c r="DK125" s="2">
        <f>CG$207*$B125+CG$209</f>
        <v>77.238001966087339</v>
      </c>
      <c r="DL125" s="2">
        <f>CH$207*$B125+CH$209</f>
        <v>75.41811030082043</v>
      </c>
      <c r="DM125" s="2">
        <f>CI$207*$B125+CI$209</f>
        <v>71.904860094892058</v>
      </c>
      <c r="DN125" s="2">
        <f>CJ$207*$B125+CJ$209</f>
        <v>64.845165469456802</v>
      </c>
      <c r="DO125" s="2">
        <f>CK$207*$B125+CK$209</f>
        <v>57.260142358620854</v>
      </c>
      <c r="DP125" s="2">
        <f>CL$207*$B125+CL$209</f>
        <v>49.468807011819308</v>
      </c>
      <c r="DS125" s="2">
        <f>POWER(10,($B125-C$227)/C$228)/(1+POWER(10,($B125-C$227)/C$228))</f>
        <v>0.81140484650456213</v>
      </c>
      <c r="DT125" s="2">
        <f>POWER(10,($B125-D$227)/D$228)/(1+POWER(10,($B125-D$227)/D$228))</f>
        <v>0.85228524663120453</v>
      </c>
      <c r="DU125" s="2">
        <f>POWER(10,($B125-E$227)/E$228)/(1+POWER(10,($B125-E$227)/E$228))</f>
        <v>0.84727771622891601</v>
      </c>
      <c r="DV125" s="2">
        <f>POWER(10,($B125-F$227)/F$228)/(1+POWER(10,($B125-F$227)/F$228))</f>
        <v>0.85535011637047831</v>
      </c>
      <c r="DW125" s="2">
        <f>POWER(10,($B125-G$227)/G$228)/(1+POWER(10,($B125-G$227)/G$228))</f>
        <v>0.85709809032752549</v>
      </c>
      <c r="DX125" s="2">
        <f>POWER(10,($B125-H$227)/H$228)/(1+POWER(10,($B125-H$227)/H$228))</f>
        <v>0.86137783645205468</v>
      </c>
      <c r="DY125" s="2">
        <f>POWER(10,($B125-I$227)/I$228)/(1+POWER(10,($B125-I$227)/I$228))</f>
        <v>0.86539469657011814</v>
      </c>
      <c r="DZ125" s="2">
        <f>POWER(10,($B125-J$227)/J$228)/(1+POWER(10,($B125-J$227)/J$228))</f>
        <v>0.87191011031958365</v>
      </c>
      <c r="EA125" s="2">
        <f>POWER(10,($B125-K$227)/K$228)/(1+POWER(10,($B125-K$227)/K$228))</f>
        <v>0.85672252898884937</v>
      </c>
      <c r="EB125" s="2">
        <f>POWER(10,($B125-L$227)/L$228)/(1+POWER(10,($B125-L$227)/L$228))</f>
        <v>0.85024082392330325</v>
      </c>
      <c r="EC125" s="2">
        <f>POWER(10,($B125-M$227)/M$228)/(1+POWER(10,($B125-M$227)/M$228))</f>
        <v>0.85090160129871018</v>
      </c>
      <c r="ED125" s="2">
        <f>POWER(10,($B125-N$227)/N$228)/(1+POWER(10,($B125-N$227)/N$228))</f>
        <v>0.8559729332748176</v>
      </c>
      <c r="EE125" s="2">
        <f>POWER(10,($B125-O$227)/O$228)/(1+POWER(10,($B125-O$227)/O$228))</f>
        <v>0.84850860162220554</v>
      </c>
    </row>
    <row r="126" spans="2:135" x14ac:dyDescent="0.25">
      <c r="B126" s="2">
        <v>120</v>
      </c>
      <c r="C126">
        <v>75.176000000000002</v>
      </c>
      <c r="D126">
        <v>76.706000000000003</v>
      </c>
      <c r="E126">
        <v>79.367999999999995</v>
      </c>
      <c r="F126">
        <v>79.558999999999997</v>
      </c>
      <c r="G126">
        <v>79.293999999999997</v>
      </c>
      <c r="H126">
        <v>81.058999999999997</v>
      </c>
      <c r="I126">
        <v>82.721000000000004</v>
      </c>
      <c r="J126">
        <v>82.162000000000006</v>
      </c>
      <c r="K126">
        <v>80.734999999999999</v>
      </c>
      <c r="L126">
        <v>77.278999999999996</v>
      </c>
      <c r="M126">
        <v>73.058999999999997</v>
      </c>
      <c r="N126">
        <v>66.75</v>
      </c>
      <c r="O126">
        <v>55.397100000000002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73.881079094329365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75.95490930780106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79.618762609032473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80.872846580173558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79.776923034132338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82.711363761504771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82.956896774620304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83.182666298035471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81.647178365431856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77.906308579226661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72.740630601523307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66.574426844761831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55.036054441881461</v>
      </c>
      <c r="AE126" s="5"/>
      <c r="AG126" s="5">
        <f t="shared" si="32"/>
        <v>1.2949209056706366</v>
      </c>
      <c r="AH126" s="5">
        <f t="shared" si="32"/>
        <v>0.75109069219894309</v>
      </c>
      <c r="AI126" s="5">
        <f t="shared" si="32"/>
        <v>-0.25076260903247771</v>
      </c>
      <c r="AJ126" s="5">
        <f t="shared" si="31"/>
        <v>-1.3138465801735606</v>
      </c>
      <c r="AK126" s="5">
        <f t="shared" si="31"/>
        <v>-0.48292303413234094</v>
      </c>
      <c r="AL126" s="5">
        <f t="shared" si="31"/>
        <v>-1.6523637615047733</v>
      </c>
      <c r="AM126" s="5">
        <f t="shared" si="31"/>
        <v>-0.23589677462030068</v>
      </c>
      <c r="AN126" s="5">
        <f t="shared" si="31"/>
        <v>-1.020666298035465</v>
      </c>
      <c r="AO126" s="5">
        <f t="shared" si="31"/>
        <v>-0.91217836543185626</v>
      </c>
      <c r="AP126" s="5">
        <f t="shared" si="33"/>
        <v>-0.62730857922666416</v>
      </c>
      <c r="AQ126" s="5">
        <f t="shared" si="33"/>
        <v>0.31836939847669044</v>
      </c>
      <c r="AR126" s="5">
        <f t="shared" si="33"/>
        <v>0.17557315523816897</v>
      </c>
      <c r="AS126" s="5">
        <f t="shared" si="33"/>
        <v>0.36104555811854055</v>
      </c>
      <c r="AV126" s="2">
        <f t="shared" si="18"/>
        <v>73.881079094329365</v>
      </c>
      <c r="AW126" s="2">
        <f t="shared" si="19"/>
        <v>75.846828286154121</v>
      </c>
      <c r="AX126" s="2">
        <f t="shared" si="20"/>
        <v>77.423016483435788</v>
      </c>
      <c r="AY126" s="2">
        <f t="shared" si="21"/>
        <v>77.720052243173498</v>
      </c>
      <c r="AZ126" s="2">
        <f t="shared" si="22"/>
        <v>77.956373836525103</v>
      </c>
      <c r="BA126" s="2">
        <f t="shared" si="23"/>
        <v>78.300104909292315</v>
      </c>
      <c r="BB126" s="2">
        <f t="shared" si="24"/>
        <v>79.501329174588037</v>
      </c>
      <c r="BC126" s="2">
        <f t="shared" si="25"/>
        <v>77.405121210417775</v>
      </c>
      <c r="BD126" s="2">
        <f t="shared" si="26"/>
        <v>75.681669125993125</v>
      </c>
      <c r="BE126" s="2">
        <f t="shared" si="27"/>
        <v>72.131644527653535</v>
      </c>
      <c r="BF126" s="2">
        <f t="shared" si="28"/>
        <v>65.021546909496479</v>
      </c>
      <c r="BG126" s="2">
        <f t="shared" si="29"/>
        <v>57.393086141658031</v>
      </c>
      <c r="BH126" s="2">
        <f t="shared" si="30"/>
        <v>49.632916186117896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75.061481356452362</v>
      </c>
      <c r="CP126" s="2">
        <f>BL$207*$B126+BL$209</f>
        <v>77.483104280932452</v>
      </c>
      <c r="CQ126" s="2">
        <f>BM$207*$B126+BM$209</f>
        <v>79.235570387998592</v>
      </c>
      <c r="CR126" s="2">
        <f>BN$207*$B126+BN$209</f>
        <v>79.222260677799611</v>
      </c>
      <c r="CS126" s="2">
        <f>BO$207*$B126+BO$209</f>
        <v>79.381086816067224</v>
      </c>
      <c r="CT126" s="2">
        <f>BP$207*$B126+BP$209</f>
        <v>79.886914379897433</v>
      </c>
      <c r="CU126" s="2">
        <f>BQ$207*$B126+BQ$209</f>
        <v>80.833868418956911</v>
      </c>
      <c r="CV126" s="2">
        <f>BR$207*$B126+BR$209</f>
        <v>78.981273051154929</v>
      </c>
      <c r="CW126" s="2">
        <f>BS$207*$B126+BS$209</f>
        <v>77.744795237460579</v>
      </c>
      <c r="CX126" s="2">
        <f>BT$207*$B126+BT$209</f>
        <v>73.887690051342332</v>
      </c>
      <c r="CY126" s="2">
        <f>BU$207*$B126+BU$209</f>
        <v>66.312250161019804</v>
      </c>
      <c r="CZ126" s="2">
        <f>BV$207*$B126+BV$209</f>
        <v>58.360337258325245</v>
      </c>
      <c r="DA126" s="2">
        <f>BW$207*$B126+BW$209</f>
        <v>50.790700940399248</v>
      </c>
      <c r="DD126" s="2">
        <f>BZ$207*$B126+BZ$209</f>
        <v>73.63085855042705</v>
      </c>
      <c r="DE126" s="2">
        <f>CA$207*$B126+CA$209</f>
        <v>75.588188422872008</v>
      </c>
      <c r="DF126" s="2">
        <f>CB$207*$B126+CB$209</f>
        <v>77.125049903252915</v>
      </c>
      <c r="DG126" s="2">
        <f>CC$207*$B126+CC$209</f>
        <v>77.488363802883882</v>
      </c>
      <c r="DH126" s="2">
        <f>CD$207*$B126+CD$209</f>
        <v>77.739735712660192</v>
      </c>
      <c r="DI126" s="2">
        <f>CE$207*$B126+CE$209</f>
        <v>78.067207979382644</v>
      </c>
      <c r="DJ126" s="2">
        <f>CF$207*$B126+CF$209</f>
        <v>79.312300386394909</v>
      </c>
      <c r="DK126" s="2">
        <f>CG$207*$B126+CG$209</f>
        <v>77.193946848045783</v>
      </c>
      <c r="DL126" s="2">
        <f>CH$207*$B126+CH$209</f>
        <v>75.36699321710681</v>
      </c>
      <c r="DM126" s="2">
        <f>CI$207*$B126+CI$209</f>
        <v>71.849554808246978</v>
      </c>
      <c r="DN126" s="2">
        <f>CJ$207*$B126+CJ$209</f>
        <v>64.815284521067809</v>
      </c>
      <c r="DO126" s="2">
        <f>CK$207*$B126+CK$209</f>
        <v>57.24465558246974</v>
      </c>
      <c r="DP126" s="2">
        <f>CL$207*$B126+CL$209</f>
        <v>49.444395265603802</v>
      </c>
      <c r="DS126" s="2">
        <f>POWER(10,($B126-C$227)/C$228)/(1+POWER(10,($B126-C$227)/C$228))</f>
        <v>0.82509677404241122</v>
      </c>
      <c r="DT126" s="2">
        <f>POWER(10,($B126-D$227)/D$228)/(1+POWER(10,($B126-D$227)/D$228))</f>
        <v>0.8635085235146861</v>
      </c>
      <c r="DU126" s="2">
        <f>POWER(10,($B126-E$227)/E$228)/(1+POWER(10,($B126-E$227)/E$228))</f>
        <v>0.85881843728288243</v>
      </c>
      <c r="DV126" s="2">
        <f>POWER(10,($B126-F$227)/F$228)/(1+POWER(10,($B126-F$227)/F$228))</f>
        <v>0.8663770356579743</v>
      </c>
      <c r="DW126" s="2">
        <f>POWER(10,($B126-G$227)/G$228)/(1+POWER(10,($B126-G$227)/G$228))</f>
        <v>0.86801232020667352</v>
      </c>
      <c r="DX126" s="2">
        <f>POWER(10,($B126-H$227)/H$228)/(1+POWER(10,($B126-H$227)/H$228))</f>
        <v>0.87201400740043244</v>
      </c>
      <c r="DY126" s="2">
        <f>POWER(10,($B126-I$227)/I$228)/(1+POWER(10,($B126-I$227)/I$228))</f>
        <v>0.87576711382740724</v>
      </c>
      <c r="DZ126" s="2">
        <f>POWER(10,($B126-J$227)/J$228)/(1+POWER(10,($B126-J$227)/J$228))</f>
        <v>0.88184900886887363</v>
      </c>
      <c r="EA126" s="2">
        <f>POWER(10,($B126-K$227)/K$228)/(1+POWER(10,($B126-K$227)/K$228))</f>
        <v>0.86766101374600713</v>
      </c>
      <c r="EB126" s="2">
        <f>POWER(10,($B126-L$227)/L$228)/(1+POWER(10,($B126-L$227)/L$228))</f>
        <v>0.86159420952942434</v>
      </c>
      <c r="EC126" s="2">
        <f>POWER(10,($B126-M$227)/M$228)/(1+POWER(10,($B126-M$227)/M$228))</f>
        <v>0.86221301082416235</v>
      </c>
      <c r="ED126" s="2">
        <f>POWER(10,($B126-N$227)/N$228)/(1+POWER(10,($B126-N$227)/N$228))</f>
        <v>0.86695975886269172</v>
      </c>
      <c r="EE126" s="2">
        <f>POWER(10,($B126-O$227)/O$228)/(1+POWER(10,($B126-O$227)/O$228))</f>
        <v>0.8599716809908462</v>
      </c>
    </row>
    <row r="127" spans="2:135" x14ac:dyDescent="0.25">
      <c r="B127" s="2">
        <v>121</v>
      </c>
      <c r="C127">
        <v>74.75</v>
      </c>
      <c r="D127">
        <v>76.632000000000005</v>
      </c>
      <c r="E127">
        <v>78.837999999999994</v>
      </c>
      <c r="F127">
        <v>79.028999999999996</v>
      </c>
      <c r="G127">
        <v>81.382000000000005</v>
      </c>
      <c r="H127">
        <v>81.984999999999999</v>
      </c>
      <c r="I127">
        <v>83.662000000000006</v>
      </c>
      <c r="J127">
        <v>83.926000000000002</v>
      </c>
      <c r="K127">
        <v>82.412000000000006</v>
      </c>
      <c r="L127">
        <v>78.778999999999996</v>
      </c>
      <c r="M127">
        <v>73.823999999999998</v>
      </c>
      <c r="N127">
        <v>66.867599999999996</v>
      </c>
      <c r="O127">
        <v>55.558799999999998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73.814569604141738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75.886538717866515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79.701842167338768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80.946957788158571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79.736543416960089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82.587410232422158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82.793245298344189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82.740146524873438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81.687066458643812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78.140093509921385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73.134555239511585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67.039569995018482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55.617473091445916</v>
      </c>
      <c r="AE127" s="5"/>
      <c r="AG127" s="5">
        <f t="shared" si="32"/>
        <v>0.93543039585826193</v>
      </c>
      <c r="AH127" s="5">
        <f t="shared" si="32"/>
        <v>0.7454612821334905</v>
      </c>
      <c r="AI127" s="5">
        <f t="shared" si="32"/>
        <v>-0.86384216733877395</v>
      </c>
      <c r="AJ127" s="5">
        <f t="shared" si="31"/>
        <v>-1.9179577881585743</v>
      </c>
      <c r="AK127" s="5">
        <f t="shared" si="31"/>
        <v>1.6454565830399162</v>
      </c>
      <c r="AL127" s="5">
        <f t="shared" si="31"/>
        <v>-0.60241023242215874</v>
      </c>
      <c r="AM127" s="5">
        <f t="shared" si="31"/>
        <v>0.86875470165581703</v>
      </c>
      <c r="AN127" s="5">
        <f t="shared" si="31"/>
        <v>1.1858534751265637</v>
      </c>
      <c r="AO127" s="5">
        <f t="shared" si="31"/>
        <v>0.7249335413561937</v>
      </c>
      <c r="AP127" s="5">
        <f t="shared" si="33"/>
        <v>0.638906490078611</v>
      </c>
      <c r="AQ127" s="5">
        <f t="shared" si="33"/>
        <v>0.68944476048841352</v>
      </c>
      <c r="AR127" s="5">
        <f t="shared" si="33"/>
        <v>-0.17196999501848609</v>
      </c>
      <c r="AS127" s="5">
        <f t="shared" si="33"/>
        <v>-5.8673091445918146E-2</v>
      </c>
      <c r="AV127" s="2">
        <f t="shared" si="18"/>
        <v>73.814569604141738</v>
      </c>
      <c r="AW127" s="2">
        <f t="shared" si="19"/>
        <v>75.775008137270362</v>
      </c>
      <c r="AX127" s="2">
        <f t="shared" si="20"/>
        <v>77.347683196361203</v>
      </c>
      <c r="AY127" s="2">
        <f t="shared" si="21"/>
        <v>77.64839495385327</v>
      </c>
      <c r="AZ127" s="2">
        <f t="shared" si="22"/>
        <v>77.892836270396529</v>
      </c>
      <c r="BA127" s="2">
        <f t="shared" si="23"/>
        <v>78.245932150351649</v>
      </c>
      <c r="BB127" s="2">
        <f t="shared" si="24"/>
        <v>79.468638538655739</v>
      </c>
      <c r="BC127" s="2">
        <f t="shared" si="25"/>
        <v>77.352062040367571</v>
      </c>
      <c r="BD127" s="2">
        <f t="shared" si="26"/>
        <v>75.617076109160223</v>
      </c>
      <c r="BE127" s="2">
        <f t="shared" si="27"/>
        <v>72.065387471492187</v>
      </c>
      <c r="BF127" s="2">
        <f t="shared" si="28"/>
        <v>64.981866833953973</v>
      </c>
      <c r="BG127" s="2">
        <f t="shared" si="29"/>
        <v>57.370712740562098</v>
      </c>
      <c r="BH127" s="2">
        <f t="shared" si="30"/>
        <v>49.601029067150037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75.063458733801113</v>
      </c>
      <c r="CP127" s="2">
        <f>BL$207*$B127+BL$209</f>
        <v>77.489753460584751</v>
      </c>
      <c r="CQ127" s="2">
        <f>BM$207*$B127+BM$209</f>
        <v>79.236961470042885</v>
      </c>
      <c r="CR127" s="2">
        <f>BN$207*$B127+BN$209</f>
        <v>79.21434674406143</v>
      </c>
      <c r="CS127" s="2">
        <f>BO$207*$B127+BO$209</f>
        <v>79.388733814410742</v>
      </c>
      <c r="CT127" s="2">
        <f>BP$207*$B127+BP$209</f>
        <v>79.91520158703895</v>
      </c>
      <c r="CU127" s="2">
        <f>BQ$207*$B127+BQ$209</f>
        <v>80.864873154644528</v>
      </c>
      <c r="CV127" s="2">
        <f>BR$207*$B127+BR$209</f>
        <v>79.006590492033041</v>
      </c>
      <c r="CW127" s="2">
        <f>BS$207*$B127+BS$209</f>
        <v>77.782371806832828</v>
      </c>
      <c r="CX127" s="2">
        <f>BT$207*$B127+BT$209</f>
        <v>73.916099380106658</v>
      </c>
      <c r="CY127" s="2">
        <f>BU$207*$B127+BU$209</f>
        <v>66.329860063058419</v>
      </c>
      <c r="CZ127" s="2">
        <f>BV$207*$B127+BV$209</f>
        <v>58.382076014656747</v>
      </c>
      <c r="DA127" s="2">
        <f>BW$207*$B127+BW$209</f>
        <v>50.820176206615912</v>
      </c>
      <c r="DD127" s="2">
        <f>BZ$207*$B127+BZ$209</f>
        <v>73.573125382460631</v>
      </c>
      <c r="DE127" s="2">
        <f>CA$207*$B127+CA$209</f>
        <v>75.527813792978662</v>
      </c>
      <c r="DF127" s="2">
        <f>CB$207*$B127+CB$209</f>
        <v>77.064431476415606</v>
      </c>
      <c r="DG127" s="2">
        <f>CC$207*$B127+CC$209</f>
        <v>77.42812637112975</v>
      </c>
      <c r="DH127" s="2">
        <f>CD$207*$B127+CD$209</f>
        <v>77.685388221650797</v>
      </c>
      <c r="DI127" s="2">
        <f>CE$207*$B127+CE$209</f>
        <v>78.022489835706665</v>
      </c>
      <c r="DJ127" s="2">
        <f>CF$207*$B127+CF$209</f>
        <v>79.288001692103734</v>
      </c>
      <c r="DK127" s="2">
        <f>CG$207*$B127+CG$209</f>
        <v>77.149891730004228</v>
      </c>
      <c r="DL127" s="2">
        <f>CH$207*$B127+CH$209</f>
        <v>75.315876133393175</v>
      </c>
      <c r="DM127" s="2">
        <f>CI$207*$B127+CI$209</f>
        <v>71.794249521601898</v>
      </c>
      <c r="DN127" s="2">
        <f>CJ$207*$B127+CJ$209</f>
        <v>64.785403572678817</v>
      </c>
      <c r="DO127" s="2">
        <f>CK$207*$B127+CK$209</f>
        <v>57.229168806318633</v>
      </c>
      <c r="DP127" s="2">
        <f>CL$207*$B127+CL$209</f>
        <v>49.419983519388303</v>
      </c>
      <c r="DS127" s="2">
        <f>POWER(10,($B127-C$227)/C$228)/(1+POWER(10,($B127-C$227)/C$228))</f>
        <v>0.83799314330317953</v>
      </c>
      <c r="DT127" s="2">
        <f>POWER(10,($B127-D$227)/D$228)/(1+POWER(10,($B127-D$227)/D$228))</f>
        <v>0.87400512443212697</v>
      </c>
      <c r="DU127" s="2">
        <f>POWER(10,($B127-E$227)/E$228)/(1+POWER(10,($B127-E$227)/E$228))</f>
        <v>0.86962126148938412</v>
      </c>
      <c r="DV127" s="2">
        <f>POWER(10,($B127-F$227)/F$228)/(1+POWER(10,($B127-F$227)/F$228))</f>
        <v>0.87668454236584625</v>
      </c>
      <c r="DW127" s="2">
        <f>POWER(10,($B127-G$227)/G$228)/(1+POWER(10,($B127-G$227)/G$228))</f>
        <v>0.87821141544764736</v>
      </c>
      <c r="DX127" s="2">
        <f>POWER(10,($B127-H$227)/H$228)/(1+POWER(10,($B127-H$227)/H$228))</f>
        <v>0.88194593577828218</v>
      </c>
      <c r="DY127" s="2">
        <f>POWER(10,($B127-I$227)/I$228)/(1+POWER(10,($B127-I$227)/I$228))</f>
        <v>0.88544605515218144</v>
      </c>
      <c r="DZ127" s="2">
        <f>POWER(10,($B127-J$227)/J$228)/(1+POWER(10,($B127-J$227)/J$228))</f>
        <v>0.89111302571106044</v>
      </c>
      <c r="EA127" s="2">
        <f>POWER(10,($B127-K$227)/K$228)/(1+POWER(10,($B127-K$227)/K$228))</f>
        <v>0.87788343640310762</v>
      </c>
      <c r="EB127" s="2">
        <f>POWER(10,($B127-L$227)/L$228)/(1+POWER(10,($B127-L$227)/L$228))</f>
        <v>0.87221624150100874</v>
      </c>
      <c r="EC127" s="2">
        <f>POWER(10,($B127-M$227)/M$228)/(1+POWER(10,($B127-M$227)/M$228))</f>
        <v>0.87279456397837796</v>
      </c>
      <c r="ED127" s="2">
        <f>POWER(10,($B127-N$227)/N$228)/(1+POWER(10,($B127-N$227)/N$228))</f>
        <v>0.87722868482407967</v>
      </c>
      <c r="EE127" s="2">
        <f>POWER(10,($B127-O$227)/O$228)/(1+POWER(10,($B127-O$227)/O$228))</f>
        <v>0.87069954770281943</v>
      </c>
    </row>
    <row r="128" spans="2:135" x14ac:dyDescent="0.25">
      <c r="B128" s="2">
        <v>122</v>
      </c>
      <c r="C128">
        <v>73.617999999999995</v>
      </c>
      <c r="D128">
        <v>76.558999999999997</v>
      </c>
      <c r="E128">
        <v>80.191000000000003</v>
      </c>
      <c r="F128">
        <v>81.206000000000003</v>
      </c>
      <c r="G128">
        <v>79.778999999999996</v>
      </c>
      <c r="H128">
        <v>83.543999999999997</v>
      </c>
      <c r="I128">
        <v>82.278999999999996</v>
      </c>
      <c r="J128">
        <v>82.293999999999997</v>
      </c>
      <c r="K128">
        <v>81.558999999999997</v>
      </c>
      <c r="L128">
        <v>78.412000000000006</v>
      </c>
      <c r="M128">
        <v>71.602999999999994</v>
      </c>
      <c r="N128">
        <v>66.5441</v>
      </c>
      <c r="O128">
        <v>55.382399999999997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73.747726200317018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75.812163686764336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79.664053556081612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80.848798344174241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79.597395101365478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82.236411283934871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82.463533631771284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82.055768734240544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81.402029657911768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78.052026611264154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73.101390715987222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67.006307779387654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55.930231739842668</v>
      </c>
      <c r="AE128" s="5"/>
      <c r="AG128" s="5">
        <f t="shared" si="32"/>
        <v>-0.1297262003170232</v>
      </c>
      <c r="AH128" s="5">
        <f t="shared" si="32"/>
        <v>0.74683631323566146</v>
      </c>
      <c r="AI128" s="5">
        <f t="shared" si="32"/>
        <v>0.52694644391839063</v>
      </c>
      <c r="AJ128" s="5">
        <f t="shared" si="31"/>
        <v>0.35720165582576158</v>
      </c>
      <c r="AK128" s="5">
        <f t="shared" si="31"/>
        <v>0.18160489863451801</v>
      </c>
      <c r="AL128" s="5">
        <f t="shared" si="31"/>
        <v>1.3075887160651263</v>
      </c>
      <c r="AM128" s="5">
        <f t="shared" si="31"/>
        <v>-0.18453363177128779</v>
      </c>
      <c r="AN128" s="5">
        <f t="shared" si="31"/>
        <v>0.23823126575945253</v>
      </c>
      <c r="AO128" s="5">
        <f t="shared" si="31"/>
        <v>0.15697034208822913</v>
      </c>
      <c r="AP128" s="5">
        <f t="shared" si="33"/>
        <v>0.3599733887358525</v>
      </c>
      <c r="AQ128" s="5">
        <f t="shared" si="33"/>
        <v>-1.4983907159872274</v>
      </c>
      <c r="AR128" s="5">
        <f t="shared" si="33"/>
        <v>-0.46220777938765423</v>
      </c>
      <c r="AS128" s="5">
        <f t="shared" si="33"/>
        <v>-0.54783173984267108</v>
      </c>
      <c r="AV128" s="2">
        <f t="shared" si="18"/>
        <v>73.747726200317018</v>
      </c>
      <c r="AW128" s="2">
        <f t="shared" si="19"/>
        <v>75.703198372632116</v>
      </c>
      <c r="AX128" s="2">
        <f t="shared" si="20"/>
        <v>77.272598526466226</v>
      </c>
      <c r="AY128" s="2">
        <f t="shared" si="21"/>
        <v>77.576929011710234</v>
      </c>
      <c r="AZ128" s="2">
        <f t="shared" si="22"/>
        <v>77.829245460001829</v>
      </c>
      <c r="BA128" s="2">
        <f t="shared" si="23"/>
        <v>78.191635244808609</v>
      </c>
      <c r="BB128" s="2">
        <f t="shared" si="24"/>
        <v>79.435959818260017</v>
      </c>
      <c r="BC128" s="2">
        <f t="shared" si="25"/>
        <v>77.298957511644716</v>
      </c>
      <c r="BD128" s="2">
        <f t="shared" si="26"/>
        <v>75.552425607233232</v>
      </c>
      <c r="BE128" s="2">
        <f t="shared" si="27"/>
        <v>71.998903979622753</v>
      </c>
      <c r="BF128" s="2">
        <f t="shared" si="28"/>
        <v>64.942299327140688</v>
      </c>
      <c r="BG128" s="2">
        <f t="shared" si="29"/>
        <v>57.348394972149116</v>
      </c>
      <c r="BH128" s="2">
        <f t="shared" si="30"/>
        <v>49.569015086843486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75.065436111149864</v>
      </c>
      <c r="CP128" s="2">
        <f>BL$207*$B128+BL$209</f>
        <v>77.496402640237065</v>
      </c>
      <c r="CQ128" s="2">
        <f>BM$207*$B128+BM$209</f>
        <v>79.238352552087193</v>
      </c>
      <c r="CR128" s="2">
        <f>BN$207*$B128+BN$209</f>
        <v>79.206432810323264</v>
      </c>
      <c r="CS128" s="2">
        <f>BO$207*$B128+BO$209</f>
        <v>79.396380812754273</v>
      </c>
      <c r="CT128" s="2">
        <f>BP$207*$B128+BP$209</f>
        <v>79.943488794180467</v>
      </c>
      <c r="CU128" s="2">
        <f>BQ$207*$B128+BQ$209</f>
        <v>80.895877890332144</v>
      </c>
      <c r="CV128" s="2">
        <f>BR$207*$B128+BR$209</f>
        <v>79.031907932911139</v>
      </c>
      <c r="CW128" s="2">
        <f>BS$207*$B128+BS$209</f>
        <v>77.819948376205076</v>
      </c>
      <c r="CX128" s="2">
        <f>BT$207*$B128+BT$209</f>
        <v>73.94450870887097</v>
      </c>
      <c r="CY128" s="2">
        <f>BU$207*$B128+BU$209</f>
        <v>66.347469965097048</v>
      </c>
      <c r="CZ128" s="2">
        <f>BV$207*$B128+BV$209</f>
        <v>58.403814770988248</v>
      </c>
      <c r="DA128" s="2">
        <f>BW$207*$B128+BW$209</f>
        <v>50.849651472832583</v>
      </c>
      <c r="DD128" s="2">
        <f>BZ$207*$B128+BZ$209</f>
        <v>73.515392214494199</v>
      </c>
      <c r="DE128" s="2">
        <f>CA$207*$B128+CA$209</f>
        <v>75.467439163085331</v>
      </c>
      <c r="DF128" s="2">
        <f>CB$207*$B128+CB$209</f>
        <v>77.003813049578298</v>
      </c>
      <c r="DG128" s="2">
        <f>CC$207*$B128+CC$209</f>
        <v>77.367888939375632</v>
      </c>
      <c r="DH128" s="2">
        <f>CD$207*$B128+CD$209</f>
        <v>77.631040730641416</v>
      </c>
      <c r="DI128" s="2">
        <f>CE$207*$B128+CE$209</f>
        <v>77.977771692030672</v>
      </c>
      <c r="DJ128" s="2">
        <f>CF$207*$B128+CF$209</f>
        <v>79.263702997812558</v>
      </c>
      <c r="DK128" s="2">
        <f>CG$207*$B128+CG$209</f>
        <v>77.105836611962658</v>
      </c>
      <c r="DL128" s="2">
        <f>CH$207*$B128+CH$209</f>
        <v>75.264759049679554</v>
      </c>
      <c r="DM128" s="2">
        <f>CI$207*$B128+CI$209</f>
        <v>71.738944234956818</v>
      </c>
      <c r="DN128" s="2">
        <f>CJ$207*$B128+CJ$209</f>
        <v>64.755522624289824</v>
      </c>
      <c r="DO128" s="2">
        <f>CK$207*$B128+CK$209</f>
        <v>57.213682030167519</v>
      </c>
      <c r="DP128" s="2">
        <f>CL$207*$B128+CL$209</f>
        <v>49.395571773172797</v>
      </c>
      <c r="DS128" s="2">
        <f>POWER(10,($B128-C$227)/C$228)/(1+POWER(10,($B128-C$227)/C$228))</f>
        <v>0.85011135083071199</v>
      </c>
      <c r="DT128" s="2">
        <f>POWER(10,($B128-D$227)/D$228)/(1+POWER(10,($B128-D$227)/D$228))</f>
        <v>0.88380312795095506</v>
      </c>
      <c r="DU128" s="2">
        <f>POWER(10,($B128-E$227)/E$228)/(1+POWER(10,($B128-E$227)/E$228))</f>
        <v>0.87971325788327215</v>
      </c>
      <c r="DV128" s="2">
        <f>POWER(10,($B128-F$227)/F$228)/(1+POWER(10,($B128-F$227)/F$228))</f>
        <v>0.88630128677492315</v>
      </c>
      <c r="DW128" s="2">
        <f>POWER(10,($B128-G$227)/G$228)/(1+POWER(10,($B128-G$227)/G$228))</f>
        <v>0.88772433630850778</v>
      </c>
      <c r="DX128" s="2">
        <f>POWER(10,($B128-H$227)/H$228)/(1+POWER(10,($B128-H$227)/H$228))</f>
        <v>0.89120329036967905</v>
      </c>
      <c r="DY128" s="2">
        <f>POWER(10,($B128-I$227)/I$228)/(1+POWER(10,($B128-I$227)/I$228))</f>
        <v>0.89446178762035233</v>
      </c>
      <c r="DZ128" s="2">
        <f>POWER(10,($B128-J$227)/J$228)/(1+POWER(10,($B128-J$227)/J$228))</f>
        <v>0.89973325619792577</v>
      </c>
      <c r="EA128" s="2">
        <f>POWER(10,($B128-K$227)/K$228)/(1+POWER(10,($B128-K$227)/K$228))</f>
        <v>0.88741869161419684</v>
      </c>
      <c r="EB128" s="2">
        <f>POWER(10,($B128-L$227)/L$228)/(1+POWER(10,($B128-L$227)/L$228))</f>
        <v>0.88213459740553579</v>
      </c>
      <c r="EC128" s="2">
        <f>POWER(10,($B128-M$227)/M$228)/(1+POWER(10,($B128-M$227)/M$228))</f>
        <v>0.88267406963589379</v>
      </c>
      <c r="ED128" s="2">
        <f>POWER(10,($B128-N$227)/N$228)/(1+POWER(10,($B128-N$227)/N$228))</f>
        <v>0.88680847323912659</v>
      </c>
      <c r="EE128" s="2">
        <f>POWER(10,($B128-O$227)/O$228)/(1+POWER(10,($B128-O$227)/O$228))</f>
        <v>0.88071952747069526</v>
      </c>
    </row>
    <row r="129" spans="2:135" x14ac:dyDescent="0.25">
      <c r="B129" s="2">
        <v>123</v>
      </c>
      <c r="C129">
        <v>72.441000000000003</v>
      </c>
      <c r="D129">
        <v>74.617999999999995</v>
      </c>
      <c r="E129">
        <v>79.515000000000001</v>
      </c>
      <c r="F129">
        <v>81.765000000000001</v>
      </c>
      <c r="G129">
        <v>79.293999999999997</v>
      </c>
      <c r="H129">
        <v>82.823999999999998</v>
      </c>
      <c r="I129">
        <v>83.337999999999994</v>
      </c>
      <c r="J129">
        <v>82.971000000000004</v>
      </c>
      <c r="K129">
        <v>81.278999999999996</v>
      </c>
      <c r="L129">
        <v>78.265000000000001</v>
      </c>
      <c r="M129">
        <v>74.382000000000005</v>
      </c>
      <c r="N129">
        <v>65.5</v>
      </c>
      <c r="O129">
        <v>55.485300000000002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73.680653576235443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75.732270058113684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79.499594854669525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80.582575807414187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79.371444228908999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81.704545202287591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82.013002886991117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81.221342465919747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80.826856645962764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77.645633189049377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72.640180851148884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66.476370524114273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55.923210236630879</v>
      </c>
      <c r="AE129" s="5"/>
      <c r="AG129" s="5">
        <f t="shared" si="32"/>
        <v>-1.2396535762354404</v>
      </c>
      <c r="AH129" s="5">
        <f t="shared" si="32"/>
        <v>-1.1142700581136893</v>
      </c>
      <c r="AI129" s="5">
        <f t="shared" si="32"/>
        <v>1.5405145330475989E-2</v>
      </c>
      <c r="AJ129" s="5">
        <f t="shared" si="31"/>
        <v>1.1824241925858132</v>
      </c>
      <c r="AK129" s="5">
        <f t="shared" si="31"/>
        <v>-7.7444228909001822E-2</v>
      </c>
      <c r="AL129" s="5">
        <f t="shared" si="31"/>
        <v>1.1194547977124074</v>
      </c>
      <c r="AM129" s="5">
        <f t="shared" si="31"/>
        <v>1.3249971130088767</v>
      </c>
      <c r="AN129" s="5">
        <f t="shared" si="31"/>
        <v>1.7496575340802565</v>
      </c>
      <c r="AO129" s="5">
        <f t="shared" si="31"/>
        <v>0.45214335403723283</v>
      </c>
      <c r="AP129" s="5">
        <f t="shared" si="33"/>
        <v>0.6193668109506234</v>
      </c>
      <c r="AQ129" s="5">
        <f t="shared" si="33"/>
        <v>1.7418191488511212</v>
      </c>
      <c r="AR129" s="5">
        <f t="shared" si="33"/>
        <v>-0.97637052411427305</v>
      </c>
      <c r="AS129" s="5">
        <f t="shared" si="33"/>
        <v>-0.43791023663087714</v>
      </c>
      <c r="AV129" s="2">
        <f t="shared" si="18"/>
        <v>73.680653576235443</v>
      </c>
      <c r="AW129" s="2">
        <f t="shared" si="19"/>
        <v>75.631476592532735</v>
      </c>
      <c r="AX129" s="2">
        <f t="shared" si="20"/>
        <v>77.197827525342305</v>
      </c>
      <c r="AY129" s="2">
        <f t="shared" si="21"/>
        <v>77.505705357350294</v>
      </c>
      <c r="AZ129" s="2">
        <f t="shared" si="22"/>
        <v>77.765673067070921</v>
      </c>
      <c r="BA129" s="2">
        <f t="shared" si="23"/>
        <v>78.137298516407114</v>
      </c>
      <c r="BB129" s="2">
        <f t="shared" si="24"/>
        <v>79.403349890897019</v>
      </c>
      <c r="BC129" s="2">
        <f t="shared" si="25"/>
        <v>77.245877745097843</v>
      </c>
      <c r="BD129" s="2">
        <f t="shared" si="26"/>
        <v>75.487819624555371</v>
      </c>
      <c r="BE129" s="2">
        <f t="shared" si="27"/>
        <v>71.932302778245713</v>
      </c>
      <c r="BF129" s="2">
        <f t="shared" si="28"/>
        <v>64.902895558653157</v>
      </c>
      <c r="BG129" s="2">
        <f t="shared" si="29"/>
        <v>57.32617238426392</v>
      </c>
      <c r="BH129" s="2">
        <f t="shared" si="30"/>
        <v>49.536944282400142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75.067413488498616</v>
      </c>
      <c r="CP129" s="2">
        <f>BL$207*$B129+BL$209</f>
        <v>77.503051819889365</v>
      </c>
      <c r="CQ129" s="2">
        <f>BM$207*$B129+BM$209</f>
        <v>79.239743634131486</v>
      </c>
      <c r="CR129" s="2">
        <f>BN$207*$B129+BN$209</f>
        <v>79.198518876585098</v>
      </c>
      <c r="CS129" s="2">
        <f>BO$207*$B129+BO$209</f>
        <v>79.404027811097791</v>
      </c>
      <c r="CT129" s="2">
        <f>BP$207*$B129+BP$209</f>
        <v>79.971776001321984</v>
      </c>
      <c r="CU129" s="2">
        <f>BQ$207*$B129+BQ$209</f>
        <v>80.926882626019761</v>
      </c>
      <c r="CV129" s="2">
        <f>BR$207*$B129+BR$209</f>
        <v>79.057225373789237</v>
      </c>
      <c r="CW129" s="2">
        <f>BS$207*$B129+BS$209</f>
        <v>77.857524945577339</v>
      </c>
      <c r="CX129" s="2">
        <f>BT$207*$B129+BT$209</f>
        <v>73.972918037635282</v>
      </c>
      <c r="CY129" s="2">
        <f>BU$207*$B129+BU$209</f>
        <v>66.365079867135663</v>
      </c>
      <c r="CZ129" s="2">
        <f>BV$207*$B129+BV$209</f>
        <v>58.425553527319749</v>
      </c>
      <c r="DA129" s="2">
        <f>BW$207*$B129+BW$209</f>
        <v>50.879126739049255</v>
      </c>
      <c r="DD129" s="2">
        <f>BZ$207*$B129+BZ$209</f>
        <v>73.45765904652778</v>
      </c>
      <c r="DE129" s="2">
        <f>CA$207*$B129+CA$209</f>
        <v>75.407064533191985</v>
      </c>
      <c r="DF129" s="2">
        <f>CB$207*$B129+CB$209</f>
        <v>76.94319462274099</v>
      </c>
      <c r="DG129" s="2">
        <f>CC$207*$B129+CC$209</f>
        <v>77.307651507621514</v>
      </c>
      <c r="DH129" s="2">
        <f>CD$207*$B129+CD$209</f>
        <v>77.576693239632021</v>
      </c>
      <c r="DI129" s="2">
        <f>CE$207*$B129+CE$209</f>
        <v>77.933053548354692</v>
      </c>
      <c r="DJ129" s="2">
        <f>CF$207*$B129+CF$209</f>
        <v>79.239404303521383</v>
      </c>
      <c r="DK129" s="2">
        <f>CG$207*$B129+CG$209</f>
        <v>77.061781493921103</v>
      </c>
      <c r="DL129" s="2">
        <f>CH$207*$B129+CH$209</f>
        <v>75.213641965965934</v>
      </c>
      <c r="DM129" s="2">
        <f>CI$207*$B129+CI$209</f>
        <v>71.683638948311739</v>
      </c>
      <c r="DN129" s="2">
        <f>CJ$207*$B129+CJ$209</f>
        <v>64.725641675900818</v>
      </c>
      <c r="DO129" s="2">
        <f>CK$207*$B129+CK$209</f>
        <v>57.198195254016412</v>
      </c>
      <c r="DP129" s="2">
        <f>CL$207*$B129+CL$209</f>
        <v>49.371160026957291</v>
      </c>
      <c r="DS129" s="2">
        <f>POWER(10,($B129-C$227)/C$228)/(1+POWER(10,($B129-C$227)/C$228))</f>
        <v>0.8614729527103252</v>
      </c>
      <c r="DT129" s="2">
        <f>POWER(10,($B129-D$227)/D$228)/(1+POWER(10,($B129-D$227)/D$228))</f>
        <v>0.89293252837694936</v>
      </c>
      <c r="DU129" s="2">
        <f>POWER(10,($B129-E$227)/E$228)/(1+POWER(10,($B129-E$227)/E$228))</f>
        <v>0.88912368020957455</v>
      </c>
      <c r="DV129" s="2">
        <f>POWER(10,($B129-F$227)/F$228)/(1+POWER(10,($B129-F$227)/F$228))</f>
        <v>0.8952576722304274</v>
      </c>
      <c r="DW129" s="2">
        <f>POWER(10,($B129-G$227)/G$228)/(1+POWER(10,($B129-G$227)/G$228))</f>
        <v>0.89658170408973759</v>
      </c>
      <c r="DX129" s="2">
        <f>POWER(10,($B129-H$227)/H$228)/(1+POWER(10,($B129-H$227)/H$228))</f>
        <v>0.89981717827498031</v>
      </c>
      <c r="DY129" s="2">
        <f>POWER(10,($B129-I$227)/I$228)/(1+POWER(10,($B129-I$227)/I$228))</f>
        <v>0.90284581129735098</v>
      </c>
      <c r="DZ129" s="2">
        <f>POWER(10,($B129-J$227)/J$228)/(1+POWER(10,($B129-J$227)/J$228))</f>
        <v>0.90774170447283675</v>
      </c>
      <c r="EA129" s="2">
        <f>POWER(10,($B129-K$227)/K$228)/(1+POWER(10,($B129-K$227)/K$228))</f>
        <v>0.89629735479830586</v>
      </c>
      <c r="EB129" s="2">
        <f>POWER(10,($B129-L$227)/L$228)/(1+POWER(10,($B129-L$227)/L$228))</f>
        <v>0.8913789799183226</v>
      </c>
      <c r="EC129" s="2">
        <f>POWER(10,($B129-M$227)/M$228)/(1+POWER(10,($B129-M$227)/M$228))</f>
        <v>0.8918813263592239</v>
      </c>
      <c r="ED129" s="2">
        <f>POWER(10,($B129-N$227)/N$228)/(1+POWER(10,($B129-N$227)/N$228))</f>
        <v>0.89572960639840893</v>
      </c>
      <c r="EE129" s="2">
        <f>POWER(10,($B129-O$227)/O$228)/(1+POWER(10,($B129-O$227)/O$228))</f>
        <v>0.89006106427053255</v>
      </c>
    </row>
    <row r="130" spans="2:135" x14ac:dyDescent="0.25">
      <c r="B130" s="2">
        <v>124</v>
      </c>
      <c r="C130">
        <v>73.897000000000006</v>
      </c>
      <c r="D130">
        <v>75.912000000000006</v>
      </c>
      <c r="E130">
        <v>79.191000000000003</v>
      </c>
      <c r="F130">
        <v>82.352999999999994</v>
      </c>
      <c r="G130">
        <v>79.897000000000006</v>
      </c>
      <c r="H130">
        <v>81.882000000000005</v>
      </c>
      <c r="I130">
        <v>82.823999999999998</v>
      </c>
      <c r="J130">
        <v>81.778999999999996</v>
      </c>
      <c r="K130">
        <v>81.352999999999994</v>
      </c>
      <c r="L130">
        <v>78.323999999999998</v>
      </c>
      <c r="M130">
        <v>72.162000000000006</v>
      </c>
      <c r="N130">
        <v>65.720600000000005</v>
      </c>
      <c r="O130">
        <v>55.132399999999997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73.613445593606485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75.648182153048765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79.222525572058572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80.178010918370063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79.083156184328502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81.061193546159217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81.49999806200023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80.338098263071871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80.038619167159993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76.973726107590309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71.816203254820749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65.526823166786954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55.592677206312267</v>
      </c>
      <c r="AE130" s="5"/>
      <c r="AG130" s="5">
        <f t="shared" si="32"/>
        <v>0.28355440639352025</v>
      </c>
      <c r="AH130" s="5">
        <f t="shared" si="32"/>
        <v>0.26381784695124111</v>
      </c>
      <c r="AI130" s="5">
        <f t="shared" si="32"/>
        <v>-3.1525572058569651E-2</v>
      </c>
      <c r="AJ130" s="5">
        <f t="shared" si="31"/>
        <v>2.1749890816299313</v>
      </c>
      <c r="AK130" s="5">
        <f t="shared" si="31"/>
        <v>0.81384381567150399</v>
      </c>
      <c r="AL130" s="5">
        <f t="shared" si="31"/>
        <v>0.82080645384078821</v>
      </c>
      <c r="AM130" s="5">
        <f t="shared" si="31"/>
        <v>1.3240019379997676</v>
      </c>
      <c r="AN130" s="5">
        <f t="shared" si="31"/>
        <v>1.4409017369281258</v>
      </c>
      <c r="AO130" s="5">
        <f t="shared" si="31"/>
        <v>1.3143808328400013</v>
      </c>
      <c r="AP130" s="5">
        <f t="shared" si="33"/>
        <v>1.3502738924096889</v>
      </c>
      <c r="AQ130" s="5">
        <f t="shared" si="33"/>
        <v>0.34579674517925696</v>
      </c>
      <c r="AR130" s="5">
        <f t="shared" si="33"/>
        <v>0.19377683321305028</v>
      </c>
      <c r="AS130" s="5">
        <f t="shared" si="33"/>
        <v>-0.46027720631226998</v>
      </c>
      <c r="AV130" s="2">
        <f t="shared" si="18"/>
        <v>73.613445593606485</v>
      </c>
      <c r="AW130" s="2">
        <f t="shared" si="19"/>
        <v>75.559909481454824</v>
      </c>
      <c r="AX130" s="2">
        <f t="shared" si="20"/>
        <v>77.12342428311571</v>
      </c>
      <c r="AY130" s="2">
        <f t="shared" si="21"/>
        <v>77.434766268614595</v>
      </c>
      <c r="AZ130" s="2">
        <f t="shared" si="22"/>
        <v>77.702181079123349</v>
      </c>
      <c r="BA130" s="2">
        <f t="shared" si="23"/>
        <v>78.082995296542975</v>
      </c>
      <c r="BB130" s="2">
        <f t="shared" si="24"/>
        <v>79.370857406277963</v>
      </c>
      <c r="BC130" s="2">
        <f t="shared" si="25"/>
        <v>77.192883073555009</v>
      </c>
      <c r="BD130" s="2">
        <f t="shared" si="26"/>
        <v>75.423346260586143</v>
      </c>
      <c r="BE130" s="2">
        <f t="shared" si="27"/>
        <v>71.865679260727475</v>
      </c>
      <c r="BF130" s="2">
        <f t="shared" si="28"/>
        <v>64.863698683657432</v>
      </c>
      <c r="BG130" s="2">
        <f t="shared" si="29"/>
        <v>57.30407852646222</v>
      </c>
      <c r="BH130" s="2">
        <f t="shared" si="30"/>
        <v>49.504877984360405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75.069390865847367</v>
      </c>
      <c r="CP130" s="2">
        <f>BL$207*$B130+BL$209</f>
        <v>77.509700999541664</v>
      </c>
      <c r="CQ130" s="2">
        <f>BM$207*$B130+BM$209</f>
        <v>79.241134716175779</v>
      </c>
      <c r="CR130" s="2">
        <f>BN$207*$B130+BN$209</f>
        <v>79.190604942846932</v>
      </c>
      <c r="CS130" s="2">
        <f>BO$207*$B130+BO$209</f>
        <v>79.411674809441308</v>
      </c>
      <c r="CT130" s="2">
        <f>BP$207*$B130+BP$209</f>
        <v>80.000063208463501</v>
      </c>
      <c r="CU130" s="2">
        <f>BQ$207*$B130+BQ$209</f>
        <v>80.957887361707378</v>
      </c>
      <c r="CV130" s="2">
        <f>BR$207*$B130+BR$209</f>
        <v>79.082542814667335</v>
      </c>
      <c r="CW130" s="2">
        <f>BS$207*$B130+BS$209</f>
        <v>77.895101514949587</v>
      </c>
      <c r="CX130" s="2">
        <f>BT$207*$B130+BT$209</f>
        <v>74.001327366399593</v>
      </c>
      <c r="CY130" s="2">
        <f>BU$207*$B130+BU$209</f>
        <v>66.382689769174277</v>
      </c>
      <c r="CZ130" s="2">
        <f>BV$207*$B130+BV$209</f>
        <v>58.447292283651251</v>
      </c>
      <c r="DA130" s="2">
        <f>BW$207*$B130+BW$209</f>
        <v>50.908602005265919</v>
      </c>
      <c r="DD130" s="2">
        <f>BZ$207*$B130+BZ$209</f>
        <v>73.399925878561348</v>
      </c>
      <c r="DE130" s="2">
        <f>CA$207*$B130+CA$209</f>
        <v>75.346689903298653</v>
      </c>
      <c r="DF130" s="2">
        <f>CB$207*$B130+CB$209</f>
        <v>76.882576195903681</v>
      </c>
      <c r="DG130" s="2">
        <f>CC$207*$B130+CC$209</f>
        <v>77.247414075867383</v>
      </c>
      <c r="DH130" s="2">
        <f>CD$207*$B130+CD$209</f>
        <v>77.522345748622641</v>
      </c>
      <c r="DI130" s="2">
        <f>CE$207*$B130+CE$209</f>
        <v>77.888335404678713</v>
      </c>
      <c r="DJ130" s="2">
        <f>CF$207*$B130+CF$209</f>
        <v>79.215105609230193</v>
      </c>
      <c r="DK130" s="2">
        <f>CG$207*$B130+CG$209</f>
        <v>77.017726375879548</v>
      </c>
      <c r="DL130" s="2">
        <f>CH$207*$B130+CH$209</f>
        <v>75.162524882252313</v>
      </c>
      <c r="DM130" s="2">
        <f>CI$207*$B130+CI$209</f>
        <v>71.628333661666645</v>
      </c>
      <c r="DN130" s="2">
        <f>CJ$207*$B130+CJ$209</f>
        <v>64.695760727511825</v>
      </c>
      <c r="DO130" s="2">
        <f>CK$207*$B130+CK$209</f>
        <v>57.182708477865297</v>
      </c>
      <c r="DP130" s="2">
        <f>CL$207*$B130+CL$209</f>
        <v>49.346748280741792</v>
      </c>
      <c r="DS130" s="2">
        <f>POWER(10,($B130-C$227)/C$228)/(1+POWER(10,($B130-C$227)/C$228))</f>
        <v>0.87210290921270739</v>
      </c>
      <c r="DT130" s="2">
        <f>POWER(10,($B130-D$227)/D$228)/(1+POWER(10,($B130-D$227)/D$228))</f>
        <v>0.90142464894122909</v>
      </c>
      <c r="DU130" s="2">
        <f>POWER(10,($B130-E$227)/E$228)/(1+POWER(10,($B130-E$227)/E$228))</f>
        <v>0.89788335326772084</v>
      </c>
      <c r="DV130" s="2">
        <f>POWER(10,($B130-F$227)/F$228)/(1+POWER(10,($B130-F$227)/F$228))</f>
        <v>0.9035852854545211</v>
      </c>
      <c r="DW130" s="2">
        <f>POWER(10,($B130-G$227)/G$228)/(1+POWER(10,($B130-G$227)/G$228))</f>
        <v>0.90481524143667091</v>
      </c>
      <c r="DX130" s="2">
        <f>POWER(10,($B130-H$227)/H$228)/(1+POWER(10,($B130-H$227)/H$228))</f>
        <v>0.90781961031370695</v>
      </c>
      <c r="DY130" s="2">
        <f>POWER(10,($B130-I$227)/I$228)/(1+POWER(10,($B130-I$227)/I$228))</f>
        <v>0.91063034896573913</v>
      </c>
      <c r="DZ130" s="2">
        <f>POWER(10,($B130-J$227)/J$228)/(1+POWER(10,($B130-J$227)/J$228))</f>
        <v>0.9151708140321162</v>
      </c>
      <c r="EA130" s="2">
        <f>POWER(10,($B130-K$227)/K$228)/(1+POWER(10,($B130-K$227)/K$228))</f>
        <v>0.90455112028225804</v>
      </c>
      <c r="EB130" s="2">
        <f>POWER(10,($B130-L$227)/L$228)/(1+POWER(10,($B130-L$227)/L$228))</f>
        <v>0.89998051887476871</v>
      </c>
      <c r="EC130" s="2">
        <f>POWER(10,($B130-M$227)/M$228)/(1+POWER(10,($B130-M$227)/M$228))</f>
        <v>0.90044752802399386</v>
      </c>
      <c r="ED130" s="2">
        <f>POWER(10,($B130-N$227)/N$228)/(1+POWER(10,($B130-N$227)/N$228))</f>
        <v>0.90402372065685699</v>
      </c>
      <c r="EE130" s="2">
        <f>POWER(10,($B130-O$227)/O$228)/(1+POWER(10,($B130-O$227)/O$228))</f>
        <v>0.89875511314813727</v>
      </c>
    </row>
    <row r="131" spans="2:135" x14ac:dyDescent="0.25">
      <c r="B131" s="2">
        <v>125</v>
      </c>
      <c r="C131">
        <v>71.941000000000003</v>
      </c>
      <c r="D131">
        <v>76.308999999999997</v>
      </c>
      <c r="E131">
        <v>77.632000000000005</v>
      </c>
      <c r="F131">
        <v>82.132000000000005</v>
      </c>
      <c r="G131">
        <v>79.308999999999997</v>
      </c>
      <c r="H131">
        <v>81.25</v>
      </c>
      <c r="I131">
        <v>83.823999999999998</v>
      </c>
      <c r="J131">
        <v>82.221000000000004</v>
      </c>
      <c r="K131">
        <v>80.058999999999997</v>
      </c>
      <c r="L131">
        <v>76.852999999999994</v>
      </c>
      <c r="M131">
        <v>71.132000000000005</v>
      </c>
      <c r="N131">
        <v>63.132399999999997</v>
      </c>
      <c r="O131">
        <v>54.617600000000003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73.546185498707075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75.56174659474847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78.863185755911971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79.6829388450859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78.763493709117895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80.382514397921497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80.982741804130583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79.49563439207806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79.137671164770055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76.12501211375421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70.744446026979915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64.290917626477381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54.983231504507835</v>
      </c>
      <c r="AE131" s="5"/>
      <c r="AG131" s="5">
        <f t="shared" si="32"/>
        <v>-1.6051854987070726</v>
      </c>
      <c r="AH131" s="5">
        <f t="shared" si="32"/>
        <v>0.74725340525152717</v>
      </c>
      <c r="AI131" s="5">
        <f t="shared" si="32"/>
        <v>-1.2311857559119659</v>
      </c>
      <c r="AJ131" s="5">
        <f t="shared" si="31"/>
        <v>2.449061154914105</v>
      </c>
      <c r="AK131" s="5">
        <f t="shared" si="31"/>
        <v>0.54550629088210201</v>
      </c>
      <c r="AL131" s="5">
        <f t="shared" si="31"/>
        <v>0.86748560207850289</v>
      </c>
      <c r="AM131" s="5">
        <f t="shared" si="31"/>
        <v>2.8412581958694147</v>
      </c>
      <c r="AN131" s="5">
        <f t="shared" si="31"/>
        <v>2.7253656079219439</v>
      </c>
      <c r="AO131" s="5">
        <f t="shared" si="31"/>
        <v>0.92132883522994291</v>
      </c>
      <c r="AP131" s="5">
        <f t="shared" si="33"/>
        <v>0.72798788624578492</v>
      </c>
      <c r="AQ131" s="5">
        <f t="shared" si="33"/>
        <v>0.38755397302008987</v>
      </c>
      <c r="AR131" s="5">
        <f t="shared" si="33"/>
        <v>-1.1585176264773835</v>
      </c>
      <c r="AS131" s="5">
        <f t="shared" si="33"/>
        <v>-0.36563150450783155</v>
      </c>
      <c r="AV131" s="2">
        <f t="shared" si="18"/>
        <v>73.546185498707075</v>
      </c>
      <c r="AW131" s="2">
        <f t="shared" si="19"/>
        <v>75.48855352631378</v>
      </c>
      <c r="AX131" s="2">
        <f t="shared" si="20"/>
        <v>77.04943277196729</v>
      </c>
      <c r="AY131" s="2">
        <f t="shared" si="21"/>
        <v>77.364146057164859</v>
      </c>
      <c r="AZ131" s="2">
        <f t="shared" si="22"/>
        <v>77.638822432149425</v>
      </c>
      <c r="BA131" s="2">
        <f t="shared" si="23"/>
        <v>78.028788618531053</v>
      </c>
      <c r="BB131" s="2">
        <f t="shared" si="24"/>
        <v>79.338523385880066</v>
      </c>
      <c r="BC131" s="2">
        <f t="shared" si="25"/>
        <v>77.140024752852085</v>
      </c>
      <c r="BD131" s="2">
        <f t="shared" si="26"/>
        <v>75.359080613756788</v>
      </c>
      <c r="BE131" s="2">
        <f t="shared" si="27"/>
        <v>71.799116200404569</v>
      </c>
      <c r="BF131" s="2">
        <f t="shared" si="28"/>
        <v>64.824744430111465</v>
      </c>
      <c r="BG131" s="2">
        <f t="shared" si="29"/>
        <v>57.282141386907071</v>
      </c>
      <c r="BH131" s="2">
        <f t="shared" si="30"/>
        <v>49.472869286720041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75.071368243196119</v>
      </c>
      <c r="CP131" s="2">
        <f>BL$207*$B131+BL$209</f>
        <v>77.516350179193978</v>
      </c>
      <c r="CQ131" s="2">
        <f>BM$207*$B131+BM$209</f>
        <v>79.242525798220086</v>
      </c>
      <c r="CR131" s="2">
        <f>BN$207*$B131+BN$209</f>
        <v>79.182691009108765</v>
      </c>
      <c r="CS131" s="2">
        <f>BO$207*$B131+BO$209</f>
        <v>79.419321807784826</v>
      </c>
      <c r="CT131" s="2">
        <f>BP$207*$B131+BP$209</f>
        <v>80.028350415605018</v>
      </c>
      <c r="CU131" s="2">
        <f>BQ$207*$B131+BQ$209</f>
        <v>80.988892097394981</v>
      </c>
      <c r="CV131" s="2">
        <f>BR$207*$B131+BR$209</f>
        <v>79.107860255545447</v>
      </c>
      <c r="CW131" s="2">
        <f>BS$207*$B131+BS$209</f>
        <v>77.932678084321836</v>
      </c>
      <c r="CX131" s="2">
        <f>BT$207*$B131+BT$209</f>
        <v>74.029736695163905</v>
      </c>
      <c r="CY131" s="2">
        <f>BU$207*$B131+BU$209</f>
        <v>66.400299671212906</v>
      </c>
      <c r="CZ131" s="2">
        <f>BV$207*$B131+BV$209</f>
        <v>58.469031039982752</v>
      </c>
      <c r="DA131" s="2">
        <f>BW$207*$B131+BW$209</f>
        <v>50.938077271482591</v>
      </c>
      <c r="DD131" s="2">
        <f>BZ$207*$B131+BZ$209</f>
        <v>73.342192710594929</v>
      </c>
      <c r="DE131" s="2">
        <f>CA$207*$B131+CA$209</f>
        <v>75.286315273405322</v>
      </c>
      <c r="DF131" s="2">
        <f>CB$207*$B131+CB$209</f>
        <v>76.821957769066373</v>
      </c>
      <c r="DG131" s="2">
        <f>CC$207*$B131+CC$209</f>
        <v>77.187176644113265</v>
      </c>
      <c r="DH131" s="2">
        <f>CD$207*$B131+CD$209</f>
        <v>77.467998257613246</v>
      </c>
      <c r="DI131" s="2">
        <f>CE$207*$B131+CE$209</f>
        <v>77.84361726100272</v>
      </c>
      <c r="DJ131" s="2">
        <f>CF$207*$B131+CF$209</f>
        <v>79.190806914939017</v>
      </c>
      <c r="DK131" s="2">
        <f>CG$207*$B131+CG$209</f>
        <v>76.973671257837992</v>
      </c>
      <c r="DL131" s="2">
        <f>CH$207*$B131+CH$209</f>
        <v>75.111407798538693</v>
      </c>
      <c r="DM131" s="2">
        <f>CI$207*$B131+CI$209</f>
        <v>71.573028375021565</v>
      </c>
      <c r="DN131" s="2">
        <f>CJ$207*$B131+CJ$209</f>
        <v>64.665879779122832</v>
      </c>
      <c r="DO131" s="2">
        <f>CK$207*$B131+CK$209</f>
        <v>57.16722170171419</v>
      </c>
      <c r="DP131" s="2">
        <f>CL$207*$B131+CL$209</f>
        <v>49.322336534526286</v>
      </c>
      <c r="DS131" s="2">
        <f>POWER(10,($B131-C$227)/C$228)/(1+POWER(10,($B131-C$227)/C$228))</f>
        <v>0.88202887198775226</v>
      </c>
      <c r="DT131" s="2">
        <f>POWER(10,($B131-D$227)/D$228)/(1+POWER(10,($B131-D$227)/D$228))</f>
        <v>0.90931162001837418</v>
      </c>
      <c r="DU131" s="2">
        <f>POWER(10,($B131-E$227)/E$228)/(1+POWER(10,($B131-E$227)/E$228))</f>
        <v>0.90602412319704728</v>
      </c>
      <c r="DV131" s="2">
        <f>POWER(10,($B131-F$227)/F$228)/(1+POWER(10,($B131-F$227)/F$228))</f>
        <v>0.91131639232675354</v>
      </c>
      <c r="DW131" s="2">
        <f>POWER(10,($B131-G$227)/G$228)/(1+POWER(10,($B131-G$227)/G$228))</f>
        <v>0.91245727828111611</v>
      </c>
      <c r="DX131" s="2">
        <f>POWER(10,($B131-H$227)/H$228)/(1+POWER(10,($B131-H$227)/H$228))</f>
        <v>0.91524303224938397</v>
      </c>
      <c r="DY131" s="2">
        <f>POWER(10,($B131-I$227)/I$228)/(1+POWER(10,($B131-I$227)/I$228))</f>
        <v>0.91784790154418938</v>
      </c>
      <c r="DZ131" s="2">
        <f>POWER(10,($B131-J$227)/J$228)/(1+POWER(10,($B131-J$227)/J$228))</f>
        <v>0.92205306315758118</v>
      </c>
      <c r="EA131" s="2">
        <f>POWER(10,($B131-K$227)/K$228)/(1+POWER(10,($B131-K$227)/K$228))</f>
        <v>0.91221230505061324</v>
      </c>
      <c r="EB131" s="2">
        <f>POWER(10,($B131-L$227)/L$228)/(1+POWER(10,($B131-L$227)/L$228))</f>
        <v>0.90797123796531587</v>
      </c>
      <c r="EC131" s="2">
        <f>POWER(10,($B131-M$227)/M$228)/(1+POWER(10,($B131-M$227)/M$228))</f>
        <v>0.90840473422084855</v>
      </c>
      <c r="ED131" s="2">
        <f>POWER(10,($B131-N$227)/N$228)/(1+POWER(10,($B131-N$227)/N$228))</f>
        <v>0.91172310582306804</v>
      </c>
      <c r="EE131" s="2">
        <f>POWER(10,($B131-O$227)/O$228)/(1+POWER(10,($B131-O$227)/O$228))</f>
        <v>0.90683359727790902</v>
      </c>
    </row>
    <row r="132" spans="2:135" x14ac:dyDescent="0.25">
      <c r="B132" s="2">
        <v>126</v>
      </c>
      <c r="C132">
        <v>71.132000000000005</v>
      </c>
      <c r="D132">
        <v>75.352999999999994</v>
      </c>
      <c r="E132">
        <v>78.867999999999995</v>
      </c>
      <c r="F132">
        <v>79.926000000000002</v>
      </c>
      <c r="G132">
        <v>79.073999999999998</v>
      </c>
      <c r="H132">
        <v>80.867999999999995</v>
      </c>
      <c r="I132">
        <v>82.337999999999994</v>
      </c>
      <c r="J132">
        <v>80.823999999999998</v>
      </c>
      <c r="K132">
        <v>78.676000000000002</v>
      </c>
      <c r="L132">
        <v>75.278999999999996</v>
      </c>
      <c r="M132">
        <v>69.941000000000003</v>
      </c>
      <c r="N132">
        <v>63.132399999999997</v>
      </c>
      <c r="O132">
        <v>54.367600000000003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73.478946298317638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75.474915503187546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78.460782425007395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79.152110106455311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78.443008728791753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79.735653206242148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80.508226215243269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78.757462664487619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78.225036243570543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75.20287192886542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69.562060506513561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62.92677661810631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54.176906742902162</v>
      </c>
      <c r="AE132" s="5"/>
      <c r="AG132" s="5">
        <f t="shared" si="32"/>
        <v>-2.3469462983176328</v>
      </c>
      <c r="AH132" s="5">
        <f t="shared" si="32"/>
        <v>-0.12191550318755162</v>
      </c>
      <c r="AI132" s="5">
        <f t="shared" si="32"/>
        <v>0.40721757499260036</v>
      </c>
      <c r="AJ132" s="5">
        <f t="shared" si="31"/>
        <v>0.77388989354469118</v>
      </c>
      <c r="AK132" s="5">
        <f t="shared" si="31"/>
        <v>0.63099127120824505</v>
      </c>
      <c r="AL132" s="5">
        <f t="shared" si="31"/>
        <v>1.1323467937578471</v>
      </c>
      <c r="AM132" s="5">
        <f t="shared" si="31"/>
        <v>1.8297737847567248</v>
      </c>
      <c r="AN132" s="5">
        <f t="shared" si="31"/>
        <v>2.0665373355123791</v>
      </c>
      <c r="AO132" s="5">
        <f t="shared" si="31"/>
        <v>0.45096375642945929</v>
      </c>
      <c r="AP132" s="5">
        <f t="shared" si="33"/>
        <v>7.6128071134576203E-2</v>
      </c>
      <c r="AQ132" s="5">
        <f t="shared" si="33"/>
        <v>0.37893949348644185</v>
      </c>
      <c r="AR132" s="5">
        <f t="shared" si="33"/>
        <v>0.20562338189368745</v>
      </c>
      <c r="AS132" s="5">
        <f t="shared" si="33"/>
        <v>0.19069325709784124</v>
      </c>
      <c r="AV132" s="2">
        <f t="shared" si="18"/>
        <v>73.478946298317638</v>
      </c>
      <c r="AW132" s="2">
        <f t="shared" si="19"/>
        <v>75.417455793411435</v>
      </c>
      <c r="AX132" s="2">
        <f t="shared" si="20"/>
        <v>76.975887730940698</v>
      </c>
      <c r="AY132" s="2">
        <f t="shared" si="21"/>
        <v>77.293871788993769</v>
      </c>
      <c r="AZ132" s="2">
        <f t="shared" si="22"/>
        <v>77.575641685290691</v>
      </c>
      <c r="BA132" s="2">
        <f t="shared" si="23"/>
        <v>77.974731970791609</v>
      </c>
      <c r="BB132" s="2">
        <f t="shared" si="24"/>
        <v>79.306381851326307</v>
      </c>
      <c r="BC132" s="2">
        <f t="shared" si="25"/>
        <v>77.087345704127358</v>
      </c>
      <c r="BD132" s="2">
        <f t="shared" si="26"/>
        <v>75.295085758836038</v>
      </c>
      <c r="BE132" s="2">
        <f t="shared" si="27"/>
        <v>71.732684564043723</v>
      </c>
      <c r="BF132" s="2">
        <f t="shared" si="28"/>
        <v>64.786061719610842</v>
      </c>
      <c r="BG132" s="2">
        <f t="shared" si="29"/>
        <v>57.260383853287784</v>
      </c>
      <c r="BH132" s="2">
        <f t="shared" si="30"/>
        <v>49.440963582732692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75.07334562054487</v>
      </c>
      <c r="CP132" s="2">
        <f>BL$207*$B132+BL$209</f>
        <v>77.522999358846278</v>
      </c>
      <c r="CQ132" s="2">
        <f>BM$207*$B132+BM$209</f>
        <v>79.243916880264379</v>
      </c>
      <c r="CR132" s="2">
        <f>BN$207*$B132+BN$209</f>
        <v>79.174777075370599</v>
      </c>
      <c r="CS132" s="2">
        <f>BO$207*$B132+BO$209</f>
        <v>79.426968806128343</v>
      </c>
      <c r="CT132" s="2">
        <f>BP$207*$B132+BP$209</f>
        <v>80.056637622746535</v>
      </c>
      <c r="CU132" s="2">
        <f>BQ$207*$B132+BQ$209</f>
        <v>81.019896833082598</v>
      </c>
      <c r="CV132" s="2">
        <f>BR$207*$B132+BR$209</f>
        <v>79.133177696423544</v>
      </c>
      <c r="CW132" s="2">
        <f>BS$207*$B132+BS$209</f>
        <v>77.970254653694084</v>
      </c>
      <c r="CX132" s="2">
        <f>BT$207*$B132+BT$209</f>
        <v>74.058146023928231</v>
      </c>
      <c r="CY132" s="2">
        <f>BU$207*$B132+BU$209</f>
        <v>66.417909573251521</v>
      </c>
      <c r="CZ132" s="2">
        <f>BV$207*$B132+BV$209</f>
        <v>58.490769796314254</v>
      </c>
      <c r="DA132" s="2">
        <f>BW$207*$B132+BW$209</f>
        <v>50.967552537699255</v>
      </c>
      <c r="DD132" s="2">
        <f>BZ$207*$B132+BZ$209</f>
        <v>73.284459542628497</v>
      </c>
      <c r="DE132" s="2">
        <f>CA$207*$B132+CA$209</f>
        <v>75.225940643511976</v>
      </c>
      <c r="DF132" s="2">
        <f>CB$207*$B132+CB$209</f>
        <v>76.761339342229064</v>
      </c>
      <c r="DG132" s="2">
        <f>CC$207*$B132+CC$209</f>
        <v>77.126939212359133</v>
      </c>
      <c r="DH132" s="2">
        <f>CD$207*$B132+CD$209</f>
        <v>77.413650766603865</v>
      </c>
      <c r="DI132" s="2">
        <f>CE$207*$B132+CE$209</f>
        <v>77.798899117326741</v>
      </c>
      <c r="DJ132" s="2">
        <f>CF$207*$B132+CF$209</f>
        <v>79.166508220647842</v>
      </c>
      <c r="DK132" s="2">
        <f>CG$207*$B132+CG$209</f>
        <v>76.929616139796423</v>
      </c>
      <c r="DL132" s="2">
        <f>CH$207*$B132+CH$209</f>
        <v>75.060290714825072</v>
      </c>
      <c r="DM132" s="2">
        <f>CI$207*$B132+CI$209</f>
        <v>71.517723088376485</v>
      </c>
      <c r="DN132" s="2">
        <f>CJ$207*$B132+CJ$209</f>
        <v>64.63599883073384</v>
      </c>
      <c r="DO132" s="2">
        <f>CK$207*$B132+CK$209</f>
        <v>57.151734925563076</v>
      </c>
      <c r="DP132" s="2">
        <f>CL$207*$B132+CL$209</f>
        <v>49.29792478831078</v>
      </c>
      <c r="DS132" s="2">
        <f>POWER(10,($B132-C$227)/C$228)/(1+POWER(10,($B132-C$227)/C$228))</f>
        <v>0.89128052474103303</v>
      </c>
      <c r="DT132" s="2">
        <f>POWER(10,($B132-D$227)/D$228)/(1+POWER(10,($B132-D$227)/D$228))</f>
        <v>0.91662592313336189</v>
      </c>
      <c r="DU132" s="2">
        <f>POWER(10,($B132-E$227)/E$228)/(1+POWER(10,($B132-E$227)/E$228))</f>
        <v>0.91357837351520133</v>
      </c>
      <c r="DV132" s="2">
        <f>POWER(10,($B132-F$227)/F$228)/(1+POWER(10,($B132-F$227)/F$228))</f>
        <v>0.91848349927998874</v>
      </c>
      <c r="DW132" s="2">
        <f>POWER(10,($B132-G$227)/G$228)/(1+POWER(10,($B132-G$227)/G$228))</f>
        <v>0.91954032323423029</v>
      </c>
      <c r="DX132" s="2">
        <f>POWER(10,($B132-H$227)/H$228)/(1+POWER(10,($B132-H$227)/H$228))</f>
        <v>0.92211992086649253</v>
      </c>
      <c r="DY132" s="2">
        <f>POWER(10,($B132-I$227)/I$228)/(1+POWER(10,($B132-I$227)/I$228))</f>
        <v>0.92453086754713698</v>
      </c>
      <c r="DZ132" s="2">
        <f>POWER(10,($B132-J$227)/J$228)/(1+POWER(10,($B132-J$227)/J$228))</f>
        <v>0.92842062257958347</v>
      </c>
      <c r="EA132" s="2">
        <f>POWER(10,($B132-K$227)/K$228)/(1+POWER(10,($B132-K$227)/K$228))</f>
        <v>0.91931341798612609</v>
      </c>
      <c r="EB132" s="2">
        <f>POWER(10,($B132-L$227)/L$228)/(1+POWER(10,($B132-L$227)/L$228))</f>
        <v>0.91538358725274549</v>
      </c>
      <c r="EC132" s="2">
        <f>POWER(10,($B132-M$227)/M$228)/(1+POWER(10,($B132-M$227)/M$228))</f>
        <v>0.91578540647609885</v>
      </c>
      <c r="ED132" s="2">
        <f>POWER(10,($B132-N$227)/N$228)/(1+POWER(10,($B132-N$227)/N$228))</f>
        <v>0.91886027011099658</v>
      </c>
      <c r="EE132" s="2">
        <f>POWER(10,($B132-O$227)/O$228)/(1+POWER(10,($B132-O$227)/O$228))</f>
        <v>0.91432893082047906</v>
      </c>
    </row>
    <row r="133" spans="2:135" x14ac:dyDescent="0.25">
      <c r="B133" s="2">
        <v>127</v>
      </c>
      <c r="C133">
        <v>73.956000000000003</v>
      </c>
      <c r="D133">
        <v>74.162000000000006</v>
      </c>
      <c r="E133">
        <v>78.456000000000003</v>
      </c>
      <c r="F133">
        <v>79.558999999999997</v>
      </c>
      <c r="G133">
        <v>79.265000000000001</v>
      </c>
      <c r="H133">
        <v>81.471000000000004</v>
      </c>
      <c r="I133">
        <v>82.456000000000003</v>
      </c>
      <c r="J133">
        <v>78.676000000000002</v>
      </c>
      <c r="K133">
        <v>77.926000000000002</v>
      </c>
      <c r="L133">
        <v>75.691000000000003</v>
      </c>
      <c r="M133">
        <v>69.073999999999998</v>
      </c>
      <c r="N133">
        <v>61.058799999999998</v>
      </c>
      <c r="O133">
        <v>53.352899999999998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73.411791259699285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75.38936248644707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78.054639082682868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78.635795781818331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78.146133669312064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79.167983172972797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80.105976289878939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78.155819112324835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77.383148595778081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74.303294567990108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68.398863569582943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61.584028917809562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53.274108586063257</v>
      </c>
      <c r="AE133" s="5"/>
      <c r="AG133" s="5">
        <f t="shared" si="32"/>
        <v>0.54420874030071786</v>
      </c>
      <c r="AH133" s="5">
        <f t="shared" si="32"/>
        <v>-1.2273624864470634</v>
      </c>
      <c r="AI133" s="5">
        <f t="shared" si="32"/>
        <v>0.40136091731713464</v>
      </c>
      <c r="AJ133" s="5">
        <f t="shared" si="31"/>
        <v>0.92320421818166665</v>
      </c>
      <c r="AK133" s="5">
        <f t="shared" si="31"/>
        <v>1.1188663306879363</v>
      </c>
      <c r="AL133" s="5">
        <f t="shared" si="31"/>
        <v>2.3030168270272071</v>
      </c>
      <c r="AM133" s="5">
        <f t="shared" si="31"/>
        <v>2.3500237101210644</v>
      </c>
      <c r="AN133" s="5">
        <f t="shared" si="31"/>
        <v>0.52018088767516701</v>
      </c>
      <c r="AO133" s="5">
        <f t="shared" si="31"/>
        <v>0.54285140422192057</v>
      </c>
      <c r="AP133" s="5">
        <f t="shared" si="33"/>
        <v>1.3877054320098949</v>
      </c>
      <c r="AQ133" s="5">
        <f t="shared" si="33"/>
        <v>0.67513643041705507</v>
      </c>
      <c r="AR133" s="5">
        <f t="shared" si="33"/>
        <v>-0.52522891780956371</v>
      </c>
      <c r="AS133" s="5">
        <f t="shared" si="33"/>
        <v>7.8791413936741606E-2</v>
      </c>
      <c r="AV133" s="2">
        <f t="shared" si="18"/>
        <v>73.411791259699285</v>
      </c>
      <c r="AW133" s="2">
        <f t="shared" si="19"/>
        <v>75.346654736396133</v>
      </c>
      <c r="AX133" s="2">
        <f t="shared" si="20"/>
        <v>76.902815564793499</v>
      </c>
      <c r="AY133" s="2">
        <f t="shared" si="21"/>
        <v>77.223964008627973</v>
      </c>
      <c r="AZ133" s="2">
        <f t="shared" si="22"/>
        <v>77.512675723403206</v>
      </c>
      <c r="BA133" s="2">
        <f t="shared" si="23"/>
        <v>77.920870082003034</v>
      </c>
      <c r="BB133" s="2">
        <f t="shared" si="24"/>
        <v>79.274460462828998</v>
      </c>
      <c r="BC133" s="2">
        <f t="shared" si="25"/>
        <v>77.034881265947078</v>
      </c>
      <c r="BD133" s="2">
        <f t="shared" si="26"/>
        <v>75.231413763177571</v>
      </c>
      <c r="BE133" s="2">
        <f t="shared" si="27"/>
        <v>71.666444390030662</v>
      </c>
      <c r="BF133" s="2">
        <f t="shared" si="28"/>
        <v>64.747673302018271</v>
      </c>
      <c r="BG133" s="2">
        <f t="shared" si="29"/>
        <v>57.238824183294774</v>
      </c>
      <c r="BH133" s="2">
        <f t="shared" si="30"/>
        <v>49.409199142817151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75.075322997893636</v>
      </c>
      <c r="CP133" s="2">
        <f>BL$207*$B133+BL$209</f>
        <v>77.529648538498591</v>
      </c>
      <c r="CQ133" s="2">
        <f>BM$207*$B133+BM$209</f>
        <v>79.245307962308686</v>
      </c>
      <c r="CR133" s="2">
        <f>BN$207*$B133+BN$209</f>
        <v>79.166863141632433</v>
      </c>
      <c r="CS133" s="2">
        <f>BO$207*$B133+BO$209</f>
        <v>79.434615804471861</v>
      </c>
      <c r="CT133" s="2">
        <f>BP$207*$B133+BP$209</f>
        <v>80.084924829888052</v>
      </c>
      <c r="CU133" s="2">
        <f>BQ$207*$B133+BQ$209</f>
        <v>81.050901568770215</v>
      </c>
      <c r="CV133" s="2">
        <f>BR$207*$B133+BR$209</f>
        <v>79.158495137301642</v>
      </c>
      <c r="CW133" s="2">
        <f>BS$207*$B133+BS$209</f>
        <v>78.007831223066333</v>
      </c>
      <c r="CX133" s="2">
        <f>BT$207*$B133+BT$209</f>
        <v>74.086555352692542</v>
      </c>
      <c r="CY133" s="2">
        <f>BU$207*$B133+BU$209</f>
        <v>66.435519475290135</v>
      </c>
      <c r="CZ133" s="2">
        <f>BV$207*$B133+BV$209</f>
        <v>58.512508552645755</v>
      </c>
      <c r="DA133" s="2">
        <f>BW$207*$B133+BW$209</f>
        <v>50.997027803915927</v>
      </c>
      <c r="DD133" s="2">
        <f>BZ$207*$B133+BZ$209</f>
        <v>73.226726374662064</v>
      </c>
      <c r="DE133" s="2">
        <f>CA$207*$B133+CA$209</f>
        <v>75.165566013618644</v>
      </c>
      <c r="DF133" s="2">
        <f>CB$207*$B133+CB$209</f>
        <v>76.700720915391756</v>
      </c>
      <c r="DG133" s="2">
        <f>CC$207*$B133+CC$209</f>
        <v>77.066701780605015</v>
      </c>
      <c r="DH133" s="2">
        <f>CD$207*$B133+CD$209</f>
        <v>77.359303275594471</v>
      </c>
      <c r="DI133" s="2">
        <f>CE$207*$B133+CE$209</f>
        <v>77.754180973650747</v>
      </c>
      <c r="DJ133" s="2">
        <f>CF$207*$B133+CF$209</f>
        <v>79.142209526356666</v>
      </c>
      <c r="DK133" s="2">
        <f>CG$207*$B133+CG$209</f>
        <v>76.885561021754867</v>
      </c>
      <c r="DL133" s="2">
        <f>CH$207*$B133+CH$209</f>
        <v>75.009173631111452</v>
      </c>
      <c r="DM133" s="2">
        <f>CI$207*$B133+CI$209</f>
        <v>71.462417801731405</v>
      </c>
      <c r="DN133" s="2">
        <f>CJ$207*$B133+CJ$209</f>
        <v>64.606117882344833</v>
      </c>
      <c r="DO133" s="2">
        <f>CK$207*$B133+CK$209</f>
        <v>57.136248149411969</v>
      </c>
      <c r="DP133" s="2">
        <f>CL$207*$B133+CL$209</f>
        <v>49.273513042095274</v>
      </c>
      <c r="DS133" s="2">
        <f>POWER(10,($B133-C$227)/C$228)/(1+POWER(10,($B133-C$227)/C$228))</f>
        <v>0.8998889845889142</v>
      </c>
      <c r="DT133" s="2">
        <f>POWER(10,($B133-D$227)/D$228)/(1+POWER(10,($B133-D$227)/D$228))</f>
        <v>0.92339999941978512</v>
      </c>
      <c r="DU133" s="2">
        <f>POWER(10,($B133-E$227)/E$228)/(1+POWER(10,($B133-E$227)/E$228))</f>
        <v>0.92057860640035871</v>
      </c>
      <c r="DV133" s="2">
        <f>POWER(10,($B133-F$227)/F$228)/(1+POWER(10,($B133-F$227)/F$228))</f>
        <v>0.92511897850266878</v>
      </c>
      <c r="DW133" s="2">
        <f>POWER(10,($B133-G$227)/G$228)/(1+POWER(10,($B133-G$227)/G$228))</f>
        <v>0.92609669836490038</v>
      </c>
      <c r="DX133" s="2">
        <f>POWER(10,($B133-H$227)/H$228)/(1+POWER(10,($B133-H$227)/H$228))</f>
        <v>0.92848244224425858</v>
      </c>
      <c r="DY133" s="2">
        <f>POWER(10,($B133-I$227)/I$228)/(1+POWER(10,($B133-I$227)/I$228))</f>
        <v>0.93071122342758594</v>
      </c>
      <c r="DZ133" s="2">
        <f>POWER(10,($B133-J$227)/J$228)/(1+POWER(10,($B133-J$227)/J$228))</f>
        <v>0.93430507150609032</v>
      </c>
      <c r="EA133" s="2">
        <f>POWER(10,($B133-K$227)/K$228)/(1+POWER(10,($B133-K$227)/K$228))</f>
        <v>0.92588679258933193</v>
      </c>
      <c r="EB133" s="2">
        <f>POWER(10,($B133-L$227)/L$228)/(1+POWER(10,($B133-L$227)/L$228))</f>
        <v>0.9222500405039602</v>
      </c>
      <c r="EC133" s="2">
        <f>POWER(10,($B133-M$227)/M$228)/(1+POWER(10,($B133-M$227)/M$228))</f>
        <v>0.92262200917539339</v>
      </c>
      <c r="ED133" s="2">
        <f>POWER(10,($B133-N$227)/N$228)/(1+POWER(10,($B133-N$227)/N$228))</f>
        <v>0.92546756875240388</v>
      </c>
      <c r="EE133" s="2">
        <f>POWER(10,($B133-O$227)/O$228)/(1+POWER(10,($B133-O$227)/O$228))</f>
        <v>0.92127360685988735</v>
      </c>
    </row>
    <row r="134" spans="2:135" x14ac:dyDescent="0.25">
      <c r="B134" s="2">
        <v>128</v>
      </c>
      <c r="C134">
        <v>72.058999999999997</v>
      </c>
      <c r="D134">
        <v>74.558999999999997</v>
      </c>
      <c r="E134">
        <v>78.191000000000003</v>
      </c>
      <c r="F134">
        <v>79.808999999999997</v>
      </c>
      <c r="G134">
        <v>76.706000000000003</v>
      </c>
      <c r="H134">
        <v>80.191000000000003</v>
      </c>
      <c r="I134">
        <v>80.897000000000006</v>
      </c>
      <c r="J134">
        <v>78.543999999999997</v>
      </c>
      <c r="K134">
        <v>75.632000000000005</v>
      </c>
      <c r="L134">
        <v>72.162000000000006</v>
      </c>
      <c r="M134">
        <v>67.015000000000001</v>
      </c>
      <c r="N134">
        <v>59.529400000000003</v>
      </c>
      <c r="O134">
        <v>52.352899999999998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73.344774501737191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75.306234836676595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77.676778187622446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78.171403751344556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77.888051405983177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78.703331076482201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79.7873168745637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77.694872151376245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76.664739813611533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73.498347280339203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67.35450459734642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60.377955536442293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52.37248252965702</v>
      </c>
      <c r="AE134" s="5"/>
      <c r="AG134" s="5">
        <f t="shared" si="32"/>
        <v>-1.285774501737194</v>
      </c>
      <c r="AH134" s="5">
        <f t="shared" si="32"/>
        <v>-0.74723483667659707</v>
      </c>
      <c r="AI134" s="5">
        <f t="shared" si="32"/>
        <v>0.51422181237755638</v>
      </c>
      <c r="AJ134" s="5">
        <f t="shared" si="31"/>
        <v>1.6375962486554414</v>
      </c>
      <c r="AK134" s="5">
        <f t="shared" si="31"/>
        <v>-1.1820514059831737</v>
      </c>
      <c r="AL134" s="5">
        <f t="shared" si="31"/>
        <v>1.487668923517802</v>
      </c>
      <c r="AM134" s="5">
        <f t="shared" si="31"/>
        <v>1.1096831254363053</v>
      </c>
      <c r="AN134" s="5">
        <f t="shared" si="31"/>
        <v>0.8491278486237519</v>
      </c>
      <c r="AO134" s="5">
        <f t="shared" si="31"/>
        <v>-1.0327398136115278</v>
      </c>
      <c r="AP134" s="5">
        <f t="shared" si="33"/>
        <v>-1.3363472803391971</v>
      </c>
      <c r="AQ134" s="5">
        <f t="shared" si="33"/>
        <v>-0.33950459734641925</v>
      </c>
      <c r="AR134" s="5">
        <f t="shared" si="33"/>
        <v>-0.84855553644229076</v>
      </c>
      <c r="AS134" s="5">
        <f t="shared" si="33"/>
        <v>-1.9582529657022008E-2</v>
      </c>
      <c r="AV134" s="2">
        <f t="shared" ref="AV134:AV197" si="34">((1-DS134)*CO134) + (DS134*DD134)</f>
        <v>73.344774501737191</v>
      </c>
      <c r="AW134" s="2">
        <f t="shared" ref="AW134:AW197" si="35">((1-DT134)*CP134) + (DT134*DE134)</f>
        <v>75.276181012108239</v>
      </c>
      <c r="AX134" s="2">
        <f t="shared" ref="AX134:AX197" si="36">((1-DU134)*CQ134) + (DU134*DF134)</f>
        <v>76.830235234590333</v>
      </c>
      <c r="AY134" s="2">
        <f t="shared" ref="AY134:AY197" si="37">((1-DV134)*CR134) + (DV134*DG134)</f>
        <v>77.154437450697273</v>
      </c>
      <c r="AZ134" s="2">
        <f t="shared" ref="AZ134:AZ197" si="38">((1-DW134)*CS134) + (DW134*DH134)</f>
        <v>77.449954467387073</v>
      </c>
      <c r="BA134" s="2">
        <f t="shared" ref="BA134:BA197" si="39">((1-DX134)*CT134) + (DX134*DI134)</f>
        <v>77.867239715749918</v>
      </c>
      <c r="BB134" s="2">
        <f t="shared" ref="BB134:BB197" si="40">((1-DY134)*CU134) + (DY134*DJ134)</f>
        <v>79.24278115241448</v>
      </c>
      <c r="BC134" s="2">
        <f t="shared" ref="BC134:BC197" si="41">((1-DZ134)*CV134) + (DZ134*DK134)</f>
        <v>76.982659938882165</v>
      </c>
      <c r="BD134" s="2">
        <f t="shared" ref="BD134:BD197" si="42">((1-EA134)*CW134) + (EA134*DL134)</f>
        <v>75.168106712992341</v>
      </c>
      <c r="BE134" s="2">
        <f t="shared" ref="BE134:BE197" si="43">((1-EB134)*CX134) + (EB134*DM134)</f>
        <v>71.600445700573033</v>
      </c>
      <c r="BF134" s="2">
        <f t="shared" ref="BF134:BF197" si="44">((1-EC134)*CY134) + (EC134*DN134)</f>
        <v>64.709596387554839</v>
      </c>
      <c r="BG134" s="2">
        <f t="shared" ref="BG134:BG197" si="45">((1-ED134)*CZ134) + (ED134*DO134)</f>
        <v>57.217476472781634</v>
      </c>
      <c r="BH134" s="2">
        <f t="shared" ref="BH134:BH197" si="46">((1-EE134)*DA134) + (EE134*DP134)</f>
        <v>49.377607714407581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75.077300375242388</v>
      </c>
      <c r="CP134" s="2">
        <f>BL$207*$B134+BL$209</f>
        <v>77.536297718150891</v>
      </c>
      <c r="CQ134" s="2">
        <f>BM$207*$B134+BM$209</f>
        <v>79.24669904435298</v>
      </c>
      <c r="CR134" s="2">
        <f>BN$207*$B134+BN$209</f>
        <v>79.158949207894267</v>
      </c>
      <c r="CS134" s="2">
        <f>BO$207*$B134+BO$209</f>
        <v>79.442262802815392</v>
      </c>
      <c r="CT134" s="2">
        <f>BP$207*$B134+BP$209</f>
        <v>80.11321203702957</v>
      </c>
      <c r="CU134" s="2">
        <f>BQ$207*$B134+BQ$209</f>
        <v>81.081906304457831</v>
      </c>
      <c r="CV134" s="2">
        <f>BR$207*$B134+BR$209</f>
        <v>79.183812578179754</v>
      </c>
      <c r="CW134" s="2">
        <f>BS$207*$B134+BS$209</f>
        <v>78.045407792438596</v>
      </c>
      <c r="CX134" s="2">
        <f>BT$207*$B134+BT$209</f>
        <v>74.114964681456854</v>
      </c>
      <c r="CY134" s="2">
        <f>BU$207*$B134+BU$209</f>
        <v>66.453129377328764</v>
      </c>
      <c r="CZ134" s="2">
        <f>BV$207*$B134+BV$209</f>
        <v>58.534247308977257</v>
      </c>
      <c r="DA134" s="2">
        <f>BW$207*$B134+BW$209</f>
        <v>51.026503070132598</v>
      </c>
      <c r="DD134" s="2">
        <f>BZ$207*$B134+BZ$209</f>
        <v>73.168993206695646</v>
      </c>
      <c r="DE134" s="2">
        <f>CA$207*$B134+CA$209</f>
        <v>75.105191383725312</v>
      </c>
      <c r="DF134" s="2">
        <f>CB$207*$B134+CB$209</f>
        <v>76.640102488554462</v>
      </c>
      <c r="DG134" s="2">
        <f>CC$207*$B134+CC$209</f>
        <v>77.006464348850898</v>
      </c>
      <c r="DH134" s="2">
        <f>CD$207*$B134+CD$209</f>
        <v>77.30495578458509</v>
      </c>
      <c r="DI134" s="2">
        <f>CE$207*$B134+CE$209</f>
        <v>77.709462829974768</v>
      </c>
      <c r="DJ134" s="2">
        <f>CF$207*$B134+CF$209</f>
        <v>79.117910832065476</v>
      </c>
      <c r="DK134" s="2">
        <f>CG$207*$B134+CG$209</f>
        <v>76.841505903713312</v>
      </c>
      <c r="DL134" s="2">
        <f>CH$207*$B134+CH$209</f>
        <v>74.958056547397817</v>
      </c>
      <c r="DM134" s="2">
        <f>CI$207*$B134+CI$209</f>
        <v>71.407112515086325</v>
      </c>
      <c r="DN134" s="2">
        <f>CJ$207*$B134+CJ$209</f>
        <v>64.57623693395584</v>
      </c>
      <c r="DO134" s="2">
        <f>CK$207*$B134+CK$209</f>
        <v>57.120761373260855</v>
      </c>
      <c r="DP134" s="2">
        <f>CL$207*$B134+CL$209</f>
        <v>49.249101295879775</v>
      </c>
      <c r="DS134" s="2">
        <f>POWER(10,($B134-C$227)/C$228)/(1+POWER(10,($B134-C$227)/C$228))</f>
        <v>0.90788626802915973</v>
      </c>
      <c r="DT134" s="2">
        <f>POWER(10,($B134-D$227)/D$228)/(1+POWER(10,($B134-D$227)/D$228))</f>
        <v>0.92966591960144529</v>
      </c>
      <c r="DU134" s="2">
        <f>POWER(10,($B134-E$227)/E$228)/(1+POWER(10,($B134-E$227)/E$228))</f>
        <v>0.9270570869078657</v>
      </c>
      <c r="DV134" s="2">
        <f>POWER(10,($B134-F$227)/F$228)/(1+POWER(10,($B134-F$227)/F$228))</f>
        <v>0.93125475367472088</v>
      </c>
      <c r="DW134" s="2">
        <f>POWER(10,($B134-G$227)/G$228)/(1+POWER(10,($B134-G$227)/G$228))</f>
        <v>0.93215823390593577</v>
      </c>
      <c r="DX134" s="2">
        <f>POWER(10,($B134-H$227)/H$228)/(1+POWER(10,($B134-H$227)/H$228))</f>
        <v>0.93436216835263786</v>
      </c>
      <c r="DY134" s="2">
        <f>POWER(10,($B134-I$227)/I$228)/(1+POWER(10,($B134-I$227)/I$228))</f>
        <v>0.93642026058395311</v>
      </c>
      <c r="DZ134" s="2">
        <f>POWER(10,($B134-J$227)/J$228)/(1+POWER(10,($B134-J$227)/J$228))</f>
        <v>0.93973716733697432</v>
      </c>
      <c r="EA134" s="2">
        <f>POWER(10,($B134-K$227)/K$228)/(1+POWER(10,($B134-K$227)/K$228))</f>
        <v>0.93196427975860341</v>
      </c>
      <c r="EB134" s="2">
        <f>POWER(10,($B134-L$227)/L$228)/(1+POWER(10,($B134-L$227)/L$228))</f>
        <v>0.92860275465265252</v>
      </c>
      <c r="EC134" s="2">
        <f>POWER(10,($B134-M$227)/M$228)/(1+POWER(10,($B134-M$227)/M$228))</f>
        <v>0.92894667242660756</v>
      </c>
      <c r="ED134" s="2">
        <f>POWER(10,($B134-N$227)/N$228)/(1+POWER(10,($B134-N$227)/N$228))</f>
        <v>0.93157689293048618</v>
      </c>
      <c r="EE134" s="2">
        <f>POWER(10,($B134-O$227)/O$228)/(1+POWER(10,($B134-O$227)/O$228))</f>
        <v>0.92769984795259242</v>
      </c>
    </row>
    <row r="135" spans="2:135" x14ac:dyDescent="0.25">
      <c r="B135" s="2">
        <v>129</v>
      </c>
      <c r="C135">
        <v>72.25</v>
      </c>
      <c r="D135">
        <v>73.367999999999995</v>
      </c>
      <c r="E135">
        <v>77.293999999999997</v>
      </c>
      <c r="F135">
        <v>79.632000000000005</v>
      </c>
      <c r="G135">
        <v>78.706000000000003</v>
      </c>
      <c r="H135">
        <v>78.456000000000003</v>
      </c>
      <c r="I135">
        <v>80.367999999999995</v>
      </c>
      <c r="J135">
        <v>77.043999999999997</v>
      </c>
      <c r="K135">
        <v>73.926000000000002</v>
      </c>
      <c r="L135">
        <v>71.132000000000005</v>
      </c>
      <c r="M135">
        <v>64.75</v>
      </c>
      <c r="N135">
        <v>58.058799999999998</v>
      </c>
      <c r="O135">
        <v>52.352899999999998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73.277941647867834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75.226081905470792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77.3476605033445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77.779801713999092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77.674421169716879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78.344491295642925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79.54889339594223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77.359095184992142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76.091115128895964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72.828680207643231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66.487328427791809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59.376743984756438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51.549773427716175</v>
      </c>
      <c r="AE135" s="5"/>
      <c r="AG135" s="5">
        <f t="shared" si="32"/>
        <v>-1.0279416478678343</v>
      </c>
      <c r="AH135" s="5">
        <f t="shared" si="32"/>
        <v>-1.8580819054707973</v>
      </c>
      <c r="AI135" s="5">
        <f t="shared" si="32"/>
        <v>-5.3660503344502786E-2</v>
      </c>
      <c r="AJ135" s="5">
        <f t="shared" si="31"/>
        <v>1.8521982860009132</v>
      </c>
      <c r="AK135" s="5">
        <f t="shared" si="31"/>
        <v>1.0315788302831237</v>
      </c>
      <c r="AL135" s="5">
        <f t="shared" si="31"/>
        <v>0.11150870435707816</v>
      </c>
      <c r="AM135" s="5">
        <f t="shared" si="31"/>
        <v>0.81910660405776525</v>
      </c>
      <c r="AN135" s="5">
        <f t="shared" si="31"/>
        <v>-0.31509518499214551</v>
      </c>
      <c r="AO135" s="5">
        <f t="shared" si="31"/>
        <v>-2.1651151288959625</v>
      </c>
      <c r="AP135" s="5">
        <f t="shared" si="33"/>
        <v>-1.6966802076432259</v>
      </c>
      <c r="AQ135" s="5">
        <f t="shared" si="33"/>
        <v>-1.7373284277918088</v>
      </c>
      <c r="AR135" s="5">
        <f t="shared" si="33"/>
        <v>-1.3179439847564396</v>
      </c>
      <c r="AS135" s="5">
        <f t="shared" si="33"/>
        <v>0.80312657228382278</v>
      </c>
      <c r="AV135" s="2">
        <f t="shared" si="34"/>
        <v>73.277941647867834</v>
      </c>
      <c r="AW135" s="2">
        <f t="shared" si="35"/>
        <v>75.206058285597251</v>
      </c>
      <c r="AX135" s="2">
        <f t="shared" si="36"/>
        <v>76.758159122411683</v>
      </c>
      <c r="AY135" s="2">
        <f t="shared" si="37"/>
        <v>77.08530172617219</v>
      </c>
      <c r="AZ135" s="2">
        <f t="shared" si="38"/>
        <v>77.387501575994762</v>
      </c>
      <c r="BA135" s="2">
        <f t="shared" si="39"/>
        <v>77.813870456470099</v>
      </c>
      <c r="BB135" s="2">
        <f t="shared" si="40"/>
        <v>79.211360739882281</v>
      </c>
      <c r="BC135" s="2">
        <f t="shared" si="41"/>
        <v>76.930704108897856</v>
      </c>
      <c r="BD135" s="2">
        <f t="shared" si="42"/>
        <v>75.105197726310379</v>
      </c>
      <c r="BE135" s="2">
        <f t="shared" si="43"/>
        <v>71.534729422379655</v>
      </c>
      <c r="BF135" s="2">
        <f t="shared" si="44"/>
        <v>64.671843263363101</v>
      </c>
      <c r="BG135" s="2">
        <f t="shared" si="45"/>
        <v>57.196351112193859</v>
      </c>
      <c r="BH135" s="2">
        <f t="shared" si="46"/>
        <v>49.346215126983452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75.079277752591139</v>
      </c>
      <c r="CP135" s="2">
        <f>BL$207*$B135+BL$209</f>
        <v>77.542946897803205</v>
      </c>
      <c r="CQ135" s="2">
        <f>BM$207*$B135+BM$209</f>
        <v>79.248090126397273</v>
      </c>
      <c r="CR135" s="2">
        <f>BN$207*$B135+BN$209</f>
        <v>79.151035274156101</v>
      </c>
      <c r="CS135" s="2">
        <f>BO$207*$B135+BO$209</f>
        <v>79.44990980115891</v>
      </c>
      <c r="CT135" s="2">
        <f>BP$207*$B135+BP$209</f>
        <v>80.141499244171087</v>
      </c>
      <c r="CU135" s="2">
        <f>BQ$207*$B135+BQ$209</f>
        <v>81.112911040145448</v>
      </c>
      <c r="CV135" s="2">
        <f>BR$207*$B135+BR$209</f>
        <v>79.209130019057852</v>
      </c>
      <c r="CW135" s="2">
        <f>BS$207*$B135+BS$209</f>
        <v>78.082984361810844</v>
      </c>
      <c r="CX135" s="2">
        <f>BT$207*$B135+BT$209</f>
        <v>74.143374010221166</v>
      </c>
      <c r="CY135" s="2">
        <f>BU$207*$B135+BU$209</f>
        <v>66.470739279367379</v>
      </c>
      <c r="CZ135" s="2">
        <f>BV$207*$B135+BV$209</f>
        <v>58.555986065308758</v>
      </c>
      <c r="DA135" s="2">
        <f>BW$207*$B135+BW$209</f>
        <v>51.055978336349263</v>
      </c>
      <c r="DD135" s="2">
        <f>BZ$207*$B135+BZ$209</f>
        <v>73.111260038729213</v>
      </c>
      <c r="DE135" s="2">
        <f>CA$207*$B135+CA$209</f>
        <v>75.044816753831967</v>
      </c>
      <c r="DF135" s="2">
        <f>CB$207*$B135+CB$209</f>
        <v>76.579484061717153</v>
      </c>
      <c r="DG135" s="2">
        <f>CC$207*$B135+CC$209</f>
        <v>76.946226917096766</v>
      </c>
      <c r="DH135" s="2">
        <f>CD$207*$B135+CD$209</f>
        <v>77.250608293575695</v>
      </c>
      <c r="DI135" s="2">
        <f>CE$207*$B135+CE$209</f>
        <v>77.664744686298775</v>
      </c>
      <c r="DJ135" s="2">
        <f>CF$207*$B135+CF$209</f>
        <v>79.093612137774301</v>
      </c>
      <c r="DK135" s="2">
        <f>CG$207*$B135+CG$209</f>
        <v>76.797450785671757</v>
      </c>
      <c r="DL135" s="2">
        <f>CH$207*$B135+CH$209</f>
        <v>74.906939463684196</v>
      </c>
      <c r="DM135" s="2">
        <f>CI$207*$B135+CI$209</f>
        <v>71.351807228441231</v>
      </c>
      <c r="DN135" s="2">
        <f>CJ$207*$B135+CJ$209</f>
        <v>64.546355985566848</v>
      </c>
      <c r="DO135" s="2">
        <f>CK$207*$B135+CK$209</f>
        <v>57.105274597109748</v>
      </c>
      <c r="DP135" s="2">
        <f>CL$207*$B135+CL$209</f>
        <v>49.224689549664269</v>
      </c>
      <c r="DS135" s="2">
        <f>POWER(10,($B135-C$227)/C$228)/(1+POWER(10,($B135-C$227)/C$228))</f>
        <v>0.91530482273376967</v>
      </c>
      <c r="DT135" s="2">
        <f>POWER(10,($B135-D$227)/D$228)/(1+POWER(10,($B135-D$227)/D$228))</f>
        <v>0.93545511143428117</v>
      </c>
      <c r="DU135" s="2">
        <f>POWER(10,($B135-E$227)/E$228)/(1+POWER(10,($B135-E$227)/E$228))</f>
        <v>0.93304554648984706</v>
      </c>
      <c r="DV135" s="2">
        <f>POWER(10,($B135-F$227)/F$228)/(1+POWER(10,($B135-F$227)/F$228))</f>
        <v>0.93692204194068385</v>
      </c>
      <c r="DW135" s="2">
        <f>POWER(10,($B135-G$227)/G$228)/(1+POWER(10,($B135-G$227)/G$228))</f>
        <v>0.93775601846901524</v>
      </c>
      <c r="DX135" s="2">
        <f>POWER(10,($B135-H$227)/H$228)/(1+POWER(10,($B135-H$227)/H$228))</f>
        <v>0.93978984728327586</v>
      </c>
      <c r="DY135" s="2">
        <f>POWER(10,($B135-I$227)/I$228)/(1+POWER(10,($B135-I$227)/I$228))</f>
        <v>0.94168837413335849</v>
      </c>
      <c r="DZ135" s="2">
        <f>POWER(10,($B135-J$227)/J$228)/(1+POWER(10,($B135-J$227)/J$228))</f>
        <v>0.94474666390894713</v>
      </c>
      <c r="EA135" s="2">
        <f>POWER(10,($B135-K$227)/K$228)/(1+POWER(10,($B135-K$227)/K$228))</f>
        <v>0.93757699623732482</v>
      </c>
      <c r="EB135" s="2">
        <f>POWER(10,($B135-L$227)/L$228)/(1+POWER(10,($B135-L$227)/L$228))</f>
        <v>0.93447328749850245</v>
      </c>
      <c r="EC135" s="2">
        <f>POWER(10,($B135-M$227)/M$228)/(1+POWER(10,($B135-M$227)/M$228))</f>
        <v>0.93479091291193739</v>
      </c>
      <c r="ED135" s="2">
        <f>POWER(10,($B135-N$227)/N$228)/(1+POWER(10,($B135-N$227)/N$228))</f>
        <v>0.93721941469368708</v>
      </c>
      <c r="EE135" s="2">
        <f>POWER(10,($B135-O$227)/O$228)/(1+POWER(10,($B135-O$227)/O$228))</f>
        <v>0.93363931554500112</v>
      </c>
    </row>
    <row r="136" spans="2:135" x14ac:dyDescent="0.25">
      <c r="B136" s="2">
        <v>130</v>
      </c>
      <c r="C136">
        <v>72.412000000000006</v>
      </c>
      <c r="D136">
        <v>73.941000000000003</v>
      </c>
      <c r="E136">
        <v>76.867999999999995</v>
      </c>
      <c r="F136">
        <v>78.043999999999997</v>
      </c>
      <c r="G136">
        <v>77.234999999999999</v>
      </c>
      <c r="H136">
        <v>77.25</v>
      </c>
      <c r="I136">
        <v>77.984999999999999</v>
      </c>
      <c r="J136">
        <v>76.808999999999997</v>
      </c>
      <c r="K136">
        <v>74.852999999999994</v>
      </c>
      <c r="L136">
        <v>71.073999999999998</v>
      </c>
      <c r="M136">
        <v>64.323999999999998</v>
      </c>
      <c r="N136">
        <v>58.5441</v>
      </c>
      <c r="O136">
        <v>50.088200000000001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73.211330515278561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75.148934936743828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77.075543543167612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77.46621756008895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77.503280931600486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78.07957250265045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79.37824507792736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77.122991787325887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75.65784123520632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72.304966483807519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65.815234850653852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58.602231941369993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50.854532285450645</v>
      </c>
      <c r="AE136" s="5"/>
      <c r="AG136" s="5">
        <f t="shared" si="32"/>
        <v>-0.79933051527855525</v>
      </c>
      <c r="AH136" s="5">
        <f t="shared" si="32"/>
        <v>-1.2079349367438255</v>
      </c>
      <c r="AI136" s="5">
        <f t="shared" si="32"/>
        <v>-0.20754354316761692</v>
      </c>
      <c r="AJ136" s="5">
        <f t="shared" si="31"/>
        <v>0.57778243991104716</v>
      </c>
      <c r="AK136" s="5">
        <f t="shared" si="31"/>
        <v>-0.26828093160048638</v>
      </c>
      <c r="AL136" s="5">
        <f t="shared" si="31"/>
        <v>-0.82957250265044991</v>
      </c>
      <c r="AM136" s="5">
        <f t="shared" si="31"/>
        <v>-1.3932450779273609</v>
      </c>
      <c r="AN136" s="5">
        <f t="shared" si="31"/>
        <v>-0.3139917873258895</v>
      </c>
      <c r="AO136" s="5">
        <f t="shared" si="31"/>
        <v>-0.80484123520632522</v>
      </c>
      <c r="AP136" s="5">
        <f t="shared" si="33"/>
        <v>-1.2309664838075207</v>
      </c>
      <c r="AQ136" s="5">
        <f t="shared" si="33"/>
        <v>-1.4912348506538535</v>
      </c>
      <c r="AR136" s="5">
        <f t="shared" si="33"/>
        <v>-5.8131941369993001E-2</v>
      </c>
      <c r="AS136" s="5">
        <f t="shared" si="33"/>
        <v>-0.76633228545064469</v>
      </c>
      <c r="AV136" s="2">
        <f t="shared" si="34"/>
        <v>73.211330515278561</v>
      </c>
      <c r="AW136" s="2">
        <f t="shared" si="35"/>
        <v>75.136304009673751</v>
      </c>
      <c r="AX136" s="2">
        <f t="shared" si="36"/>
        <v>76.686593856812721</v>
      </c>
      <c r="AY136" s="2">
        <f t="shared" si="37"/>
        <v>77.016561973828843</v>
      </c>
      <c r="AZ136" s="2">
        <f t="shared" si="38"/>
        <v>77.325335126366014</v>
      </c>
      <c r="BA136" s="2">
        <f t="shared" si="39"/>
        <v>77.760785472443388</v>
      </c>
      <c r="BB136" s="2">
        <f t="shared" si="40"/>
        <v>79.180211522367813</v>
      </c>
      <c r="BC136" s="2">
        <f t="shared" si="41"/>
        <v>76.879030739263996</v>
      </c>
      <c r="BD136" s="2">
        <f t="shared" si="42"/>
        <v>75.042711934390439</v>
      </c>
      <c r="BE136" s="2">
        <f t="shared" si="43"/>
        <v>71.469328295202487</v>
      </c>
      <c r="BF136" s="2">
        <f t="shared" si="44"/>
        <v>64.634421884600158</v>
      </c>
      <c r="BG136" s="2">
        <f t="shared" si="45"/>
        <v>57.175455224070205</v>
      </c>
      <c r="BH136" s="2">
        <f t="shared" si="46"/>
        <v>49.315041888753427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75.08125512993989</v>
      </c>
      <c r="CP136" s="2">
        <f>BL$207*$B136+BL$209</f>
        <v>77.549596077455504</v>
      </c>
      <c r="CQ136" s="2">
        <f>BM$207*$B136+BM$209</f>
        <v>79.24948120844158</v>
      </c>
      <c r="CR136" s="2">
        <f>BN$207*$B136+BN$209</f>
        <v>79.143121340417935</v>
      </c>
      <c r="CS136" s="2">
        <f>BO$207*$B136+BO$209</f>
        <v>79.457556799502427</v>
      </c>
      <c r="CT136" s="2">
        <f>BP$207*$B136+BP$209</f>
        <v>80.169786451312618</v>
      </c>
      <c r="CU136" s="2">
        <f>BQ$207*$B136+BQ$209</f>
        <v>81.143915775833065</v>
      </c>
      <c r="CV136" s="2">
        <f>BR$207*$B136+BR$209</f>
        <v>79.23444745993595</v>
      </c>
      <c r="CW136" s="2">
        <f>BS$207*$B136+BS$209</f>
        <v>78.120560931183093</v>
      </c>
      <c r="CX136" s="2">
        <f>BT$207*$B136+BT$209</f>
        <v>74.171783338985477</v>
      </c>
      <c r="CY136" s="2">
        <f>BU$207*$B136+BU$209</f>
        <v>66.488349181406008</v>
      </c>
      <c r="CZ136" s="2">
        <f>BV$207*$B136+BV$209</f>
        <v>58.57772482164026</v>
      </c>
      <c r="DA136" s="2">
        <f>BW$207*$B136+BW$209</f>
        <v>51.085453602565934</v>
      </c>
      <c r="DD136" s="2">
        <f>BZ$207*$B136+BZ$209</f>
        <v>73.053526870762795</v>
      </c>
      <c r="DE136" s="2">
        <f>CA$207*$B136+CA$209</f>
        <v>74.984442123938635</v>
      </c>
      <c r="DF136" s="2">
        <f>CB$207*$B136+CB$209</f>
        <v>76.518865634879845</v>
      </c>
      <c r="DG136" s="2">
        <f>CC$207*$B136+CC$209</f>
        <v>76.885989485342648</v>
      </c>
      <c r="DH136" s="2">
        <f>CD$207*$B136+CD$209</f>
        <v>77.196260802566314</v>
      </c>
      <c r="DI136" s="2">
        <f>CE$207*$B136+CE$209</f>
        <v>77.620026542622796</v>
      </c>
      <c r="DJ136" s="2">
        <f>CF$207*$B136+CF$209</f>
        <v>79.069313443483125</v>
      </c>
      <c r="DK136" s="2">
        <f>CG$207*$B136+CG$209</f>
        <v>76.753395667630187</v>
      </c>
      <c r="DL136" s="2">
        <f>CH$207*$B136+CH$209</f>
        <v>74.855822379970576</v>
      </c>
      <c r="DM136" s="2">
        <f>CI$207*$B136+CI$209</f>
        <v>71.296501941796151</v>
      </c>
      <c r="DN136" s="2">
        <f>CJ$207*$B136+CJ$209</f>
        <v>64.516475037177855</v>
      </c>
      <c r="DO136" s="2">
        <f>CK$207*$B136+CK$209</f>
        <v>57.089787820958634</v>
      </c>
      <c r="DP136" s="2">
        <f>CL$207*$B136+CL$209</f>
        <v>49.200277803448763</v>
      </c>
      <c r="DS136" s="2">
        <f>POWER(10,($B136-C$227)/C$228)/(1+POWER(10,($B136-C$227)/C$228))</f>
        <v>0.92217712417747388</v>
      </c>
      <c r="DT136" s="2">
        <f>POWER(10,($B136-D$227)/D$228)/(1+POWER(10,($B136-D$227)/D$228))</f>
        <v>0.94079813980485982</v>
      </c>
      <c r="DU136" s="2">
        <f>POWER(10,($B136-E$227)/E$228)/(1+POWER(10,($B136-E$227)/E$228))</f>
        <v>0.93857494128545549</v>
      </c>
      <c r="DV136" s="2">
        <f>POWER(10,($B136-F$227)/F$228)/(1+POWER(10,($B136-F$227)/F$228))</f>
        <v>0.94215114717707182</v>
      </c>
      <c r="DW136" s="2">
        <f>POWER(10,($B136-G$227)/G$228)/(1+POWER(10,($B136-G$227)/G$228))</f>
        <v>0.94292019975510233</v>
      </c>
      <c r="DX136" s="2">
        <f>POWER(10,($B136-H$227)/H$228)/(1+POWER(10,($B136-H$227)/H$228))</f>
        <v>0.94479522195761612</v>
      </c>
      <c r="DY136" s="2">
        <f>POWER(10,($B136-I$227)/I$228)/(1+POWER(10,($B136-I$227)/I$228))</f>
        <v>0.94654489819305687</v>
      </c>
      <c r="DZ136" s="2">
        <f>POWER(10,($B136-J$227)/J$228)/(1+POWER(10,($B136-J$227)/J$228))</f>
        <v>0.94936217292060343</v>
      </c>
      <c r="EA136" s="2">
        <f>POWER(10,($B136-K$227)/K$228)/(1+POWER(10,($B136-K$227)/K$228))</f>
        <v>0.94275512372944759</v>
      </c>
      <c r="EB136" s="2">
        <f>POWER(10,($B136-L$227)/L$228)/(1+POWER(10,($B136-L$227)/L$228))</f>
        <v>0.93989236894333716</v>
      </c>
      <c r="EC136" s="2">
        <f>POWER(10,($B136-M$227)/M$228)/(1+POWER(10,($B136-M$227)/M$228))</f>
        <v>0.94018540799495354</v>
      </c>
      <c r="ED136" s="2">
        <f>POWER(10,($B136-N$227)/N$228)/(1+POWER(10,($B136-N$227)/N$228))</f>
        <v>0.94242538288091104</v>
      </c>
      <c r="EE136" s="2">
        <f>POWER(10,($B136-O$227)/O$228)/(1+POWER(10,($B136-O$227)/O$228))</f>
        <v>0.93912287365538605</v>
      </c>
    </row>
    <row r="137" spans="2:135" x14ac:dyDescent="0.25">
      <c r="B137" s="2">
        <v>131</v>
      </c>
      <c r="C137">
        <v>73.102999999999994</v>
      </c>
      <c r="D137">
        <v>74.058999999999997</v>
      </c>
      <c r="E137">
        <v>76.602999999999994</v>
      </c>
      <c r="F137">
        <v>77.573999999999998</v>
      </c>
      <c r="G137">
        <v>77.265000000000001</v>
      </c>
      <c r="H137">
        <v>78.206000000000003</v>
      </c>
      <c r="I137">
        <v>77.028999999999996</v>
      </c>
      <c r="J137">
        <v>76.837999999999994</v>
      </c>
      <c r="K137">
        <v>73.721000000000004</v>
      </c>
      <c r="L137">
        <v>70.25</v>
      </c>
      <c r="M137">
        <v>62.543999999999997</v>
      </c>
      <c r="N137">
        <v>57.691200000000002</v>
      </c>
      <c r="O137">
        <v>49.5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73.144971818848617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75.074473750677953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76.858691381411958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77.224232646257917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77.367977063660319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77.889310353101394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79.259317177572314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76.95925528639107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75.344165972040088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71.91545267425181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65.325078400791583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58.040352862115448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50.30536347242527</v>
      </c>
      <c r="AE137" s="5"/>
      <c r="AG137" s="5">
        <f t="shared" si="32"/>
        <v>-4.1971818848622888E-2</v>
      </c>
      <c r="AH137" s="5">
        <f t="shared" si="32"/>
        <v>-1.0154737506779554</v>
      </c>
      <c r="AI137" s="5">
        <f t="shared" si="32"/>
        <v>-0.2556913814119639</v>
      </c>
      <c r="AJ137" s="5">
        <f t="shared" si="31"/>
        <v>0.3497673537420809</v>
      </c>
      <c r="AK137" s="5">
        <f t="shared" si="31"/>
        <v>-0.10297706366031889</v>
      </c>
      <c r="AL137" s="5">
        <f t="shared" si="31"/>
        <v>0.31668964689860957</v>
      </c>
      <c r="AM137" s="5">
        <f t="shared" si="31"/>
        <v>-2.2303171775723172</v>
      </c>
      <c r="AN137" s="5">
        <f t="shared" si="31"/>
        <v>-0.12125528639107586</v>
      </c>
      <c r="AO137" s="5">
        <f t="shared" si="31"/>
        <v>-1.6231659720400842</v>
      </c>
      <c r="AP137" s="5">
        <f t="shared" si="33"/>
        <v>-1.6654526742518101</v>
      </c>
      <c r="AQ137" s="5">
        <f t="shared" si="33"/>
        <v>-2.7810784007915856</v>
      </c>
      <c r="AR137" s="5">
        <f t="shared" si="33"/>
        <v>-0.34915286211544583</v>
      </c>
      <c r="AS137" s="5">
        <f t="shared" si="33"/>
        <v>-0.80536347242527029</v>
      </c>
      <c r="AV137" s="2">
        <f t="shared" si="34"/>
        <v>73.144971818848603</v>
      </c>
      <c r="AW137" s="2">
        <f t="shared" si="35"/>
        <v>75.066930168019383</v>
      </c>
      <c r="AX137" s="2">
        <f t="shared" si="36"/>
        <v>76.615541089433506</v>
      </c>
      <c r="AY137" s="2">
        <f t="shared" si="37"/>
        <v>76.948219470342522</v>
      </c>
      <c r="AZ137" s="2">
        <f t="shared" si="38"/>
        <v>77.263468263702833</v>
      </c>
      <c r="BA137" s="2">
        <f t="shared" si="39"/>
        <v>77.708002245082412</v>
      </c>
      <c r="BB137" s="2">
        <f t="shared" si="40"/>
        <v>79.149341830931121</v>
      </c>
      <c r="BC137" s="2">
        <f t="shared" si="41"/>
        <v>76.82765202361108</v>
      </c>
      <c r="BD137" s="2">
        <f t="shared" si="42"/>
        <v>74.9806674178935</v>
      </c>
      <c r="BE137" s="2">
        <f t="shared" si="43"/>
        <v>71.404267752148428</v>
      </c>
      <c r="BF137" s="2">
        <f t="shared" si="44"/>
        <v>64.597336432819901</v>
      </c>
      <c r="BG137" s="2">
        <f t="shared" si="45"/>
        <v>57.15479307638963</v>
      </c>
      <c r="BH137" s="2">
        <f t="shared" si="46"/>
        <v>49.284103764441646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75.083232507288642</v>
      </c>
      <c r="CP137" s="2">
        <f>BL$207*$B137+BL$209</f>
        <v>77.556245257107818</v>
      </c>
      <c r="CQ137" s="2">
        <f>BM$207*$B137+BM$209</f>
        <v>79.250872290485873</v>
      </c>
      <c r="CR137" s="2">
        <f>BN$207*$B137+BN$209</f>
        <v>79.135207406679768</v>
      </c>
      <c r="CS137" s="2">
        <f>BO$207*$B137+BO$209</f>
        <v>79.465203797845945</v>
      </c>
      <c r="CT137" s="2">
        <f>BP$207*$B137+BP$209</f>
        <v>80.198073658454135</v>
      </c>
      <c r="CU137" s="2">
        <f>BQ$207*$B137+BQ$209</f>
        <v>81.174920511520682</v>
      </c>
      <c r="CV137" s="2">
        <f>BR$207*$B137+BR$209</f>
        <v>79.259764900814048</v>
      </c>
      <c r="CW137" s="2">
        <f>BS$207*$B137+BS$209</f>
        <v>78.158137500555341</v>
      </c>
      <c r="CX137" s="2">
        <f>BT$207*$B137+BT$209</f>
        <v>74.200192667749803</v>
      </c>
      <c r="CY137" s="2">
        <f>BU$207*$B137+BU$209</f>
        <v>66.505959083444623</v>
      </c>
      <c r="CZ137" s="2">
        <f>BV$207*$B137+BV$209</f>
        <v>58.599463577971761</v>
      </c>
      <c r="DA137" s="2">
        <f>BW$207*$B137+BW$209</f>
        <v>51.114928868782606</v>
      </c>
      <c r="DD137" s="2">
        <f>BZ$207*$B137+BZ$209</f>
        <v>72.995793702796362</v>
      </c>
      <c r="DE137" s="2">
        <f>CA$207*$B137+CA$209</f>
        <v>74.924067494045289</v>
      </c>
      <c r="DF137" s="2">
        <f>CB$207*$B137+CB$209</f>
        <v>76.458247208042536</v>
      </c>
      <c r="DG137" s="2">
        <f>CC$207*$B137+CC$209</f>
        <v>76.825752053588516</v>
      </c>
      <c r="DH137" s="2">
        <f>CD$207*$B137+CD$209</f>
        <v>77.14191331155692</v>
      </c>
      <c r="DI137" s="2">
        <f>CE$207*$B137+CE$209</f>
        <v>77.575308398946817</v>
      </c>
      <c r="DJ137" s="2">
        <f>CF$207*$B137+CF$209</f>
        <v>79.045014749191949</v>
      </c>
      <c r="DK137" s="2">
        <f>CG$207*$B137+CG$209</f>
        <v>76.709340549588632</v>
      </c>
      <c r="DL137" s="2">
        <f>CH$207*$B137+CH$209</f>
        <v>74.804705296256955</v>
      </c>
      <c r="DM137" s="2">
        <f>CI$207*$B137+CI$209</f>
        <v>71.241196655151072</v>
      </c>
      <c r="DN137" s="2">
        <f>CJ$207*$B137+CJ$209</f>
        <v>64.486594088788848</v>
      </c>
      <c r="DO137" s="2">
        <f>CK$207*$B137+CK$209</f>
        <v>57.074301044807527</v>
      </c>
      <c r="DP137" s="2">
        <f>CL$207*$B137+CL$209</f>
        <v>49.175866057233257</v>
      </c>
      <c r="DS137" s="2">
        <f>POWER(10,($B137-C$227)/C$228)/(1+POWER(10,($B137-C$227)/C$228))</f>
        <v>0.92853533443414049</v>
      </c>
      <c r="DT137" s="2">
        <f>POWER(10,($B137-D$227)/D$228)/(1+POWER(10,($B137-D$227)/D$228))</f>
        <v>0.94572453427010328</v>
      </c>
      <c r="DU137" s="2">
        <f>POWER(10,($B137-E$227)/E$228)/(1+POWER(10,($B137-E$227)/E$228))</f>
        <v>0.94367526010568081</v>
      </c>
      <c r="DV137" s="2">
        <f>POWER(10,($B137-F$227)/F$228)/(1+POWER(10,($B137-F$227)/F$228))</f>
        <v>0.94697129927621615</v>
      </c>
      <c r="DW137" s="2">
        <f>POWER(10,($B137-G$227)/G$228)/(1+POWER(10,($B137-G$227)/G$228))</f>
        <v>0.94767983045457882</v>
      </c>
      <c r="DX137" s="2">
        <f>POWER(10,($B137-H$227)/H$228)/(1+POWER(10,($B137-H$227)/H$228))</f>
        <v>0.94940689196084693</v>
      </c>
      <c r="DY137" s="2">
        <f>POWER(10,($B137-I$227)/I$228)/(1+POWER(10,($B137-I$227)/I$228))</f>
        <v>0.95101798230495105</v>
      </c>
      <c r="DZ137" s="2">
        <f>POWER(10,($B137-J$227)/J$228)/(1+POWER(10,($B137-J$227)/J$228))</f>
        <v>0.95361106320773392</v>
      </c>
      <c r="EA137" s="2">
        <f>POWER(10,($B137-K$227)/K$228)/(1+POWER(10,($B137-K$227)/K$228))</f>
        <v>0.94752775338323181</v>
      </c>
      <c r="EB137" s="2">
        <f>POWER(10,($B137-L$227)/L$228)/(1+POWER(10,($B137-L$227)/L$228))</f>
        <v>0.94488972060014775</v>
      </c>
      <c r="EC137" s="2">
        <f>POWER(10,($B137-M$227)/M$228)/(1+POWER(10,($B137-M$227)/M$228))</f>
        <v>0.94515981790110903</v>
      </c>
      <c r="ED137" s="2">
        <f>POWER(10,($B137-N$227)/N$228)/(1+POWER(10,($B137-N$227)/N$228))</f>
        <v>0.947223964769771</v>
      </c>
      <c r="EE137" s="2">
        <f>POWER(10,($B137-O$227)/O$228)/(1+POWER(10,($B137-O$227)/O$228))</f>
        <v>0.94418040170555317</v>
      </c>
    </row>
    <row r="138" spans="2:135" x14ac:dyDescent="0.25">
      <c r="B138" s="2">
        <v>132</v>
      </c>
      <c r="C138">
        <v>73.102999999999994</v>
      </c>
      <c r="D138">
        <v>74.778999999999996</v>
      </c>
      <c r="E138">
        <v>76.176000000000002</v>
      </c>
      <c r="F138">
        <v>78.308999999999997</v>
      </c>
      <c r="G138">
        <v>77.587999999999994</v>
      </c>
      <c r="H138">
        <v>76.676000000000002</v>
      </c>
      <c r="I138">
        <v>77.558999999999997</v>
      </c>
      <c r="J138">
        <v>76.706000000000003</v>
      </c>
      <c r="K138">
        <v>74.912000000000006</v>
      </c>
      <c r="L138">
        <v>69.043999999999997</v>
      </c>
      <c r="M138">
        <v>62.881999999999998</v>
      </c>
      <c r="N138">
        <v>56.411799999999999</v>
      </c>
      <c r="O138">
        <v>49.647100000000002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73.078889872185187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75.002209473319141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76.689020249261816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77.040900362920794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77.260033817493067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77.753167553904191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79.176564219174466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76.843984787500332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75.122543413934935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71.6357837265748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64.985587875273438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57.655712233534743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49.896696884820621</v>
      </c>
      <c r="AE138" s="5"/>
      <c r="AG138" s="5">
        <f t="shared" si="32"/>
        <v>2.4110127814807925E-2</v>
      </c>
      <c r="AH138" s="5">
        <f t="shared" si="32"/>
        <v>-0.22320947331914454</v>
      </c>
      <c r="AI138" s="5">
        <f t="shared" si="32"/>
        <v>-0.51302024926181389</v>
      </c>
      <c r="AJ138" s="5">
        <f t="shared" si="31"/>
        <v>1.268099637079203</v>
      </c>
      <c r="AK138" s="5">
        <f t="shared" si="31"/>
        <v>0.32796618250692688</v>
      </c>
      <c r="AL138" s="5">
        <f t="shared" si="31"/>
        <v>-1.0771675539041894</v>
      </c>
      <c r="AM138" s="5">
        <f t="shared" si="31"/>
        <v>-1.6175642191744686</v>
      </c>
      <c r="AN138" s="5">
        <f t="shared" si="31"/>
        <v>-0.13798478750032928</v>
      </c>
      <c r="AO138" s="5">
        <f t="shared" si="31"/>
        <v>-0.21054341393492848</v>
      </c>
      <c r="AP138" s="5">
        <f t="shared" si="33"/>
        <v>-2.5917837265748034</v>
      </c>
      <c r="AQ138" s="5">
        <f t="shared" si="33"/>
        <v>-2.1035878752734405</v>
      </c>
      <c r="AR138" s="5">
        <f t="shared" si="33"/>
        <v>-1.2439122335347435</v>
      </c>
      <c r="AS138" s="5">
        <f t="shared" si="33"/>
        <v>-0.24959688482061893</v>
      </c>
      <c r="AV138" s="2">
        <f t="shared" si="34"/>
        <v>73.078889872185158</v>
      </c>
      <c r="AW138" s="2">
        <f t="shared" si="35"/>
        <v>74.997943974070523</v>
      </c>
      <c r="AX138" s="2">
        <f t="shared" si="36"/>
        <v>76.544998216399549</v>
      </c>
      <c r="AY138" s="2">
        <f t="shared" si="37"/>
        <v>76.880272194825338</v>
      </c>
      <c r="AZ138" s="2">
        <f t="shared" si="38"/>
        <v>77.20190981325797</v>
      </c>
      <c r="BA138" s="2">
        <f t="shared" si="39"/>
        <v>77.655533256852735</v>
      </c>
      <c r="BB138" s="2">
        <f t="shared" si="40"/>
        <v>79.118756549775398</v>
      </c>
      <c r="BC138" s="2">
        <f t="shared" si="41"/>
        <v>76.776575995236385</v>
      </c>
      <c r="BD138" s="2">
        <f t="shared" si="42"/>
        <v>74.919076088105598</v>
      </c>
      <c r="BE138" s="2">
        <f t="shared" si="43"/>
        <v>71.33956675970181</v>
      </c>
      <c r="BF138" s="2">
        <f t="shared" si="44"/>
        <v>64.560587836734129</v>
      </c>
      <c r="BG138" s="2">
        <f t="shared" si="45"/>
        <v>57.13436646822862</v>
      </c>
      <c r="BH138" s="2">
        <f t="shared" si="46"/>
        <v>49.253412326278742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75.085209884637393</v>
      </c>
      <c r="CP138" s="2">
        <f>BL$207*$B138+BL$209</f>
        <v>77.562894436760118</v>
      </c>
      <c r="CQ138" s="2">
        <f>BM$207*$B138+BM$209</f>
        <v>79.25226337253018</v>
      </c>
      <c r="CR138" s="2">
        <f>BN$207*$B138+BN$209</f>
        <v>79.127293472941588</v>
      </c>
      <c r="CS138" s="2">
        <f>BO$207*$B138+BO$209</f>
        <v>79.472850796189462</v>
      </c>
      <c r="CT138" s="2">
        <f>BP$207*$B138+BP$209</f>
        <v>80.226360865595652</v>
      </c>
      <c r="CU138" s="2">
        <f>BQ$207*$B138+BQ$209</f>
        <v>81.205925247208299</v>
      </c>
      <c r="CV138" s="2">
        <f>BR$207*$B138+BR$209</f>
        <v>79.28508234169216</v>
      </c>
      <c r="CW138" s="2">
        <f>BS$207*$B138+BS$209</f>
        <v>78.19571406992759</v>
      </c>
      <c r="CX138" s="2">
        <f>BT$207*$B138+BT$209</f>
        <v>74.228601996514115</v>
      </c>
      <c r="CY138" s="2">
        <f>BU$207*$B138+BU$209</f>
        <v>66.523568985483237</v>
      </c>
      <c r="CZ138" s="2">
        <f>BV$207*$B138+BV$209</f>
        <v>58.621202334303263</v>
      </c>
      <c r="DA138" s="2">
        <f>BW$207*$B138+BW$209</f>
        <v>51.14440413499927</v>
      </c>
      <c r="DD138" s="2">
        <f>BZ$207*$B138+BZ$209</f>
        <v>72.938060534829944</v>
      </c>
      <c r="DE138" s="2">
        <f>CA$207*$B138+CA$209</f>
        <v>74.863692864151957</v>
      </c>
      <c r="DF138" s="2">
        <f>CB$207*$B138+CB$209</f>
        <v>76.397628781205228</v>
      </c>
      <c r="DG138" s="2">
        <f>CC$207*$B138+CC$209</f>
        <v>76.765514621834399</v>
      </c>
      <c r="DH138" s="2">
        <f>CD$207*$B138+CD$209</f>
        <v>77.087565820547539</v>
      </c>
      <c r="DI138" s="2">
        <f>CE$207*$B138+CE$209</f>
        <v>77.530590255270823</v>
      </c>
      <c r="DJ138" s="2">
        <f>CF$207*$B138+CF$209</f>
        <v>79.02071605490076</v>
      </c>
      <c r="DK138" s="2">
        <f>CG$207*$B138+CG$209</f>
        <v>76.665285431547076</v>
      </c>
      <c r="DL138" s="2">
        <f>CH$207*$B138+CH$209</f>
        <v>74.753588212543335</v>
      </c>
      <c r="DM138" s="2">
        <f>CI$207*$B138+CI$209</f>
        <v>71.185891368505992</v>
      </c>
      <c r="DN138" s="2">
        <f>CJ$207*$B138+CJ$209</f>
        <v>64.456713140399856</v>
      </c>
      <c r="DO138" s="2">
        <f>CK$207*$B138+CK$209</f>
        <v>57.05881426865642</v>
      </c>
      <c r="DP138" s="2">
        <f>CL$207*$B138+CL$209</f>
        <v>49.151454311017758</v>
      </c>
      <c r="DS138" s="2">
        <f>POWER(10,($B138-C$227)/C$228)/(1+POWER(10,($B138-C$227)/C$228))</f>
        <v>0.93441101925777292</v>
      </c>
      <c r="DT138" s="2">
        <f>POWER(10,($B138-D$227)/D$228)/(1+POWER(10,($B138-D$227)/D$228))</f>
        <v>0.95026265867619597</v>
      </c>
      <c r="DU138" s="2">
        <f>POWER(10,($B138-E$227)/E$228)/(1+POWER(10,($B138-E$227)/E$228))</f>
        <v>0.94837537678476791</v>
      </c>
      <c r="DV138" s="2">
        <f>POWER(10,($B138-F$227)/F$228)/(1+POWER(10,($B138-F$227)/F$228))</f>
        <v>0.951410534082336</v>
      </c>
      <c r="DW138" s="2">
        <f>POWER(10,($B138-G$227)/G$228)/(1+POWER(10,($B138-G$227)/G$228))</f>
        <v>0.95206275397779194</v>
      </c>
      <c r="DX138" s="2">
        <f>POWER(10,($B138-H$227)/H$228)/(1+POWER(10,($B138-H$227)/H$228))</f>
        <v>0.95365221317296556</v>
      </c>
      <c r="DY138" s="2">
        <f>POWER(10,($B138-I$227)/I$228)/(1+POWER(10,($B138-I$227)/I$228))</f>
        <v>0.95513450372633946</v>
      </c>
      <c r="DZ138" s="2">
        <f>POWER(10,($B138-J$227)/J$228)/(1+POWER(10,($B138-J$227)/J$228))</f>
        <v>0.95751939272149666</v>
      </c>
      <c r="EA138" s="2">
        <f>POWER(10,($B138-K$227)/K$228)/(1+POWER(10,($B138-K$227)/K$228))</f>
        <v>0.95192277028242722</v>
      </c>
      <c r="EB138" s="2">
        <f>POWER(10,($B138-L$227)/L$228)/(1+POWER(10,($B138-L$227)/L$228))</f>
        <v>0.94949391842220288</v>
      </c>
      <c r="EC138" s="2">
        <f>POWER(10,($B138-M$227)/M$228)/(1+POWER(10,($B138-M$227)/M$228))</f>
        <v>0.94974265061524699</v>
      </c>
      <c r="ED138" s="2">
        <f>POWER(10,($B138-N$227)/N$228)/(1+POWER(10,($B138-N$227)/N$228))</f>
        <v>0.9516431280848765</v>
      </c>
      <c r="EE138" s="2">
        <f>POWER(10,($B138-O$227)/O$228)/(1+POWER(10,($B138-O$227)/O$228))</f>
        <v>0.94884065116235994</v>
      </c>
    </row>
    <row r="139" spans="2:135" x14ac:dyDescent="0.25">
      <c r="B139" s="2">
        <v>133</v>
      </c>
      <c r="C139">
        <v>73.867999999999995</v>
      </c>
      <c r="D139">
        <v>74.117999999999995</v>
      </c>
      <c r="E139">
        <v>75.808999999999997</v>
      </c>
      <c r="F139">
        <v>77.984999999999999</v>
      </c>
      <c r="G139">
        <v>76.721000000000004</v>
      </c>
      <c r="H139">
        <v>77.015000000000001</v>
      </c>
      <c r="I139">
        <v>75.647000000000006</v>
      </c>
      <c r="J139">
        <v>77.471000000000004</v>
      </c>
      <c r="K139">
        <v>73.25</v>
      </c>
      <c r="L139">
        <v>68.5</v>
      </c>
      <c r="M139">
        <v>63.706000000000003</v>
      </c>
      <c r="N139">
        <v>56.691200000000002</v>
      </c>
      <c r="O139">
        <v>48.882399999999997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73.013103271749017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74.931632077709992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76.555785927700981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76.901340228263862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77.171277135246243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77.653204356713914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79.117218937622127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76.758969324790996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74.96587828330415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71.437858852023723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64.759381223614568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57.405317530066597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49.607728532418456</v>
      </c>
      <c r="AE139" s="5"/>
      <c r="AG139" s="5">
        <f t="shared" si="32"/>
        <v>0.85489672825097784</v>
      </c>
      <c r="AH139" s="5">
        <f t="shared" si="32"/>
        <v>-0.81363207770999679</v>
      </c>
      <c r="AI139" s="5">
        <f t="shared" si="32"/>
        <v>-0.74678592770098362</v>
      </c>
      <c r="AJ139" s="5">
        <f t="shared" si="31"/>
        <v>1.0836597717361371</v>
      </c>
      <c r="AK139" s="5">
        <f t="shared" si="31"/>
        <v>-0.45027713524623891</v>
      </c>
      <c r="AL139" s="5">
        <f t="shared" si="31"/>
        <v>-0.63820435671391351</v>
      </c>
      <c r="AM139" s="5">
        <f t="shared" si="31"/>
        <v>-3.4702189376221213</v>
      </c>
      <c r="AN139" s="5">
        <f t="shared" si="31"/>
        <v>0.71203067520900731</v>
      </c>
      <c r="AO139" s="5">
        <f t="shared" si="31"/>
        <v>-1.7158782833041499</v>
      </c>
      <c r="AP139" s="5">
        <f t="shared" si="33"/>
        <v>-2.937858852023723</v>
      </c>
      <c r="AQ139" s="5">
        <f t="shared" si="33"/>
        <v>-1.053381223614565</v>
      </c>
      <c r="AR139" s="5">
        <f t="shared" si="33"/>
        <v>-0.71411753006659495</v>
      </c>
      <c r="AS139" s="5">
        <f t="shared" si="33"/>
        <v>-0.72532853241845885</v>
      </c>
      <c r="AV139" s="2">
        <f t="shared" si="34"/>
        <v>73.013103271748932</v>
      </c>
      <c r="AW139" s="2">
        <f t="shared" si="35"/>
        <v>74.929348520604862</v>
      </c>
      <c r="AX139" s="2">
        <f t="shared" si="36"/>
        <v>76.474959040858749</v>
      </c>
      <c r="AY139" s="2">
        <f t="shared" si="37"/>
        <v>76.812715345618059</v>
      </c>
      <c r="AZ139" s="2">
        <f t="shared" si="38"/>
        <v>77.140664850154167</v>
      </c>
      <c r="BA139" s="2">
        <f t="shared" si="39"/>
        <v>77.603386632751025</v>
      </c>
      <c r="BB139" s="2">
        <f t="shared" si="40"/>
        <v>79.088457595515763</v>
      </c>
      <c r="BC139" s="2">
        <f t="shared" si="41"/>
        <v>76.725807089824329</v>
      </c>
      <c r="BD139" s="2">
        <f t="shared" si="42"/>
        <v>74.857944506865266</v>
      </c>
      <c r="BE139" s="2">
        <f t="shared" si="43"/>
        <v>71.275238608900167</v>
      </c>
      <c r="BF139" s="2">
        <f t="shared" si="44"/>
        <v>64.524174252399746</v>
      </c>
      <c r="BG139" s="2">
        <f t="shared" si="45"/>
        <v>57.11417508561108</v>
      </c>
      <c r="BH139" s="2">
        <f t="shared" si="46"/>
        <v>49.222975472605732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75.087187261986145</v>
      </c>
      <c r="CP139" s="2">
        <f>BL$207*$B139+BL$209</f>
        <v>77.569543616412417</v>
      </c>
      <c r="CQ139" s="2">
        <f>BM$207*$B139+BM$209</f>
        <v>79.253654454574473</v>
      </c>
      <c r="CR139" s="2">
        <f>BN$207*$B139+BN$209</f>
        <v>79.119379539203422</v>
      </c>
      <c r="CS139" s="2">
        <f>BO$207*$B139+BO$209</f>
        <v>79.48049779453298</v>
      </c>
      <c r="CT139" s="2">
        <f>BP$207*$B139+BP$209</f>
        <v>80.254648072737169</v>
      </c>
      <c r="CU139" s="2">
        <f>BQ$207*$B139+BQ$209</f>
        <v>81.236929982895916</v>
      </c>
      <c r="CV139" s="2">
        <f>BR$207*$B139+BR$209</f>
        <v>79.310399782570258</v>
      </c>
      <c r="CW139" s="2">
        <f>BS$207*$B139+BS$209</f>
        <v>78.233290639299838</v>
      </c>
      <c r="CX139" s="2">
        <f>BT$207*$B139+BT$209</f>
        <v>74.257011325278427</v>
      </c>
      <c r="CY139" s="2">
        <f>BU$207*$B139+BU$209</f>
        <v>66.541178887521866</v>
      </c>
      <c r="CZ139" s="2">
        <f>BV$207*$B139+BV$209</f>
        <v>58.642941090634764</v>
      </c>
      <c r="DA139" s="2">
        <f>BW$207*$B139+BW$209</f>
        <v>51.173879401215942</v>
      </c>
      <c r="DD139" s="2">
        <f>BZ$207*$B139+BZ$209</f>
        <v>72.880327366863511</v>
      </c>
      <c r="DE139" s="2">
        <f>CA$207*$B139+CA$209</f>
        <v>74.803318234258626</v>
      </c>
      <c r="DF139" s="2">
        <f>CB$207*$B139+CB$209</f>
        <v>76.337010354367919</v>
      </c>
      <c r="DG139" s="2">
        <f>CC$207*$B139+CC$209</f>
        <v>76.705277190080281</v>
      </c>
      <c r="DH139" s="2">
        <f>CD$207*$B139+CD$209</f>
        <v>77.033218329538144</v>
      </c>
      <c r="DI139" s="2">
        <f>CE$207*$B139+CE$209</f>
        <v>77.485872111594844</v>
      </c>
      <c r="DJ139" s="2">
        <f>CF$207*$B139+CF$209</f>
        <v>78.996417360609584</v>
      </c>
      <c r="DK139" s="2">
        <f>CG$207*$B139+CG$209</f>
        <v>76.621230313505521</v>
      </c>
      <c r="DL139" s="2">
        <f>CH$207*$B139+CH$209</f>
        <v>74.7024711288297</v>
      </c>
      <c r="DM139" s="2">
        <f>CI$207*$B139+CI$209</f>
        <v>71.130586081860912</v>
      </c>
      <c r="DN139" s="2">
        <f>CJ$207*$B139+CJ$209</f>
        <v>64.426832192010863</v>
      </c>
      <c r="DO139" s="2">
        <f>CK$207*$B139+CK$209</f>
        <v>57.043327492505306</v>
      </c>
      <c r="DP139" s="2">
        <f>CL$207*$B139+CL$209</f>
        <v>49.127042564802252</v>
      </c>
      <c r="DS139" s="2">
        <f>POWER(10,($B139-C$227)/C$228)/(1+POWER(10,($B139-C$227)/C$228))</f>
        <v>0.93983491875543523</v>
      </c>
      <c r="DT139" s="2">
        <f>POWER(10,($B139-D$227)/D$228)/(1+POWER(10,($B139-D$227)/D$228))</f>
        <v>0.95443961755274276</v>
      </c>
      <c r="DU139" s="2">
        <f>POWER(10,($B139-E$227)/E$228)/(1+POWER(10,($B139-E$227)/E$228))</f>
        <v>0.95270294154810553</v>
      </c>
      <c r="DV139" s="2">
        <f>POWER(10,($B139-F$227)/F$228)/(1+POWER(10,($B139-F$227)/F$228))</f>
        <v>0.95549560871898909</v>
      </c>
      <c r="DW139" s="2">
        <f>POWER(10,($B139-G$227)/G$228)/(1+POWER(10,($B139-G$227)/G$228))</f>
        <v>0.95609552478460091</v>
      </c>
      <c r="DX139" s="2">
        <f>POWER(10,($B139-H$227)/H$228)/(1+POWER(10,($B139-H$227)/H$228))</f>
        <v>0.95755723005205007</v>
      </c>
      <c r="DY139" s="2">
        <f>POWER(10,($B139-I$227)/I$228)/(1+POWER(10,($B139-I$227)/I$228))</f>
        <v>0.95892001054104437</v>
      </c>
      <c r="DZ139" s="2">
        <f>POWER(10,($B139-J$227)/J$228)/(1+POWER(10,($B139-J$227)/J$228))</f>
        <v>0.96111186835867823</v>
      </c>
      <c r="EA139" s="2">
        <f>POWER(10,($B139-K$227)/K$228)/(1+POWER(10,($B139-K$227)/K$228))</f>
        <v>0.9559667727068657</v>
      </c>
      <c r="EB139" s="2">
        <f>POWER(10,($B139-L$227)/L$228)/(1+POWER(10,($B139-L$227)/L$228))</f>
        <v>0.95373229302577689</v>
      </c>
      <c r="EC139" s="2">
        <f>POWER(10,($B139-M$227)/M$228)/(1+POWER(10,($B139-M$227)/M$228))</f>
        <v>0.95396116417636134</v>
      </c>
      <c r="ED139" s="2">
        <f>POWER(10,($B139-N$227)/N$228)/(1+POWER(10,($B139-N$227)/N$228))</f>
        <v>0.95570955811539793</v>
      </c>
      <c r="EE139" s="2">
        <f>POWER(10,($B139-O$227)/O$228)/(1+POWER(10,($B139-O$227)/O$228))</f>
        <v>0.95313114064745541</v>
      </c>
    </row>
    <row r="140" spans="2:135" x14ac:dyDescent="0.25">
      <c r="B140" s="2">
        <v>134</v>
      </c>
      <c r="C140">
        <v>74.117999999999995</v>
      </c>
      <c r="D140">
        <v>73.617999999999995</v>
      </c>
      <c r="E140">
        <v>75.941000000000003</v>
      </c>
      <c r="F140">
        <v>76.793999999999997</v>
      </c>
      <c r="G140">
        <v>75.897000000000006</v>
      </c>
      <c r="H140">
        <v>75.662000000000006</v>
      </c>
      <c r="I140">
        <v>75.412000000000006</v>
      </c>
      <c r="J140">
        <v>76.956000000000003</v>
      </c>
      <c r="K140">
        <v>72.617999999999995</v>
      </c>
      <c r="L140">
        <v>69.412000000000006</v>
      </c>
      <c r="M140">
        <v>62.573999999999998</v>
      </c>
      <c r="N140">
        <v>55.882399999999997</v>
      </c>
      <c r="O140">
        <v>48.838200000000001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72.947625553366649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74.862300831034503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76.448393300472603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76.791900560209257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77.095002921462324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77.575740837162755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79.071988962187717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76.691860374775942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74.851665173271243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71.295928829352249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64.611494268200872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57.248485750081386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49.411318885768523</v>
      </c>
      <c r="AE140" s="5"/>
      <c r="AG140" s="5">
        <f t="shared" si="32"/>
        <v>1.1703744466333461</v>
      </c>
      <c r="AH140" s="5">
        <f t="shared" si="32"/>
        <v>-1.2443008310345078</v>
      </c>
      <c r="AI140" s="5">
        <f t="shared" si="32"/>
        <v>-0.50739330047260012</v>
      </c>
      <c r="AJ140" s="5">
        <f t="shared" si="31"/>
        <v>2.0994397907401208E-3</v>
      </c>
      <c r="AK140" s="5">
        <f t="shared" si="31"/>
        <v>-1.1980029214623187</v>
      </c>
      <c r="AL140" s="5">
        <f t="shared" si="31"/>
        <v>-1.9137408371627487</v>
      </c>
      <c r="AM140" s="5">
        <f t="shared" si="31"/>
        <v>-3.6599889621877111</v>
      </c>
      <c r="AN140" s="5">
        <f t="shared" si="31"/>
        <v>0.26413962522406109</v>
      </c>
      <c r="AO140" s="5">
        <f t="shared" si="31"/>
        <v>-2.2336651732712482</v>
      </c>
      <c r="AP140" s="5">
        <f t="shared" si="33"/>
        <v>-1.8839288293522429</v>
      </c>
      <c r="AQ140" s="5">
        <f t="shared" si="33"/>
        <v>-2.0374942682008736</v>
      </c>
      <c r="AR140" s="5">
        <f t="shared" si="33"/>
        <v>-1.366085750081389</v>
      </c>
      <c r="AS140" s="5">
        <f t="shared" si="33"/>
        <v>-0.57311888576852255</v>
      </c>
      <c r="AV140" s="2">
        <f t="shared" si="34"/>
        <v>72.947625553366422</v>
      </c>
      <c r="AW140" s="2">
        <f t="shared" si="35"/>
        <v>74.861143377211633</v>
      </c>
      <c r="AX140" s="2">
        <f t="shared" si="36"/>
        <v>76.405414375205524</v>
      </c>
      <c r="AY140" s="2">
        <f t="shared" si="37"/>
        <v>76.745541808753643</v>
      </c>
      <c r="AZ140" s="2">
        <f t="shared" si="38"/>
        <v>77.079735224497199</v>
      </c>
      <c r="BA140" s="2">
        <f t="shared" si="39"/>
        <v>77.551566732429677</v>
      </c>
      <c r="BB140" s="2">
        <f t="shared" si="40"/>
        <v>79.058444355395423</v>
      </c>
      <c r="BC140" s="2">
        <f t="shared" si="41"/>
        <v>76.675346660412885</v>
      </c>
      <c r="BD140" s="2">
        <f t="shared" si="42"/>
        <v>74.797274641644321</v>
      </c>
      <c r="BE140" s="2">
        <f t="shared" si="43"/>
        <v>71.211291652075289</v>
      </c>
      <c r="BF140" s="2">
        <f t="shared" si="44"/>
        <v>64.488091501480739</v>
      </c>
      <c r="BG140" s="2">
        <f t="shared" si="45"/>
        <v>57.094216826590731</v>
      </c>
      <c r="BH140" s="2">
        <f t="shared" si="46"/>
        <v>49.192797910452498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75.089164639334896</v>
      </c>
      <c r="CP140" s="2">
        <f>BL$207*$B140+BL$209</f>
        <v>77.576192796064731</v>
      </c>
      <c r="CQ140" s="2">
        <f>BM$207*$B140+BM$209</f>
        <v>79.255045536618766</v>
      </c>
      <c r="CR140" s="2">
        <f>BN$207*$B140+BN$209</f>
        <v>79.111465605465256</v>
      </c>
      <c r="CS140" s="2">
        <f>BO$207*$B140+BO$209</f>
        <v>79.488144792876511</v>
      </c>
      <c r="CT140" s="2">
        <f>BP$207*$B140+BP$209</f>
        <v>80.282935279878686</v>
      </c>
      <c r="CU140" s="2">
        <f>BQ$207*$B140+BQ$209</f>
        <v>81.267934718583518</v>
      </c>
      <c r="CV140" s="2">
        <f>BR$207*$B140+BR$209</f>
        <v>79.335717223448356</v>
      </c>
      <c r="CW140" s="2">
        <f>BS$207*$B140+BS$209</f>
        <v>78.270867208672101</v>
      </c>
      <c r="CX140" s="2">
        <f>BT$207*$B140+BT$209</f>
        <v>74.285420654042738</v>
      </c>
      <c r="CY140" s="2">
        <f>BU$207*$B140+BU$209</f>
        <v>66.558788789560481</v>
      </c>
      <c r="CZ140" s="2">
        <f>BV$207*$B140+BV$209</f>
        <v>58.664679846966266</v>
      </c>
      <c r="DA140" s="2">
        <f>BW$207*$B140+BW$209</f>
        <v>51.203354667432613</v>
      </c>
      <c r="DD140" s="2">
        <f>BZ$207*$B140+BZ$209</f>
        <v>72.822594198897093</v>
      </c>
      <c r="DE140" s="2">
        <f>CA$207*$B140+CA$209</f>
        <v>74.74294360436528</v>
      </c>
      <c r="DF140" s="2">
        <f>CB$207*$B140+CB$209</f>
        <v>76.276391927530611</v>
      </c>
      <c r="DG140" s="2">
        <f>CC$207*$B140+CC$209</f>
        <v>76.645039758326149</v>
      </c>
      <c r="DH140" s="2">
        <f>CD$207*$B140+CD$209</f>
        <v>76.978870838528763</v>
      </c>
      <c r="DI140" s="2">
        <f>CE$207*$B140+CE$209</f>
        <v>77.441153967918851</v>
      </c>
      <c r="DJ140" s="2">
        <f>CF$207*$B140+CF$209</f>
        <v>78.972118666318408</v>
      </c>
      <c r="DK140" s="2">
        <f>CG$207*$B140+CG$209</f>
        <v>76.577175195463951</v>
      </c>
      <c r="DL140" s="2">
        <f>CH$207*$B140+CH$209</f>
        <v>74.651354045116079</v>
      </c>
      <c r="DM140" s="2">
        <f>CI$207*$B140+CI$209</f>
        <v>71.075280795215818</v>
      </c>
      <c r="DN140" s="2">
        <f>CJ$207*$B140+CJ$209</f>
        <v>64.396951243621871</v>
      </c>
      <c r="DO140" s="2">
        <f>CK$207*$B140+CK$209</f>
        <v>57.027840716354198</v>
      </c>
      <c r="DP140" s="2">
        <f>CL$207*$B140+CL$209</f>
        <v>49.102630818586746</v>
      </c>
      <c r="DS140" s="2">
        <f>POWER(10,($B140-C$227)/C$228)/(1+POWER(10,($B140-C$227)/C$228))</f>
        <v>0.94483676649150483</v>
      </c>
      <c r="DT140" s="2">
        <f>POWER(10,($B140-D$227)/D$228)/(1+POWER(10,($B140-D$227)/D$228))</f>
        <v>0.95828119418770419</v>
      </c>
      <c r="DU140" s="2">
        <f>POWER(10,($B140-E$227)/E$228)/(1+POWER(10,($B140-E$227)/E$228))</f>
        <v>0.95668430619751765</v>
      </c>
      <c r="DV140" s="2">
        <f>POWER(10,($B140-F$227)/F$228)/(1+POWER(10,($B140-F$227)/F$228))</f>
        <v>0.95925194728880048</v>
      </c>
      <c r="DW140" s="2">
        <f>POWER(10,($B140-G$227)/G$228)/(1+POWER(10,($B140-G$227)/G$228))</f>
        <v>0.95980335834049513</v>
      </c>
      <c r="DX140" s="2">
        <f>POWER(10,($B140-H$227)/H$228)/(1+POWER(10,($B140-H$227)/H$228))</f>
        <v>0.96114663572240666</v>
      </c>
      <c r="DY140" s="2">
        <f>POWER(10,($B140-I$227)/I$228)/(1+POWER(10,($B140-I$227)/I$228))</f>
        <v>0.96239869087427798</v>
      </c>
      <c r="DZ140" s="2">
        <f>POWER(10,($B140-J$227)/J$228)/(1+POWER(10,($B140-J$227)/J$228))</f>
        <v>0.96441182916445789</v>
      </c>
      <c r="EA140" s="2">
        <f>POWER(10,($B140-K$227)/K$228)/(1+POWER(10,($B140-K$227)/K$228))</f>
        <v>0.95968502117978638</v>
      </c>
      <c r="EB140" s="2">
        <f>POWER(10,($B140-L$227)/L$228)/(1+POWER(10,($B140-L$227)/L$228))</f>
        <v>0.95763086256647623</v>
      </c>
      <c r="EC140" s="2">
        <f>POWER(10,($B140-M$227)/M$228)/(1+POWER(10,($B140-M$227)/M$228))</f>
        <v>0.95784130124389566</v>
      </c>
      <c r="ED140" s="2">
        <f>POWER(10,($B140-N$227)/N$228)/(1+POWER(10,($B140-N$227)/N$228))</f>
        <v>0.9594486049391352</v>
      </c>
      <c r="EE140" s="2">
        <f>POWER(10,($B140-O$227)/O$228)/(1+POWER(10,($B140-O$227)/O$228))</f>
        <v>0.95707808433969355</v>
      </c>
    </row>
    <row r="141" spans="2:135" x14ac:dyDescent="0.25">
      <c r="B141" s="2">
        <v>135</v>
      </c>
      <c r="C141">
        <v>74.956000000000003</v>
      </c>
      <c r="D141">
        <v>74.382000000000005</v>
      </c>
      <c r="E141">
        <v>75.015000000000001</v>
      </c>
      <c r="F141">
        <v>75.971000000000004</v>
      </c>
      <c r="G141">
        <v>76.471000000000004</v>
      </c>
      <c r="H141">
        <v>77.087999999999994</v>
      </c>
      <c r="I141">
        <v>76.912000000000006</v>
      </c>
      <c r="J141">
        <v>76.352999999999994</v>
      </c>
      <c r="K141">
        <v>74.587999999999994</v>
      </c>
      <c r="L141">
        <v>68.176000000000002</v>
      </c>
      <c r="M141">
        <v>63.603000000000002</v>
      </c>
      <c r="N141">
        <v>55.661799999999999</v>
      </c>
      <c r="O141">
        <v>48.147100000000002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72.882465813335997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74.793880585014549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76.358006082466176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76.701733160474163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77.026330930845987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77.511429278743208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79.034751585602592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76.635253334105414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74.763401373138237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71.189625146522346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64.513823207979328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57.15215373002836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49.280759115861223</v>
      </c>
      <c r="AE141" s="5"/>
      <c r="AG141" s="5">
        <f t="shared" si="32"/>
        <v>2.0735341866640056</v>
      </c>
      <c r="AH141" s="5">
        <f t="shared" si="32"/>
        <v>-0.4118805850145435</v>
      </c>
      <c r="AI141" s="5">
        <f t="shared" si="32"/>
        <v>-1.3430060824661751</v>
      </c>
      <c r="AJ141" s="5">
        <f t="shared" si="31"/>
        <v>-0.73073316047415915</v>
      </c>
      <c r="AK141" s="5">
        <f t="shared" si="31"/>
        <v>-0.55533093084598306</v>
      </c>
      <c r="AL141" s="5">
        <f t="shared" si="31"/>
        <v>-0.4234292787432139</v>
      </c>
      <c r="AM141" s="5">
        <f t="shared" si="31"/>
        <v>-2.122751585602586</v>
      </c>
      <c r="AN141" s="5">
        <f t="shared" si="31"/>
        <v>-0.28225333410541964</v>
      </c>
      <c r="AO141" s="5">
        <f t="shared" si="31"/>
        <v>-0.17540137313824289</v>
      </c>
      <c r="AP141" s="5">
        <f t="shared" si="33"/>
        <v>-3.0136251465223438</v>
      </c>
      <c r="AQ141" s="5">
        <f t="shared" si="33"/>
        <v>-0.91082320797932681</v>
      </c>
      <c r="AR141" s="5">
        <f t="shared" si="33"/>
        <v>-1.4903537300283602</v>
      </c>
      <c r="AS141" s="5">
        <f t="shared" si="33"/>
        <v>-1.1336591158612208</v>
      </c>
      <c r="AV141" s="2">
        <f t="shared" si="34"/>
        <v>72.882465813335344</v>
      </c>
      <c r="AW141" s="2">
        <f t="shared" si="35"/>
        <v>74.793325134643496</v>
      </c>
      <c r="AX141" s="2">
        <f t="shared" si="36"/>
        <v>76.336352583284821</v>
      </c>
      <c r="AY141" s="2">
        <f t="shared" si="37"/>
        <v>76.678742578762154</v>
      </c>
      <c r="AZ141" s="2">
        <f t="shared" si="38"/>
        <v>77.019120040817597</v>
      </c>
      <c r="BA141" s="2">
        <f t="shared" si="39"/>
        <v>77.500074691804656</v>
      </c>
      <c r="BB141" s="2">
        <f t="shared" si="40"/>
        <v>79.028714084515002</v>
      </c>
      <c r="BC141" s="2">
        <f t="shared" si="41"/>
        <v>76.625193444754316</v>
      </c>
      <c r="BD141" s="2">
        <f t="shared" si="42"/>
        <v>74.737064554485059</v>
      </c>
      <c r="BE141" s="2">
        <f t="shared" si="43"/>
        <v>71.147729982026874</v>
      </c>
      <c r="BF141" s="2">
        <f t="shared" si="44"/>
        <v>64.452333467508325</v>
      </c>
      <c r="BG141" s="2">
        <f t="shared" si="45"/>
        <v>57.074488095526192</v>
      </c>
      <c r="BH141" s="2">
        <f t="shared" si="46"/>
        <v>49.162881600068843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75.091142016683648</v>
      </c>
      <c r="CP141" s="2">
        <f>BL$207*$B141+BL$209</f>
        <v>77.582841975717031</v>
      </c>
      <c r="CQ141" s="2">
        <f>BM$207*$B141+BM$209</f>
        <v>79.256436618663074</v>
      </c>
      <c r="CR141" s="2">
        <f>BN$207*$B141+BN$209</f>
        <v>79.103551671727089</v>
      </c>
      <c r="CS141" s="2">
        <f>BO$207*$B141+BO$209</f>
        <v>79.495791791220029</v>
      </c>
      <c r="CT141" s="2">
        <f>BP$207*$B141+BP$209</f>
        <v>80.311222487020203</v>
      </c>
      <c r="CU141" s="2">
        <f>BQ$207*$B141+BQ$209</f>
        <v>81.298939454271135</v>
      </c>
      <c r="CV141" s="2">
        <f>BR$207*$B141+BR$209</f>
        <v>79.361034664326468</v>
      </c>
      <c r="CW141" s="2">
        <f>BS$207*$B141+BS$209</f>
        <v>78.308443778044349</v>
      </c>
      <c r="CX141" s="2">
        <f>BT$207*$B141+BT$209</f>
        <v>74.31382998280705</v>
      </c>
      <c r="CY141" s="2">
        <f>BU$207*$B141+BU$209</f>
        <v>66.57639869159911</v>
      </c>
      <c r="CZ141" s="2">
        <f>BV$207*$B141+BV$209</f>
        <v>58.686418603297767</v>
      </c>
      <c r="DA141" s="2">
        <f>BW$207*$B141+BW$209</f>
        <v>51.232829933649278</v>
      </c>
      <c r="DD141" s="2">
        <f>BZ$207*$B141+BZ$209</f>
        <v>72.76486103093066</v>
      </c>
      <c r="DE141" s="2">
        <f>CA$207*$B141+CA$209</f>
        <v>74.682568974471948</v>
      </c>
      <c r="DF141" s="2">
        <f>CB$207*$B141+CB$209</f>
        <v>76.215773500693302</v>
      </c>
      <c r="DG141" s="2">
        <f>CC$207*$B141+CC$209</f>
        <v>76.584802326572031</v>
      </c>
      <c r="DH141" s="2">
        <f>CD$207*$B141+CD$209</f>
        <v>76.924523347519369</v>
      </c>
      <c r="DI141" s="2">
        <f>CE$207*$B141+CE$209</f>
        <v>77.396435824242872</v>
      </c>
      <c r="DJ141" s="2">
        <f>CF$207*$B141+CF$209</f>
        <v>78.947819972027233</v>
      </c>
      <c r="DK141" s="2">
        <f>CG$207*$B141+CG$209</f>
        <v>76.533120077422396</v>
      </c>
      <c r="DL141" s="2">
        <f>CH$207*$B141+CH$209</f>
        <v>74.600236961402459</v>
      </c>
      <c r="DM141" s="2">
        <f>CI$207*$B141+CI$209</f>
        <v>71.019975508570738</v>
      </c>
      <c r="DN141" s="2">
        <f>CJ$207*$B141+CJ$209</f>
        <v>64.367070295232878</v>
      </c>
      <c r="DO141" s="2">
        <f>CK$207*$B141+CK$209</f>
        <v>57.012353940203084</v>
      </c>
      <c r="DP141" s="2">
        <f>CL$207*$B141+CL$209</f>
        <v>49.078219072371247</v>
      </c>
      <c r="DS141" s="2">
        <f>POWER(10,($B141-C$227)/C$228)/(1+POWER(10,($B141-C$227)/C$228))</f>
        <v>0.94944515167129584</v>
      </c>
      <c r="DT141" s="2">
        <f>POWER(10,($B141-D$227)/D$228)/(1+POWER(10,($B141-D$227)/D$228))</f>
        <v>0.96181181560356321</v>
      </c>
      <c r="DU141" s="2">
        <f>POWER(10,($B141-E$227)/E$228)/(1+POWER(10,($B141-E$227)/E$228))</f>
        <v>0.96034447818999968</v>
      </c>
      <c r="DV141" s="2">
        <f>POWER(10,($B141-F$227)/F$228)/(1+POWER(10,($B141-F$227)/F$228))</f>
        <v>0.96270361226264289</v>
      </c>
      <c r="DW141" s="2">
        <f>POWER(10,($B141-G$227)/G$228)/(1+POWER(10,($B141-G$227)/G$228))</f>
        <v>0.96321010607430446</v>
      </c>
      <c r="DX141" s="2">
        <f>POWER(10,($B141-H$227)/H$228)/(1+POWER(10,($B141-H$227)/H$228))</f>
        <v>0.96444375539202098</v>
      </c>
      <c r="DY141" s="2">
        <f>POWER(10,($B141-I$227)/I$228)/(1+POWER(10,($B141-I$227)/I$228))</f>
        <v>0.96559336388529238</v>
      </c>
      <c r="DZ141" s="2">
        <f>POWER(10,($B141-J$227)/J$228)/(1+POWER(10,($B141-J$227)/J$228))</f>
        <v>0.96744124884170646</v>
      </c>
      <c r="EA141" s="2">
        <f>POWER(10,($B141-K$227)/K$228)/(1+POWER(10,($B141-K$227)/K$228))</f>
        <v>0.96310141266432592</v>
      </c>
      <c r="EB141" s="2">
        <f>POWER(10,($B141-L$227)/L$228)/(1+POWER(10,($B141-L$227)/L$228))</f>
        <v>0.96121429332855834</v>
      </c>
      <c r="EC141" s="2">
        <f>POWER(10,($B141-M$227)/M$228)/(1+POWER(10,($B141-M$227)/M$228))</f>
        <v>0.96140765111439486</v>
      </c>
      <c r="ED141" s="2">
        <f>POWER(10,($B141-N$227)/N$228)/(1+POWER(10,($B141-N$227)/N$228))</f>
        <v>0.96288425609065653</v>
      </c>
      <c r="EE141" s="2">
        <f>POWER(10,($B141-O$227)/O$228)/(1+POWER(10,($B141-O$227)/O$228))</f>
        <v>0.9607063487801305</v>
      </c>
    </row>
    <row r="142" spans="2:135" x14ac:dyDescent="0.25">
      <c r="B142" s="2">
        <v>136</v>
      </c>
      <c r="C142">
        <v>76.102999999999994</v>
      </c>
      <c r="D142">
        <v>73.617999999999995</v>
      </c>
      <c r="E142">
        <v>76.162000000000006</v>
      </c>
      <c r="F142">
        <v>76.852999999999994</v>
      </c>
      <c r="G142">
        <v>76.721000000000004</v>
      </c>
      <c r="H142">
        <v>76.162000000000006</v>
      </c>
      <c r="I142">
        <v>77.058999999999997</v>
      </c>
      <c r="J142">
        <v>76.837999999999994</v>
      </c>
      <c r="K142">
        <v>74.734999999999999</v>
      </c>
      <c r="L142">
        <v>68.397000000000006</v>
      </c>
      <c r="M142">
        <v>64.073999999999998</v>
      </c>
      <c r="N142">
        <v>55.882399999999997</v>
      </c>
      <c r="O142">
        <v>46.514699999999998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72.817629288831839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74.726140265844634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76.278096569153064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76.623116761557583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76.962041181617991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77.454495558716701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79.001809571911409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76.585503870658485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74.690225896085025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71.104584609019298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64.446249275753615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57.092376753868294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49.193683433382155</v>
      </c>
      <c r="AE142" s="5"/>
      <c r="AG142" s="5">
        <f t="shared" si="32"/>
        <v>3.2853707111681558</v>
      </c>
      <c r="AH142" s="5">
        <f t="shared" si="32"/>
        <v>-1.1081402658446393</v>
      </c>
      <c r="AI142" s="5">
        <f t="shared" si="32"/>
        <v>-0.11609656915305777</v>
      </c>
      <c r="AJ142" s="5">
        <f t="shared" si="31"/>
        <v>0.22988323844241165</v>
      </c>
      <c r="AK142" s="5">
        <f t="shared" si="31"/>
        <v>-0.24104118161798738</v>
      </c>
      <c r="AL142" s="5">
        <f t="shared" si="31"/>
        <v>-1.2924955587166949</v>
      </c>
      <c r="AM142" s="5">
        <f t="shared" si="31"/>
        <v>-1.9428095719114111</v>
      </c>
      <c r="AN142" s="5">
        <f t="shared" si="31"/>
        <v>0.25249612934150889</v>
      </c>
      <c r="AO142" s="5">
        <f t="shared" si="31"/>
        <v>4.4774103914974717E-2</v>
      </c>
      <c r="AP142" s="5">
        <f t="shared" si="33"/>
        <v>-2.7075846090192925</v>
      </c>
      <c r="AQ142" s="5">
        <f t="shared" si="33"/>
        <v>-0.37224927575361733</v>
      </c>
      <c r="AR142" s="5">
        <f t="shared" si="33"/>
        <v>-1.2099767538682968</v>
      </c>
      <c r="AS142" s="5">
        <f t="shared" si="33"/>
        <v>-2.6789834333821574</v>
      </c>
      <c r="AV142" s="2">
        <f t="shared" si="34"/>
        <v>72.817629288830062</v>
      </c>
      <c r="AW142" s="2">
        <f t="shared" si="35"/>
        <v>74.725887896477175</v>
      </c>
      <c r="AX142" s="2">
        <f t="shared" si="36"/>
        <v>76.267760064202207</v>
      </c>
      <c r="AY142" s="2">
        <f t="shared" si="37"/>
        <v>76.612307133433461</v>
      </c>
      <c r="AZ142" s="2">
        <f t="shared" si="38"/>
        <v>76.95881609211439</v>
      </c>
      <c r="BA142" s="2">
        <f t="shared" si="39"/>
        <v>77.448908914358825</v>
      </c>
      <c r="BB142" s="2">
        <f t="shared" si="40"/>
        <v>78.999262263036599</v>
      </c>
      <c r="BC142" s="2">
        <f t="shared" si="41"/>
        <v>76.5753439862265</v>
      </c>
      <c r="BD142" s="2">
        <f t="shared" si="42"/>
        <v>74.677309025271029</v>
      </c>
      <c r="BE142" s="2">
        <f t="shared" si="43"/>
        <v>71.084554052479362</v>
      </c>
      <c r="BF142" s="2">
        <f t="shared" si="44"/>
        <v>64.416892451045783</v>
      </c>
      <c r="BG142" s="2">
        <f t="shared" si="45"/>
        <v>57.054984067217816</v>
      </c>
      <c r="BH142" s="2">
        <f t="shared" si="46"/>
        <v>49.133226160689667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75.093119394032399</v>
      </c>
      <c r="CP142" s="2">
        <f>BL$207*$B142+BL$209</f>
        <v>77.589491155369345</v>
      </c>
      <c r="CQ142" s="2">
        <f>BM$207*$B142+BM$209</f>
        <v>79.257827700707367</v>
      </c>
      <c r="CR142" s="2">
        <f>BN$207*$B142+BN$209</f>
        <v>79.095637737988923</v>
      </c>
      <c r="CS142" s="2">
        <f>BO$207*$B142+BO$209</f>
        <v>79.503438789563546</v>
      </c>
      <c r="CT142" s="2">
        <f>BP$207*$B142+BP$209</f>
        <v>80.33950969416172</v>
      </c>
      <c r="CU142" s="2">
        <f>BQ$207*$B142+BQ$209</f>
        <v>81.329944189958752</v>
      </c>
      <c r="CV142" s="2">
        <f>BR$207*$B142+BR$209</f>
        <v>79.386352105204566</v>
      </c>
      <c r="CW142" s="2">
        <f>BS$207*$B142+BS$209</f>
        <v>78.346020347416598</v>
      </c>
      <c r="CX142" s="2">
        <f>BT$207*$B142+BT$209</f>
        <v>74.342239311571362</v>
      </c>
      <c r="CY142" s="2">
        <f>BU$207*$B142+BU$209</f>
        <v>66.594008593637724</v>
      </c>
      <c r="CZ142" s="2">
        <f>BV$207*$B142+BV$209</f>
        <v>58.708157359629269</v>
      </c>
      <c r="DA142" s="2">
        <f>BW$207*$B142+BW$209</f>
        <v>51.262305199865949</v>
      </c>
      <c r="DD142" s="2">
        <f>BZ$207*$B142+BZ$209</f>
        <v>72.707127862964228</v>
      </c>
      <c r="DE142" s="2">
        <f>CA$207*$B142+CA$209</f>
        <v>74.622194344578617</v>
      </c>
      <c r="DF142" s="2">
        <f>CB$207*$B142+CB$209</f>
        <v>76.155155073855994</v>
      </c>
      <c r="DG142" s="2">
        <f>CC$207*$B142+CC$209</f>
        <v>76.5245648948179</v>
      </c>
      <c r="DH142" s="2">
        <f>CD$207*$B142+CD$209</f>
        <v>76.870175856509988</v>
      </c>
      <c r="DI142" s="2">
        <f>CE$207*$B142+CE$209</f>
        <v>77.351717680566892</v>
      </c>
      <c r="DJ142" s="2">
        <f>CF$207*$B142+CF$209</f>
        <v>78.923521277736043</v>
      </c>
      <c r="DK142" s="2">
        <f>CG$207*$B142+CG$209</f>
        <v>76.48906495938084</v>
      </c>
      <c r="DL142" s="2">
        <f>CH$207*$B142+CH$209</f>
        <v>74.549119877688838</v>
      </c>
      <c r="DM142" s="2">
        <f>CI$207*$B142+CI$209</f>
        <v>70.964670221925658</v>
      </c>
      <c r="DN142" s="2">
        <f>CJ$207*$B142+CJ$209</f>
        <v>64.337189346843871</v>
      </c>
      <c r="DO142" s="2">
        <f>CK$207*$B142+CK$209</f>
        <v>56.996867164051977</v>
      </c>
      <c r="DP142" s="2">
        <f>CL$207*$B142+CL$209</f>
        <v>49.053807326155741</v>
      </c>
      <c r="DS142" s="2">
        <f>POWER(10,($B142-C$227)/C$228)/(1+POWER(10,($B142-C$227)/C$228))</f>
        <v>0.95368741907630916</v>
      </c>
      <c r="DT142" s="2">
        <f>POWER(10,($B142-D$227)/D$228)/(1+POWER(10,($B142-D$227)/D$228))</f>
        <v>0.96505454003742719</v>
      </c>
      <c r="DU142" s="2">
        <f>POWER(10,($B142-E$227)/E$228)/(1+POWER(10,($B142-E$227)/E$228))</f>
        <v>0.9637070990436799</v>
      </c>
      <c r="DV142" s="2">
        <f>POWER(10,($B142-F$227)/F$228)/(1+POWER(10,($B142-F$227)/F$228))</f>
        <v>0.965873297270197</v>
      </c>
      <c r="DW142" s="2">
        <f>POWER(10,($B142-G$227)/G$228)/(1+POWER(10,($B142-G$227)/G$228))</f>
        <v>0.96633825111356397</v>
      </c>
      <c r="DX142" s="2">
        <f>POWER(10,($B142-H$227)/H$228)/(1+POWER(10,($B142-H$227)/H$228))</f>
        <v>0.96747054903765084</v>
      </c>
      <c r="DY142" s="2">
        <f>POWER(10,($B142-I$227)/I$228)/(1+POWER(10,($B142-I$227)/I$228))</f>
        <v>0.96852548863466781</v>
      </c>
      <c r="DZ142" s="2">
        <f>POWER(10,($B142-J$227)/J$228)/(1+POWER(10,($B142-J$227)/J$228))</f>
        <v>0.97022075393182117</v>
      </c>
      <c r="EA142" s="2">
        <f>POWER(10,($B142-K$227)/K$228)/(1+POWER(10,($B142-K$227)/K$228))</f>
        <v>0.96623847567134558</v>
      </c>
      <c r="EB142" s="2">
        <f>POWER(10,($B142-L$227)/L$228)/(1+POWER(10,($B142-L$227)/L$228))</f>
        <v>0.96450588355950528</v>
      </c>
      <c r="EC142" s="2">
        <f>POWER(10,($B142-M$227)/M$228)/(1+POWER(10,($B142-M$227)/M$228))</f>
        <v>0.96468343474332585</v>
      </c>
      <c r="ED142" s="2">
        <f>POWER(10,($B142-N$227)/N$228)/(1+POWER(10,($B142-N$227)/N$228))</f>
        <v>0.96603913040813738</v>
      </c>
      <c r="EE142" s="2">
        <f>POWER(10,($B142-O$227)/O$228)/(1+POWER(10,($B142-O$227)/O$228))</f>
        <v>0.96403943355376287</v>
      </c>
    </row>
    <row r="143" spans="2:135" x14ac:dyDescent="0.25">
      <c r="B143" s="2">
        <v>137</v>
      </c>
      <c r="C143">
        <v>75.176000000000002</v>
      </c>
      <c r="D143">
        <v>74.912000000000006</v>
      </c>
      <c r="E143">
        <v>75.221000000000004</v>
      </c>
      <c r="F143">
        <v>76.221000000000004</v>
      </c>
      <c r="G143">
        <v>76.25</v>
      </c>
      <c r="H143">
        <v>76.587999999999994</v>
      </c>
      <c r="I143">
        <v>77.662000000000006</v>
      </c>
      <c r="J143">
        <v>78.734999999999999</v>
      </c>
      <c r="K143">
        <v>73.515000000000001</v>
      </c>
      <c r="L143">
        <v>67.602999999999994</v>
      </c>
      <c r="M143">
        <v>64.647000000000006</v>
      </c>
      <c r="N143">
        <v>56.0441</v>
      </c>
      <c r="O143">
        <v>48.426499999999997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72.753117894409172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74.658932281589088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76.204296810504232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76.551042311497326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76.900184191626622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77.401756154656226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78.971100192775211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76.541769797230813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74.625765070351946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71.03167872882986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64.395755508489344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57.053456674998309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49.13345921183361</v>
      </c>
      <c r="AE143" s="5"/>
      <c r="AG143" s="5">
        <f t="shared" si="32"/>
        <v>2.4228821055908298</v>
      </c>
      <c r="AH143" s="5">
        <f t="shared" si="32"/>
        <v>0.25306771841091802</v>
      </c>
      <c r="AI143" s="5">
        <f t="shared" si="32"/>
        <v>-0.98329681050422835</v>
      </c>
      <c r="AJ143" s="5">
        <f t="shared" si="31"/>
        <v>-0.33004231149732277</v>
      </c>
      <c r="AK143" s="5">
        <f t="shared" si="31"/>
        <v>-0.65018419162662155</v>
      </c>
      <c r="AL143" s="5">
        <f t="shared" si="31"/>
        <v>-0.81375615465623241</v>
      </c>
      <c r="AM143" s="5">
        <f t="shared" si="31"/>
        <v>-1.3091001927752046</v>
      </c>
      <c r="AN143" s="5">
        <f t="shared" si="31"/>
        <v>2.1932302027691861</v>
      </c>
      <c r="AO143" s="5">
        <f t="shared" ref="AO143:AR206" si="47">K143-Z143</f>
        <v>-1.1107650703519454</v>
      </c>
      <c r="AP143" s="5">
        <f t="shared" si="33"/>
        <v>-3.4286787288298655</v>
      </c>
      <c r="AQ143" s="5">
        <f t="shared" si="33"/>
        <v>0.25124449151066131</v>
      </c>
      <c r="AR143" s="5">
        <f t="shared" si="33"/>
        <v>-1.0093566749983083</v>
      </c>
      <c r="AS143" s="5">
        <f t="shared" si="33"/>
        <v>-0.70695921183361321</v>
      </c>
      <c r="AV143" s="2">
        <f t="shared" si="34"/>
        <v>72.753117894404525</v>
      </c>
      <c r="AW143" s="2">
        <f t="shared" si="35"/>
        <v>74.658823719596086</v>
      </c>
      <c r="AX143" s="2">
        <f t="shared" si="36"/>
        <v>76.199621680343938</v>
      </c>
      <c r="AY143" s="2">
        <f t="shared" si="37"/>
        <v>76.54622376483465</v>
      </c>
      <c r="AZ143" s="2">
        <f t="shared" si="38"/>
        <v>76.89881824971765</v>
      </c>
      <c r="BA143" s="2">
        <f t="shared" si="39"/>
        <v>77.39806551340773</v>
      </c>
      <c r="BB143" s="2">
        <f t="shared" si="40"/>
        <v>78.970082914987429</v>
      </c>
      <c r="BC143" s="2">
        <f t="shared" si="41"/>
        <v>76.525793010194619</v>
      </c>
      <c r="BD143" s="2">
        <f t="shared" si="42"/>
        <v>74.618000111157443</v>
      </c>
      <c r="BE143" s="2">
        <f t="shared" si="43"/>
        <v>71.021761240229452</v>
      </c>
      <c r="BF143" s="2">
        <f t="shared" si="44"/>
        <v>64.381759485394724</v>
      </c>
      <c r="BG143" s="2">
        <f t="shared" si="45"/>
        <v>57.035698922101659</v>
      </c>
      <c r="BH143" s="2">
        <f t="shared" si="46"/>
        <v>49.103829237839321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75.095096771381151</v>
      </c>
      <c r="CP143" s="2">
        <f>BL$207*$B143+BL$209</f>
        <v>77.596140335021644</v>
      </c>
      <c r="CQ143" s="2">
        <f>BM$207*$B143+BM$209</f>
        <v>79.259218782751674</v>
      </c>
      <c r="CR143" s="2">
        <f>BN$207*$B143+BN$209</f>
        <v>79.087723804250757</v>
      </c>
      <c r="CS143" s="2">
        <f>BO$207*$B143+BO$209</f>
        <v>79.511085787907064</v>
      </c>
      <c r="CT143" s="2">
        <f>BP$207*$B143+BP$209</f>
        <v>80.367796901303237</v>
      </c>
      <c r="CU143" s="2">
        <f>BQ$207*$B143+BQ$209</f>
        <v>81.360948925646369</v>
      </c>
      <c r="CV143" s="2">
        <f>BR$207*$B143+BR$209</f>
        <v>79.411669546082663</v>
      </c>
      <c r="CW143" s="2">
        <f>BS$207*$B143+BS$209</f>
        <v>78.383596916788846</v>
      </c>
      <c r="CX143" s="2">
        <f>BT$207*$B143+BT$209</f>
        <v>74.370648640335688</v>
      </c>
      <c r="CY143" s="2">
        <f>BU$207*$B143+BU$209</f>
        <v>66.611618495676339</v>
      </c>
      <c r="CZ143" s="2">
        <f>BV$207*$B143+BV$209</f>
        <v>58.72989611596077</v>
      </c>
      <c r="DA143" s="2">
        <f>BW$207*$B143+BW$209</f>
        <v>51.291780466082621</v>
      </c>
      <c r="DD143" s="2">
        <f>BZ$207*$B143+BZ$209</f>
        <v>72.64939469499781</v>
      </c>
      <c r="DE143" s="2">
        <f>CA$207*$B143+CA$209</f>
        <v>74.561819714685271</v>
      </c>
      <c r="DF143" s="2">
        <f>CB$207*$B143+CB$209</f>
        <v>76.094536647018685</v>
      </c>
      <c r="DG143" s="2">
        <f>CC$207*$B143+CC$209</f>
        <v>76.464327463063782</v>
      </c>
      <c r="DH143" s="2">
        <f>CD$207*$B143+CD$209</f>
        <v>76.815828365500593</v>
      </c>
      <c r="DI143" s="2">
        <f>CE$207*$B143+CE$209</f>
        <v>77.306999536890899</v>
      </c>
      <c r="DJ143" s="2">
        <f>CF$207*$B143+CF$209</f>
        <v>78.899222583444867</v>
      </c>
      <c r="DK143" s="2">
        <f>CG$207*$B143+CG$209</f>
        <v>76.445009841339285</v>
      </c>
      <c r="DL143" s="2">
        <f>CH$207*$B143+CH$209</f>
        <v>74.498002793975218</v>
      </c>
      <c r="DM143" s="2">
        <f>CI$207*$B143+CI$209</f>
        <v>70.909364935280578</v>
      </c>
      <c r="DN143" s="2">
        <f>CJ$207*$B143+CJ$209</f>
        <v>64.307308398454879</v>
      </c>
      <c r="DO143" s="2">
        <f>CK$207*$B143+CK$209</f>
        <v>56.981380387900863</v>
      </c>
      <c r="DP143" s="2">
        <f>CL$207*$B143+CL$209</f>
        <v>49.029395579940235</v>
      </c>
      <c r="DS143" s="2">
        <f>POWER(10,($B143-C$227)/C$228)/(1+POWER(10,($B143-C$227)/C$228))</f>
        <v>0.95758960160834283</v>
      </c>
      <c r="DT143" s="2">
        <f>POWER(10,($B143-D$227)/D$228)/(1+POWER(10,($B143-D$227)/D$228))</f>
        <v>0.96803106294678443</v>
      </c>
      <c r="DU143" s="2">
        <f>POWER(10,($B143-E$227)/E$228)/(1+POWER(10,($B143-E$227)/E$228))</f>
        <v>0.96679444291142902</v>
      </c>
      <c r="DV143" s="2">
        <f>POWER(10,($B143-F$227)/F$228)/(1+POWER(10,($B143-F$227)/F$228))</f>
        <v>0.96878233742835029</v>
      </c>
      <c r="DW143" s="2">
        <f>POWER(10,($B143-G$227)/G$228)/(1+POWER(10,($B143-G$227)/G$228))</f>
        <v>0.96920892100059486</v>
      </c>
      <c r="DX143" s="2">
        <f>POWER(10,($B143-H$227)/H$228)/(1+POWER(10,($B143-H$227)/H$228))</f>
        <v>0.97024762972693268</v>
      </c>
      <c r="DY143" s="2">
        <f>POWER(10,($B143-I$227)/I$228)/(1+POWER(10,($B143-I$227)/I$228))</f>
        <v>0.97121518735539136</v>
      </c>
      <c r="DZ143" s="2">
        <f>POWER(10,($B143-J$227)/J$228)/(1+POWER(10,($B143-J$227)/J$228))</f>
        <v>0.97276965446149111</v>
      </c>
      <c r="EA143" s="2">
        <f>POWER(10,($B143-K$227)/K$228)/(1+POWER(10,($B143-K$227)/K$228))</f>
        <v>0.96911738246728263</v>
      </c>
      <c r="EB143" s="2">
        <f>POWER(10,($B143-L$227)/L$228)/(1+POWER(10,($B143-L$227)/L$228))</f>
        <v>0.96752756649657934</v>
      </c>
      <c r="EC143" s="2">
        <f>POWER(10,($B143-M$227)/M$228)/(1+POWER(10,($B143-M$227)/M$228))</f>
        <v>0.96769050874288864</v>
      </c>
      <c r="ED143" s="2">
        <f>POWER(10,($B143-N$227)/N$228)/(1+POWER(10,($B143-N$227)/N$228))</f>
        <v>0.96893448921899827</v>
      </c>
      <c r="EE143" s="2">
        <f>POWER(10,($B143-O$227)/O$228)/(1+POWER(10,($B143-O$227)/O$228))</f>
        <v>0.96709947173223554</v>
      </c>
    </row>
    <row r="144" spans="2:135" x14ac:dyDescent="0.25">
      <c r="B144" s="2">
        <v>138</v>
      </c>
      <c r="C144">
        <v>72.087999999999994</v>
      </c>
      <c r="D144">
        <v>73.837999999999994</v>
      </c>
      <c r="E144">
        <v>75.558999999999997</v>
      </c>
      <c r="F144">
        <v>74.573999999999998</v>
      </c>
      <c r="G144">
        <v>75.984999999999999</v>
      </c>
      <c r="H144">
        <v>76.087999999999994</v>
      </c>
      <c r="I144">
        <v>76.941000000000003</v>
      </c>
      <c r="J144">
        <v>77.352999999999994</v>
      </c>
      <c r="K144">
        <v>73.25</v>
      </c>
      <c r="L144">
        <v>68.528999999999996</v>
      </c>
      <c r="M144">
        <v>63.853000000000002</v>
      </c>
      <c r="N144">
        <v>55.7941</v>
      </c>
      <c r="O144">
        <v>47.647100000000002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72.688930713112683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74.592167220713847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76.133924656389169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76.482516328946105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76.839667659089216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77.351765299092847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78.941553421508999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76.505465533959935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74.56689408615371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70.965743073735737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64.354749153746582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57.02607596334655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49.088900114314725</v>
      </c>
      <c r="AE144" s="5"/>
      <c r="AG144" s="5">
        <f t="shared" si="32"/>
        <v>-0.60093071311268886</v>
      </c>
      <c r="AH144" s="5">
        <f t="shared" si="32"/>
        <v>-0.75416722071385323</v>
      </c>
      <c r="AI144" s="5">
        <f t="shared" si="32"/>
        <v>-0.57492465638917167</v>
      </c>
      <c r="AJ144" s="5">
        <f t="shared" si="32"/>
        <v>-1.9085163289461065</v>
      </c>
      <c r="AK144" s="5">
        <f t="shared" si="32"/>
        <v>-0.85466765908921616</v>
      </c>
      <c r="AL144" s="5">
        <f t="shared" si="32"/>
        <v>-1.263765299092853</v>
      </c>
      <c r="AM144" s="5">
        <f t="shared" si="32"/>
        <v>-2.0005534215089966</v>
      </c>
      <c r="AN144" s="5">
        <f t="shared" si="32"/>
        <v>0.84753446604005944</v>
      </c>
      <c r="AO144" s="5">
        <f t="shared" si="47"/>
        <v>-1.3168940861537095</v>
      </c>
      <c r="AP144" s="5">
        <f t="shared" si="33"/>
        <v>-2.4367430737357409</v>
      </c>
      <c r="AQ144" s="5">
        <f t="shared" si="33"/>
        <v>-0.50174915374658013</v>
      </c>
      <c r="AR144" s="5">
        <f t="shared" si="33"/>
        <v>-1.2319759633465495</v>
      </c>
      <c r="AS144" s="5">
        <f t="shared" si="33"/>
        <v>-1.4418001143147237</v>
      </c>
      <c r="AV144" s="2">
        <f t="shared" si="34"/>
        <v>72.688930713100959</v>
      </c>
      <c r="AW144" s="2">
        <f t="shared" si="35"/>
        <v>74.59212300580171</v>
      </c>
      <c r="AX144" s="2">
        <f t="shared" si="36"/>
        <v>76.131921132890568</v>
      </c>
      <c r="AY144" s="2">
        <f t="shared" si="37"/>
        <v>76.480479869339547</v>
      </c>
      <c r="AZ144" s="2">
        <f t="shared" si="38"/>
        <v>76.839119810879438</v>
      </c>
      <c r="BA144" s="2">
        <f t="shared" si="39"/>
        <v>77.347538707368599</v>
      </c>
      <c r="BB144" s="2">
        <f t="shared" si="40"/>
        <v>78.941168890753389</v>
      </c>
      <c r="BC144" s="2">
        <f t="shared" si="41"/>
        <v>76.476533758244514</v>
      </c>
      <c r="BD144" s="2">
        <f t="shared" si="42"/>
        <v>74.559127644975121</v>
      </c>
      <c r="BE144" s="2">
        <f t="shared" si="43"/>
        <v>70.959346350578414</v>
      </c>
      <c r="BF144" s="2">
        <f t="shared" si="44"/>
        <v>64.346924614995316</v>
      </c>
      <c r="BG144" s="2">
        <f t="shared" si="45"/>
        <v>57.016626054067963</v>
      </c>
      <c r="BH144" s="2">
        <f t="shared" si="46"/>
        <v>49.074686833258198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75.097074148729902</v>
      </c>
      <c r="CP144" s="2">
        <f>BL$207*$B144+BL$209</f>
        <v>77.602789514673958</v>
      </c>
      <c r="CQ144" s="2">
        <f>BM$207*$B144+BM$209</f>
        <v>79.260609864795967</v>
      </c>
      <c r="CR144" s="2">
        <f>BN$207*$B144+BN$209</f>
        <v>79.079809870512591</v>
      </c>
      <c r="CS144" s="2">
        <f>BO$207*$B144+BO$209</f>
        <v>79.518732786250581</v>
      </c>
      <c r="CT144" s="2">
        <f>BP$207*$B144+BP$209</f>
        <v>80.396084108444754</v>
      </c>
      <c r="CU144" s="2">
        <f>BQ$207*$B144+BQ$209</f>
        <v>81.391953661333986</v>
      </c>
      <c r="CV144" s="2">
        <f>BR$207*$B144+BR$209</f>
        <v>79.436986986960761</v>
      </c>
      <c r="CW144" s="2">
        <f>BS$207*$B144+BS$209</f>
        <v>78.421173486161095</v>
      </c>
      <c r="CX144" s="2">
        <f>BT$207*$B144+BT$209</f>
        <v>74.399057969099999</v>
      </c>
      <c r="CY144" s="2">
        <f>BU$207*$B144+BU$209</f>
        <v>66.629228397714968</v>
      </c>
      <c r="CZ144" s="2">
        <f>BV$207*$B144+BV$209</f>
        <v>58.751634872292271</v>
      </c>
      <c r="DA144" s="2">
        <f>BW$207*$B144+BW$209</f>
        <v>51.321255732299285</v>
      </c>
      <c r="DD144" s="2">
        <f>BZ$207*$B144+BZ$209</f>
        <v>72.591661527031377</v>
      </c>
      <c r="DE144" s="2">
        <f>CA$207*$B144+CA$209</f>
        <v>74.501445084791939</v>
      </c>
      <c r="DF144" s="2">
        <f>CB$207*$B144+CB$209</f>
        <v>76.033918220181391</v>
      </c>
      <c r="DG144" s="2">
        <f>CC$207*$B144+CC$209</f>
        <v>76.404090031309664</v>
      </c>
      <c r="DH144" s="2">
        <f>CD$207*$B144+CD$209</f>
        <v>76.761480874491212</v>
      </c>
      <c r="DI144" s="2">
        <f>CE$207*$B144+CE$209</f>
        <v>77.26228139321492</v>
      </c>
      <c r="DJ144" s="2">
        <f>CF$207*$B144+CF$209</f>
        <v>78.874923889153692</v>
      </c>
      <c r="DK144" s="2">
        <f>CG$207*$B144+CG$209</f>
        <v>76.400954723297716</v>
      </c>
      <c r="DL144" s="2">
        <f>CH$207*$B144+CH$209</f>
        <v>74.446885710261597</v>
      </c>
      <c r="DM144" s="2">
        <f>CI$207*$B144+CI$209</f>
        <v>70.854059648635484</v>
      </c>
      <c r="DN144" s="2">
        <f>CJ$207*$B144+CJ$209</f>
        <v>64.277427450065886</v>
      </c>
      <c r="DO144" s="2">
        <f>CK$207*$B144+CK$209</f>
        <v>56.965893611749756</v>
      </c>
      <c r="DP144" s="2">
        <f>CL$207*$B144+CL$209</f>
        <v>49.004983833724729</v>
      </c>
      <c r="DS144" s="2">
        <f>POWER(10,($B144-C$227)/C$228)/(1+POWER(10,($B144-C$227)/C$228))</f>
        <v>0.96117638059808452</v>
      </c>
      <c r="DT144" s="2">
        <f>POWER(10,($B144-D$227)/D$228)/(1+POWER(10,($B144-D$227)/D$228))</f>
        <v>0.97076173799463339</v>
      </c>
      <c r="DU144" s="2">
        <f>POWER(10,($B144-E$227)/E$228)/(1+POWER(10,($B144-E$227)/E$228))</f>
        <v>0.96962743159150377</v>
      </c>
      <c r="DV144" s="2">
        <f>POWER(10,($B144-F$227)/F$228)/(1+POWER(10,($B144-F$227)/F$228))</f>
        <v>0.97145073377613367</v>
      </c>
      <c r="DW144" s="2">
        <f>POWER(10,($B144-G$227)/G$228)/(1+POWER(10,($B144-G$227)/G$228))</f>
        <v>0.97184191402421516</v>
      </c>
      <c r="DX144" s="2">
        <f>POWER(10,($B144-H$227)/H$228)/(1+POWER(10,($B144-H$227)/H$228))</f>
        <v>0.97279429437617893</v>
      </c>
      <c r="DY144" s="2">
        <f>POWER(10,($B144-I$227)/I$228)/(1+POWER(10,($B144-I$227)/I$228))</f>
        <v>0.97368128008183452</v>
      </c>
      <c r="DZ144" s="2">
        <f>POWER(10,($B144-J$227)/J$228)/(1+POWER(10,($B144-J$227)/J$228))</f>
        <v>0.97510598426394657</v>
      </c>
      <c r="EA144" s="2">
        <f>POWER(10,($B144-K$227)/K$228)/(1+POWER(10,($B144-K$227)/K$228))</f>
        <v>0.97175797500267314</v>
      </c>
      <c r="EB144" s="2">
        <f>POWER(10,($B144-L$227)/L$228)/(1+POWER(10,($B144-L$227)/L$228))</f>
        <v>0.9702999289632579</v>
      </c>
      <c r="EC144" s="2">
        <f>POWER(10,($B144-M$227)/M$228)/(1+POWER(10,($B144-M$227)/M$228))</f>
        <v>0.97044938475813847</v>
      </c>
      <c r="ED144" s="2">
        <f>POWER(10,($B144-N$227)/N$228)/(1+POWER(10,($B144-N$227)/N$228))</f>
        <v>0.97159026145658078</v>
      </c>
      <c r="EE144" s="2">
        <f>POWER(10,($B144-O$227)/O$228)/(1+POWER(10,($B144-O$227)/O$228))</f>
        <v>0.96990724639177195</v>
      </c>
    </row>
    <row r="145" spans="2:137" x14ac:dyDescent="0.25">
      <c r="B145" s="2">
        <v>139</v>
      </c>
      <c r="C145">
        <v>72.632000000000005</v>
      </c>
      <c r="D145">
        <v>74.382000000000005</v>
      </c>
      <c r="E145">
        <v>73.765000000000001</v>
      </c>
      <c r="F145">
        <v>76.176000000000002</v>
      </c>
      <c r="G145">
        <v>78.456000000000003</v>
      </c>
      <c r="H145">
        <v>76.573999999999998</v>
      </c>
      <c r="I145">
        <v>77.484999999999999</v>
      </c>
      <c r="J145">
        <v>77.5</v>
      </c>
      <c r="K145">
        <v>75.484999999999999</v>
      </c>
      <c r="L145">
        <v>68.558999999999997</v>
      </c>
      <c r="M145">
        <v>63.720999999999997</v>
      </c>
      <c r="N145">
        <v>55.661799999999999</v>
      </c>
      <c r="O145">
        <v>48.4559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72.625064442059255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74.525791896824288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76.065454884052357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76.415878294653936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76.779920884319878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77.304225797003298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78.912649695930213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76.480107744495186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74.512788318480276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70.904385488734576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64.319403758654559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57.005389179145368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49.053187787722287</v>
      </c>
      <c r="AE145" s="5"/>
      <c r="AG145" s="5">
        <f t="shared" si="32"/>
        <v>6.935557940749959E-3</v>
      </c>
      <c r="AH145" s="5">
        <f t="shared" si="32"/>
        <v>-0.14379189682428262</v>
      </c>
      <c r="AI145" s="5">
        <f t="shared" si="32"/>
        <v>-2.3004548840523569</v>
      </c>
      <c r="AJ145" s="5">
        <f t="shared" si="32"/>
        <v>-0.23987829465393418</v>
      </c>
      <c r="AK145" s="5">
        <f t="shared" si="32"/>
        <v>1.6760791156801247</v>
      </c>
      <c r="AL145" s="5">
        <f t="shared" si="32"/>
        <v>-0.7302257970032997</v>
      </c>
      <c r="AM145" s="5">
        <f t="shared" si="32"/>
        <v>-1.4276496959302136</v>
      </c>
      <c r="AN145" s="5">
        <f t="shared" si="32"/>
        <v>1.0198922555048142</v>
      </c>
      <c r="AO145" s="5">
        <f t="shared" si="47"/>
        <v>0.97221168151972392</v>
      </c>
      <c r="AP145" s="5">
        <f t="shared" si="33"/>
        <v>-2.3453854887345784</v>
      </c>
      <c r="AQ145" s="5">
        <f t="shared" si="33"/>
        <v>-0.59840375865456252</v>
      </c>
      <c r="AR145" s="5">
        <f t="shared" si="33"/>
        <v>-1.3435891791453685</v>
      </c>
      <c r="AS145" s="5">
        <f t="shared" si="33"/>
        <v>-0.59728778772228708</v>
      </c>
      <c r="AV145" s="2">
        <f t="shared" si="34"/>
        <v>72.62506444203072</v>
      </c>
      <c r="AW145" s="2">
        <f t="shared" si="35"/>
        <v>74.525774847407973</v>
      </c>
      <c r="AX145" s="2">
        <f t="shared" si="36"/>
        <v>76.064641288540102</v>
      </c>
      <c r="AY145" s="2">
        <f t="shared" si="37"/>
        <v>76.415062199709126</v>
      </c>
      <c r="AZ145" s="2">
        <f t="shared" si="38"/>
        <v>76.779712806483985</v>
      </c>
      <c r="BA145" s="2">
        <f t="shared" si="39"/>
        <v>77.297321170616073</v>
      </c>
      <c r="BB145" s="2">
        <f t="shared" si="40"/>
        <v>78.912512115657066</v>
      </c>
      <c r="BC145" s="2">
        <f t="shared" si="41"/>
        <v>76.427558283048441</v>
      </c>
      <c r="BD145" s="2">
        <f t="shared" si="42"/>
        <v>74.500679676106245</v>
      </c>
      <c r="BE145" s="2">
        <f t="shared" si="43"/>
        <v>70.897302068511308</v>
      </c>
      <c r="BF145" s="2">
        <f t="shared" si="44"/>
        <v>64.312377139012099</v>
      </c>
      <c r="BG145" s="2">
        <f t="shared" si="45"/>
        <v>56.997758252715293</v>
      </c>
      <c r="BH145" s="2">
        <f t="shared" si="46"/>
        <v>49.04579359910359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75.099051526078654</v>
      </c>
      <c r="CP145" s="2">
        <f>BL$207*$B145+BL$209</f>
        <v>77.609438694326258</v>
      </c>
      <c r="CQ145" s="2">
        <f>BM$207*$B145+BM$209</f>
        <v>79.26200094684026</v>
      </c>
      <c r="CR145" s="2">
        <f>BN$207*$B145+BN$209</f>
        <v>79.071895936774425</v>
      </c>
      <c r="CS145" s="2">
        <f>BO$207*$B145+BO$209</f>
        <v>79.526379784594099</v>
      </c>
      <c r="CT145" s="2">
        <f>BP$207*$B145+BP$209</f>
        <v>80.424371315586271</v>
      </c>
      <c r="CU145" s="2">
        <f>BQ$207*$B145+BQ$209</f>
        <v>81.422958397021603</v>
      </c>
      <c r="CV145" s="2">
        <f>BR$207*$B145+BR$209</f>
        <v>79.462304427838873</v>
      </c>
      <c r="CW145" s="2">
        <f>BS$207*$B145+BS$209</f>
        <v>78.458750055533358</v>
      </c>
      <c r="CX145" s="2">
        <f>BT$207*$B145+BT$209</f>
        <v>74.427467297864311</v>
      </c>
      <c r="CY145" s="2">
        <f>BU$207*$B145+BU$209</f>
        <v>66.646838299753583</v>
      </c>
      <c r="CZ145" s="2">
        <f>BV$207*$B145+BV$209</f>
        <v>58.773373628623773</v>
      </c>
      <c r="DA145" s="2">
        <f>BW$207*$B145+BW$209</f>
        <v>51.350730998515957</v>
      </c>
      <c r="DD145" s="2">
        <f>BZ$207*$B145+BZ$209</f>
        <v>72.533928359064959</v>
      </c>
      <c r="DE145" s="2">
        <f>CA$207*$B145+CA$209</f>
        <v>74.441070454898608</v>
      </c>
      <c r="DF145" s="2">
        <f>CB$207*$B145+CB$209</f>
        <v>75.973299793344083</v>
      </c>
      <c r="DG145" s="2">
        <f>CC$207*$B145+CC$209</f>
        <v>76.343852599555532</v>
      </c>
      <c r="DH145" s="2">
        <f>CD$207*$B145+CD$209</f>
        <v>76.707133383481818</v>
      </c>
      <c r="DI145" s="2">
        <f>CE$207*$B145+CE$209</f>
        <v>77.217563249538927</v>
      </c>
      <c r="DJ145" s="2">
        <f>CF$207*$B145+CF$209</f>
        <v>78.850625194862516</v>
      </c>
      <c r="DK145" s="2">
        <f>CG$207*$B145+CG$209</f>
        <v>76.35689960525616</v>
      </c>
      <c r="DL145" s="2">
        <f>CH$207*$B145+CH$209</f>
        <v>74.395768626547977</v>
      </c>
      <c r="DM145" s="2">
        <f>CI$207*$B145+CI$209</f>
        <v>70.798754361990405</v>
      </c>
      <c r="DN145" s="2">
        <f>CJ$207*$B145+CJ$209</f>
        <v>64.247546501676894</v>
      </c>
      <c r="DO145" s="2">
        <f>CK$207*$B145+CK$209</f>
        <v>56.950406835598642</v>
      </c>
      <c r="DP145" s="2">
        <f>CL$207*$B145+CL$209</f>
        <v>48.980572087509231</v>
      </c>
      <c r="DS145" s="2">
        <f>POWER(10,($B145-C$227)/C$228)/(1+POWER(10,($B145-C$227)/C$228))</f>
        <v>0.96447106940605276</v>
      </c>
      <c r="DT145" s="2">
        <f>POWER(10,($B145-D$227)/D$228)/(1+POWER(10,($B145-D$227)/D$228))</f>
        <v>0.97326560989493027</v>
      </c>
      <c r="DU145" s="2">
        <f>POWER(10,($B145-E$227)/E$228)/(1+POWER(10,($B145-E$227)/E$228))</f>
        <v>0.97222566267570065</v>
      </c>
      <c r="DV145" s="2">
        <f>POWER(10,($B145-F$227)/F$228)/(1+POWER(10,($B145-F$227)/F$228))</f>
        <v>0.97389718880852005</v>
      </c>
      <c r="DW145" s="2">
        <f>POWER(10,($B145-G$227)/G$228)/(1+POWER(10,($B145-G$227)/G$228))</f>
        <v>0.97425573622314998</v>
      </c>
      <c r="DX145" s="2">
        <f>POWER(10,($B145-H$227)/H$228)/(1+POWER(10,($B145-H$227)/H$228))</f>
        <v>0.97512856415648863</v>
      </c>
      <c r="DY145" s="2">
        <f>POWER(10,($B145-I$227)/I$228)/(1+POWER(10,($B145-I$227)/I$228))</f>
        <v>0.97594132799646427</v>
      </c>
      <c r="DZ145" s="2">
        <f>POWER(10,($B145-J$227)/J$228)/(1+POWER(10,($B145-J$227)/J$228))</f>
        <v>0.97724654857284932</v>
      </c>
      <c r="EA145" s="2">
        <f>POWER(10,($B145-K$227)/K$228)/(1+POWER(10,($B145-K$227)/K$228))</f>
        <v>0.97417880160371095</v>
      </c>
      <c r="EB145" s="2">
        <f>POWER(10,($B145-L$227)/L$228)/(1+POWER(10,($B145-L$227)/L$228))</f>
        <v>0.9728422423425549</v>
      </c>
      <c r="EC145" s="2">
        <f>POWER(10,($B145-M$227)/M$228)/(1+POWER(10,($B145-M$227)/M$228))</f>
        <v>0.97297926105229227</v>
      </c>
      <c r="ED145" s="2">
        <f>POWER(10,($B145-N$227)/N$228)/(1+POWER(10,($B145-N$227)/N$228))</f>
        <v>0.97402507972288532</v>
      </c>
      <c r="EE145" s="2">
        <f>POWER(10,($B145-O$227)/O$228)/(1+POWER(10,($B145-O$227)/O$228))</f>
        <v>0.97248221995095796</v>
      </c>
    </row>
    <row r="146" spans="2:137" x14ac:dyDescent="0.25">
      <c r="B146" s="2">
        <v>140</v>
      </c>
      <c r="C146">
        <v>72.528999999999996</v>
      </c>
      <c r="D146">
        <v>74.897000000000006</v>
      </c>
      <c r="E146">
        <v>75.367999999999995</v>
      </c>
      <c r="F146">
        <v>74.471000000000004</v>
      </c>
      <c r="G146">
        <v>75.867999999999995</v>
      </c>
      <c r="H146">
        <v>76.734999999999999</v>
      </c>
      <c r="I146">
        <v>76.734999999999999</v>
      </c>
      <c r="J146">
        <v>75.852999999999994</v>
      </c>
      <c r="K146">
        <v>73.337999999999994</v>
      </c>
      <c r="L146">
        <v>69.941000000000003</v>
      </c>
      <c r="M146">
        <v>63.015000000000001</v>
      </c>
      <c r="N146">
        <v>57.691200000000002</v>
      </c>
      <c r="O146">
        <v>48.7941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72.561513793410157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74.459773554456632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75.998077649460782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76.35026737733142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76.720663110745946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77.259656440528616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78.884150399560028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76.471406750124132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74.464372301046836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70.847135083905428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64.288410844511887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56.989550574748648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49.022660934167597</v>
      </c>
      <c r="AE146" s="5"/>
      <c r="AG146" s="5">
        <f t="shared" si="32"/>
        <v>-3.2513793410160474E-2</v>
      </c>
      <c r="AH146" s="5">
        <f t="shared" si="32"/>
        <v>0.43722644554337364</v>
      </c>
      <c r="AI146" s="5">
        <f t="shared" si="32"/>
        <v>-0.63007764946078737</v>
      </c>
      <c r="AJ146" s="5">
        <f t="shared" si="32"/>
        <v>-1.8792673773314164</v>
      </c>
      <c r="AK146" s="5">
        <f t="shared" si="32"/>
        <v>-0.8526631107459508</v>
      </c>
      <c r="AL146" s="5">
        <f t="shared" si="32"/>
        <v>-0.52465644052861649</v>
      </c>
      <c r="AM146" s="5">
        <f t="shared" si="32"/>
        <v>-2.1491503995600283</v>
      </c>
      <c r="AN146" s="5">
        <f t="shared" si="32"/>
        <v>-0.61840675012413726</v>
      </c>
      <c r="AO146" s="5">
        <f t="shared" si="47"/>
        <v>-1.1263723010468425</v>
      </c>
      <c r="AP146" s="5">
        <f t="shared" si="33"/>
        <v>-0.90613508390542563</v>
      </c>
      <c r="AQ146" s="5">
        <f t="shared" si="33"/>
        <v>-1.2734108445118864</v>
      </c>
      <c r="AR146" s="5">
        <f t="shared" si="33"/>
        <v>0.70164942525135388</v>
      </c>
      <c r="AS146" s="5">
        <f t="shared" si="33"/>
        <v>-0.22856093416759649</v>
      </c>
      <c r="AV146" s="2">
        <f t="shared" si="34"/>
        <v>72.561513793343224</v>
      </c>
      <c r="AW146" s="2">
        <f t="shared" si="35"/>
        <v>74.459767330019929</v>
      </c>
      <c r="AX146" s="2">
        <f t="shared" si="36"/>
        <v>75.997764461392435</v>
      </c>
      <c r="AY146" s="2">
        <f t="shared" si="37"/>
        <v>76.349957082398092</v>
      </c>
      <c r="AZ146" s="2">
        <f t="shared" si="38"/>
        <v>76.720588271576943</v>
      </c>
      <c r="BA146" s="2">
        <f t="shared" si="39"/>
        <v>77.247404342859454</v>
      </c>
      <c r="BB146" s="2">
        <f t="shared" si="40"/>
        <v>78.88410380718814</v>
      </c>
      <c r="BC146" s="2">
        <f t="shared" si="41"/>
        <v>76.378857706816362</v>
      </c>
      <c r="BD146" s="2">
        <f t="shared" si="42"/>
        <v>74.442642857766089</v>
      </c>
      <c r="BE146" s="2">
        <f t="shared" si="43"/>
        <v>70.835619358688902</v>
      </c>
      <c r="BF146" s="2">
        <f t="shared" si="44"/>
        <v>64.278105822791801</v>
      </c>
      <c r="BG146" s="2">
        <f t="shared" si="45"/>
        <v>56.979087861992895</v>
      </c>
      <c r="BH146" s="2">
        <f t="shared" si="46"/>
        <v>49.017143098470683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75.101028903427405</v>
      </c>
      <c r="CP146" s="2">
        <f>BL$207*$B146+BL$209</f>
        <v>77.616087873978557</v>
      </c>
      <c r="CQ146" s="2">
        <f>BM$207*$B146+BM$209</f>
        <v>79.263392028884567</v>
      </c>
      <c r="CR146" s="2">
        <f>BN$207*$B146+BN$209</f>
        <v>79.063982003036259</v>
      </c>
      <c r="CS146" s="2">
        <f>BO$207*$B146+BO$209</f>
        <v>79.534026782937616</v>
      </c>
      <c r="CT146" s="2">
        <f>BP$207*$B146+BP$209</f>
        <v>80.452658522727788</v>
      </c>
      <c r="CU146" s="2">
        <f>BQ$207*$B146+BQ$209</f>
        <v>81.45396313270922</v>
      </c>
      <c r="CV146" s="2">
        <f>BR$207*$B146+BR$209</f>
        <v>79.487621868716971</v>
      </c>
      <c r="CW146" s="2">
        <f>BS$207*$B146+BS$209</f>
        <v>78.496326624905606</v>
      </c>
      <c r="CX146" s="2">
        <f>BT$207*$B146+BT$209</f>
        <v>74.455876626628623</v>
      </c>
      <c r="CY146" s="2">
        <f>BU$207*$B146+BU$209</f>
        <v>66.664448201792212</v>
      </c>
      <c r="CZ146" s="2">
        <f>BV$207*$B146+BV$209</f>
        <v>58.795112384955274</v>
      </c>
      <c r="DA146" s="2">
        <f>BW$207*$B146+BW$209</f>
        <v>51.380206264732628</v>
      </c>
      <c r="DD146" s="2">
        <f>BZ$207*$B146+BZ$209</f>
        <v>72.476195191098526</v>
      </c>
      <c r="DE146" s="2">
        <f>CA$207*$B146+CA$209</f>
        <v>74.380695825005262</v>
      </c>
      <c r="DF146" s="2">
        <f>CB$207*$B146+CB$209</f>
        <v>75.912681366506774</v>
      </c>
      <c r="DG146" s="2">
        <f>CC$207*$B146+CC$209</f>
        <v>76.283615167801415</v>
      </c>
      <c r="DH146" s="2">
        <f>CD$207*$B146+CD$209</f>
        <v>76.652785892472437</v>
      </c>
      <c r="DI146" s="2">
        <f>CE$207*$B146+CE$209</f>
        <v>77.172845105862947</v>
      </c>
      <c r="DJ146" s="2">
        <f>CF$207*$B146+CF$209</f>
        <v>78.826326500571327</v>
      </c>
      <c r="DK146" s="2">
        <f>CG$207*$B146+CG$209</f>
        <v>76.312844487214605</v>
      </c>
      <c r="DL146" s="2">
        <f>CH$207*$B146+CH$209</f>
        <v>74.344651542834342</v>
      </c>
      <c r="DM146" s="2">
        <f>CI$207*$B146+CI$209</f>
        <v>70.743449075345325</v>
      </c>
      <c r="DN146" s="2">
        <f>CJ$207*$B146+CJ$209</f>
        <v>64.217665553287887</v>
      </c>
      <c r="DO146" s="2">
        <f>CK$207*$B146+CK$209</f>
        <v>56.934920059447535</v>
      </c>
      <c r="DP146" s="2">
        <f>CL$207*$B146+CL$209</f>
        <v>48.956160341293725</v>
      </c>
      <c r="DS146" s="2">
        <f>POWER(10,($B146-C$227)/C$228)/(1+POWER(10,($B146-C$227)/C$228))</f>
        <v>0.96749561625791358</v>
      </c>
      <c r="DT146" s="2">
        <f>POWER(10,($B146-D$227)/D$228)/(1+POWER(10,($B146-D$227)/D$228))</f>
        <v>0.97556045640905842</v>
      </c>
      <c r="DU146" s="2">
        <f>POWER(10,($B146-E$227)/E$228)/(1+POWER(10,($B146-E$227)/E$228))</f>
        <v>0.97460744795395737</v>
      </c>
      <c r="DV146" s="2">
        <f>POWER(10,($B146-F$227)/F$228)/(1+POWER(10,($B146-F$227)/F$228))</f>
        <v>0.9761391505049094</v>
      </c>
      <c r="DW146" s="2">
        <f>POWER(10,($B146-G$227)/G$228)/(1+POWER(10,($B146-G$227)/G$228))</f>
        <v>0.97646764651685569</v>
      </c>
      <c r="DX146" s="2">
        <f>POWER(10,($B146-H$227)/H$228)/(1+POWER(10,($B146-H$227)/H$228))</f>
        <v>0.97726723215012046</v>
      </c>
      <c r="DY146" s="2">
        <f>POWER(10,($B146-I$227)/I$228)/(1+POWER(10,($B146-I$227)/I$228))</f>
        <v>0.97801168323270204</v>
      </c>
      <c r="DZ146" s="2">
        <f>POWER(10,($B146-J$227)/J$228)/(1+POWER(10,($B146-J$227)/J$228))</f>
        <v>0.97920697684619384</v>
      </c>
      <c r="EA146" s="2">
        <f>POWER(10,($B146-K$227)/K$228)/(1+POWER(10,($B146-K$227)/K$228))</f>
        <v>0.97639716186969416</v>
      </c>
      <c r="EB146" s="2">
        <f>POWER(10,($B146-L$227)/L$228)/(1+POWER(10,($B146-L$227)/L$228))</f>
        <v>0.97517250314778159</v>
      </c>
      <c r="EC146" s="2">
        <f>POWER(10,($B146-M$227)/M$228)/(1+POWER(10,($B146-M$227)/M$228))</f>
        <v>0.97529806354444104</v>
      </c>
      <c r="ED146" s="2">
        <f>POWER(10,($B146-N$227)/N$228)/(1+POWER(10,($B146-N$227)/N$228))</f>
        <v>0.97625632471453994</v>
      </c>
      <c r="EE146" s="2">
        <f>POWER(10,($B146-O$227)/O$228)/(1+POWER(10,($B146-O$227)/O$228))</f>
        <v>0.97484257348951375</v>
      </c>
    </row>
    <row r="147" spans="2:137" x14ac:dyDescent="0.25">
      <c r="B147" s="2">
        <v>141</v>
      </c>
      <c r="C147">
        <v>72.528999999999996</v>
      </c>
      <c r="D147">
        <v>74.073999999999998</v>
      </c>
      <c r="E147">
        <v>75.734999999999999</v>
      </c>
      <c r="F147">
        <v>74.852999999999994</v>
      </c>
      <c r="G147">
        <v>75.206000000000003</v>
      </c>
      <c r="H147">
        <v>76.278999999999996</v>
      </c>
      <c r="I147">
        <v>77.25</v>
      </c>
      <c r="J147">
        <v>77.206000000000003</v>
      </c>
      <c r="K147">
        <v>73.397000000000006</v>
      </c>
      <c r="L147">
        <v>69.691000000000003</v>
      </c>
      <c r="M147">
        <v>62.956000000000003</v>
      </c>
      <c r="N147">
        <v>57.867600000000003</v>
      </c>
      <c r="O147">
        <v>48.602899999999998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72.498271852431571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74.394089947378632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75.931387171875826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76.28526289993205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76.661761971571664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77.219241843757047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78.855949598586349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76.487384306199431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74.424111778978627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70.794970330849154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64.262223411249579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56.978802948463994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48.995837796763155</v>
      </c>
      <c r="AE147" s="5"/>
      <c r="AG147" s="5">
        <f t="shared" si="32"/>
        <v>3.0728147568424902E-2</v>
      </c>
      <c r="AH147" s="5">
        <f t="shared" si="32"/>
        <v>-0.32008994737863361</v>
      </c>
      <c r="AI147" s="5">
        <f t="shared" si="32"/>
        <v>-0.19638717187582699</v>
      </c>
      <c r="AJ147" s="5">
        <f t="shared" si="32"/>
        <v>-1.4322628999320557</v>
      </c>
      <c r="AK147" s="5">
        <f t="shared" si="32"/>
        <v>-1.4557619715716612</v>
      </c>
      <c r="AL147" s="5">
        <f t="shared" si="32"/>
        <v>-0.94024184375705033</v>
      </c>
      <c r="AM147" s="5">
        <f t="shared" si="32"/>
        <v>-1.6059495985863492</v>
      </c>
      <c r="AN147" s="5">
        <f t="shared" si="32"/>
        <v>0.71861569380057233</v>
      </c>
      <c r="AO147" s="5">
        <f t="shared" si="47"/>
        <v>-1.0271117789786217</v>
      </c>
      <c r="AP147" s="5">
        <f t="shared" si="33"/>
        <v>-1.1039703308491511</v>
      </c>
      <c r="AQ147" s="5">
        <f t="shared" si="33"/>
        <v>-1.3062234112495759</v>
      </c>
      <c r="AR147" s="5">
        <f t="shared" si="33"/>
        <v>0.88879705153600952</v>
      </c>
      <c r="AS147" s="5">
        <f t="shared" si="33"/>
        <v>-0.39293779676315665</v>
      </c>
      <c r="AV147" s="2">
        <f t="shared" si="34"/>
        <v>72.498271852280283</v>
      </c>
      <c r="AW147" s="2">
        <f t="shared" si="35"/>
        <v>74.394087795883408</v>
      </c>
      <c r="AX147" s="2">
        <f t="shared" si="36"/>
        <v>75.931272654024511</v>
      </c>
      <c r="AY147" s="2">
        <f t="shared" si="37"/>
        <v>76.285150603288315</v>
      </c>
      <c r="AZ147" s="2">
        <f t="shared" si="38"/>
        <v>76.661736481582594</v>
      </c>
      <c r="BA147" s="2">
        <f t="shared" si="39"/>
        <v>77.197778700172819</v>
      </c>
      <c r="BB147" s="2">
        <f t="shared" si="40"/>
        <v>78.855934663524053</v>
      </c>
      <c r="BC147" s="2">
        <f t="shared" si="41"/>
        <v>76.330422446363229</v>
      </c>
      <c r="BD147" s="2">
        <f t="shared" si="42"/>
        <v>74.38500278486147</v>
      </c>
      <c r="BE147" s="2">
        <f t="shared" si="43"/>
        <v>70.774287817703595</v>
      </c>
      <c r="BF147" s="2">
        <f t="shared" si="44"/>
        <v>64.244099079961117</v>
      </c>
      <c r="BG147" s="2">
        <f t="shared" si="45"/>
        <v>56.960606917242451</v>
      </c>
      <c r="BH147" s="2">
        <f t="shared" si="46"/>
        <v>48.988728034529757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75.103006280776157</v>
      </c>
      <c r="CP147" s="2">
        <f>BL$207*$B147+BL$209</f>
        <v>77.622737053630871</v>
      </c>
      <c r="CQ147" s="2">
        <f>BM$207*$B147+BM$209</f>
        <v>79.26478311092886</v>
      </c>
      <c r="CR147" s="2">
        <f>BN$207*$B147+BN$209</f>
        <v>79.056068069298092</v>
      </c>
      <c r="CS147" s="2">
        <f>BO$207*$B147+BO$209</f>
        <v>79.541673781281148</v>
      </c>
      <c r="CT147" s="2">
        <f>BP$207*$B147+BP$209</f>
        <v>80.480945729869319</v>
      </c>
      <c r="CU147" s="2">
        <f>BQ$207*$B147+BQ$209</f>
        <v>81.484967868396836</v>
      </c>
      <c r="CV147" s="2">
        <f>BR$207*$B147+BR$209</f>
        <v>79.512939309595069</v>
      </c>
      <c r="CW147" s="2">
        <f>BS$207*$B147+BS$209</f>
        <v>78.533903194277855</v>
      </c>
      <c r="CX147" s="2">
        <f>BT$207*$B147+BT$209</f>
        <v>74.484285955392934</v>
      </c>
      <c r="CY147" s="2">
        <f>BU$207*$B147+BU$209</f>
        <v>66.682058103830826</v>
      </c>
      <c r="CZ147" s="2">
        <f>BV$207*$B147+BV$209</f>
        <v>58.816851141286776</v>
      </c>
      <c r="DA147" s="2">
        <f>BW$207*$B147+BW$209</f>
        <v>51.409681530949292</v>
      </c>
      <c r="DD147" s="2">
        <f>BZ$207*$B147+BZ$209</f>
        <v>72.418462023132108</v>
      </c>
      <c r="DE147" s="2">
        <f>CA$207*$B147+CA$209</f>
        <v>74.32032119511193</v>
      </c>
      <c r="DF147" s="2">
        <f>CB$207*$B147+CB$209</f>
        <v>75.852062939669466</v>
      </c>
      <c r="DG147" s="2">
        <f>CC$207*$B147+CC$209</f>
        <v>76.223377736047297</v>
      </c>
      <c r="DH147" s="2">
        <f>CD$207*$B147+CD$209</f>
        <v>76.598438401463042</v>
      </c>
      <c r="DI147" s="2">
        <f>CE$207*$B147+CE$209</f>
        <v>77.128126962186968</v>
      </c>
      <c r="DJ147" s="2">
        <f>CF$207*$B147+CF$209</f>
        <v>78.802027806280151</v>
      </c>
      <c r="DK147" s="2">
        <f>CG$207*$B147+CG$209</f>
        <v>76.268789369173049</v>
      </c>
      <c r="DL147" s="2">
        <f>CH$207*$B147+CH$209</f>
        <v>74.293534459120721</v>
      </c>
      <c r="DM147" s="2">
        <f>CI$207*$B147+CI$209</f>
        <v>70.688143788700245</v>
      </c>
      <c r="DN147" s="2">
        <f>CJ$207*$B147+CJ$209</f>
        <v>64.187784604898894</v>
      </c>
      <c r="DO147" s="2">
        <f>CK$207*$B147+CK$209</f>
        <v>56.919433283296421</v>
      </c>
      <c r="DP147" s="2">
        <f>CL$207*$B147+CL$209</f>
        <v>48.931748595078219</v>
      </c>
      <c r="DS147" s="2">
        <f>POWER(10,($B147-C$227)/C$228)/(1+POWER(10,($B147-C$227)/C$228))</f>
        <v>0.97027062268728759</v>
      </c>
      <c r="DT147" s="2">
        <f>POWER(10,($B147-D$227)/D$228)/(1+POWER(10,($B147-D$227)/D$228))</f>
        <v>0.9776628371677667</v>
      </c>
      <c r="DU147" s="2">
        <f>POWER(10,($B147-E$227)/E$228)/(1+POWER(10,($B147-E$227)/E$228))</f>
        <v>0.97678985958997833</v>
      </c>
      <c r="DV147" s="2">
        <f>POWER(10,($B147-F$227)/F$228)/(1+POWER(10,($B147-F$227)/F$228))</f>
        <v>0.97819286262394278</v>
      </c>
      <c r="DW147" s="2">
        <f>POWER(10,($B147-G$227)/G$228)/(1+POWER(10,($B147-G$227)/G$228))</f>
        <v>0.97849370779055322</v>
      </c>
      <c r="DX147" s="2">
        <f>POWER(10,($B147-H$227)/H$228)/(1+POWER(10,($B147-H$227)/H$228))</f>
        <v>0.97922591621795618</v>
      </c>
      <c r="DY147" s="2">
        <f>POWER(10,($B147-I$227)/I$228)/(1+POWER(10,($B147-I$227)/I$228))</f>
        <v>0.97990754321907159</v>
      </c>
      <c r="DZ147" s="2">
        <f>POWER(10,($B147-J$227)/J$228)/(1+POWER(10,($B147-J$227)/J$228))</f>
        <v>0.98100177910329123</v>
      </c>
      <c r="EA147" s="2">
        <f>POWER(10,($B147-K$227)/K$228)/(1+POWER(10,($B147-K$227)/K$228))</f>
        <v>0.97842915759132287</v>
      </c>
      <c r="EB147" s="2">
        <f>POWER(10,($B147-L$227)/L$228)/(1+POWER(10,($B147-L$227)/L$228))</f>
        <v>0.97730748080006591</v>
      </c>
      <c r="EC147" s="2">
        <f>POWER(10,($B147-M$227)/M$228)/(1+POWER(10,($B147-M$227)/M$228))</f>
        <v>0.97742249393006286</v>
      </c>
      <c r="ED147" s="2">
        <f>POWER(10,($B147-N$227)/N$228)/(1+POWER(10,($B147-N$227)/N$228))</f>
        <v>0.97830017580331952</v>
      </c>
      <c r="EE147" s="2">
        <f>POWER(10,($B147-O$227)/O$228)/(1+POWER(10,($B147-O$227)/O$228))</f>
        <v>0.97700525360202928</v>
      </c>
    </row>
    <row r="148" spans="2:137" x14ac:dyDescent="0.25">
      <c r="B148" s="2">
        <v>142</v>
      </c>
      <c r="C148">
        <v>71.808999999999997</v>
      </c>
      <c r="D148">
        <v>73.617999999999995</v>
      </c>
      <c r="E148">
        <v>76.117999999999995</v>
      </c>
      <c r="F148">
        <v>75.941000000000003</v>
      </c>
      <c r="G148">
        <v>75.471000000000004</v>
      </c>
      <c r="H148">
        <v>78</v>
      </c>
      <c r="I148">
        <v>78.558999999999997</v>
      </c>
      <c r="J148">
        <v>77.352999999999994</v>
      </c>
      <c r="K148">
        <v>72.721000000000004</v>
      </c>
      <c r="L148">
        <v>70.912000000000006</v>
      </c>
      <c r="M148">
        <v>63.558999999999997</v>
      </c>
      <c r="N148">
        <v>57.779400000000003</v>
      </c>
      <c r="O148">
        <v>48.191200000000002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72.435330394896539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74.328723775344969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75.865187968503633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76.220668102525622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76.603155378579558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77.184768888855331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78.827999557374866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76.538252410270815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74.396011422825453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70.75014202748352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64.242704128774037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56.975052174889456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48.972800637363676</v>
      </c>
      <c r="AE148" s="5"/>
      <c r="AG148" s="5">
        <f t="shared" si="32"/>
        <v>-0.62633039489654152</v>
      </c>
      <c r="AH148" s="5">
        <f t="shared" si="32"/>
        <v>-0.71072377534497377</v>
      </c>
      <c r="AI148" s="5">
        <f t="shared" si="32"/>
        <v>0.25281203149636156</v>
      </c>
      <c r="AJ148" s="5">
        <f t="shared" si="32"/>
        <v>-0.27966810252561913</v>
      </c>
      <c r="AK148" s="5">
        <f t="shared" si="32"/>
        <v>-1.1321553785795544</v>
      </c>
      <c r="AL148" s="5">
        <f t="shared" si="32"/>
        <v>0.81523111114466928</v>
      </c>
      <c r="AM148" s="5">
        <f t="shared" si="32"/>
        <v>-0.26899955737486891</v>
      </c>
      <c r="AN148" s="5">
        <f t="shared" si="32"/>
        <v>0.81474758972917982</v>
      </c>
      <c r="AO148" s="5">
        <f t="shared" si="47"/>
        <v>-1.6750114228254489</v>
      </c>
      <c r="AP148" s="5">
        <f t="shared" si="33"/>
        <v>0.16185797251648637</v>
      </c>
      <c r="AQ148" s="5">
        <f t="shared" si="33"/>
        <v>-0.68370412877403908</v>
      </c>
      <c r="AR148" s="5">
        <f t="shared" si="33"/>
        <v>0.80434782511054692</v>
      </c>
      <c r="AS148" s="5">
        <f t="shared" si="33"/>
        <v>-0.78160063736367391</v>
      </c>
      <c r="AV148" s="2">
        <f t="shared" si="34"/>
        <v>72.435330394566975</v>
      </c>
      <c r="AW148" s="2">
        <f t="shared" si="35"/>
        <v>74.32872307125119</v>
      </c>
      <c r="AX148" s="2">
        <f t="shared" si="36"/>
        <v>75.865147761746826</v>
      </c>
      <c r="AY148" s="2">
        <f t="shared" si="37"/>
        <v>76.220628764991915</v>
      </c>
      <c r="AZ148" s="2">
        <f t="shared" si="38"/>
        <v>76.603147157139389</v>
      </c>
      <c r="BA148" s="2">
        <f t="shared" si="39"/>
        <v>77.148433990886616</v>
      </c>
      <c r="BB148" s="2">
        <f t="shared" si="40"/>
        <v>78.827995025970452</v>
      </c>
      <c r="BC148" s="2">
        <f t="shared" si="41"/>
        <v>76.282242407810486</v>
      </c>
      <c r="BD148" s="2">
        <f t="shared" si="42"/>
        <v>74.327744286676733</v>
      </c>
      <c r="BE148" s="2">
        <f t="shared" si="43"/>
        <v>70.713295982261599</v>
      </c>
      <c r="BF148" s="2">
        <f t="shared" si="44"/>
        <v>64.210345127926971</v>
      </c>
      <c r="BG148" s="2">
        <f t="shared" si="45"/>
        <v>56.942307262647567</v>
      </c>
      <c r="BH148" s="2">
        <f t="shared" si="46"/>
        <v>48.960540450711228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75.104983658124908</v>
      </c>
      <c r="CP148" s="2">
        <f>BL$207*$B148+BL$209</f>
        <v>77.629386233283171</v>
      </c>
      <c r="CQ148" s="2">
        <f>BM$207*$B148+BM$209</f>
        <v>79.266174192973153</v>
      </c>
      <c r="CR148" s="2">
        <f>BN$207*$B148+BN$209</f>
        <v>79.048154135559912</v>
      </c>
      <c r="CS148" s="2">
        <f>BO$207*$B148+BO$209</f>
        <v>79.549320779624665</v>
      </c>
      <c r="CT148" s="2">
        <f>BP$207*$B148+BP$209</f>
        <v>80.509232937010836</v>
      </c>
      <c r="CU148" s="2">
        <f>BQ$207*$B148+BQ$209</f>
        <v>81.515972604084453</v>
      </c>
      <c r="CV148" s="2">
        <f>BR$207*$B148+BR$209</f>
        <v>79.538256750473181</v>
      </c>
      <c r="CW148" s="2">
        <f>BS$207*$B148+BS$209</f>
        <v>78.571479763650103</v>
      </c>
      <c r="CX148" s="2">
        <f>BT$207*$B148+BT$209</f>
        <v>74.51269528415726</v>
      </c>
      <c r="CY148" s="2">
        <f>BU$207*$B148+BU$209</f>
        <v>66.699668005869441</v>
      </c>
      <c r="CZ148" s="2">
        <f>BV$207*$B148+BV$209</f>
        <v>58.838589897618277</v>
      </c>
      <c r="DA148" s="2">
        <f>BW$207*$B148+BW$209</f>
        <v>51.439156797165964</v>
      </c>
      <c r="DD148" s="2">
        <f>BZ$207*$B148+BZ$209</f>
        <v>72.360728855165675</v>
      </c>
      <c r="DE148" s="2">
        <f>CA$207*$B148+CA$209</f>
        <v>74.259946565218584</v>
      </c>
      <c r="DF148" s="2">
        <f>CB$207*$B148+CB$209</f>
        <v>75.791444512832157</v>
      </c>
      <c r="DG148" s="2">
        <f>CC$207*$B148+CC$209</f>
        <v>76.163140304293165</v>
      </c>
      <c r="DH148" s="2">
        <f>CD$207*$B148+CD$209</f>
        <v>76.544090910453662</v>
      </c>
      <c r="DI148" s="2">
        <f>CE$207*$B148+CE$209</f>
        <v>77.083408818510975</v>
      </c>
      <c r="DJ148" s="2">
        <f>CF$207*$B148+CF$209</f>
        <v>78.777729111988975</v>
      </c>
      <c r="DK148" s="2">
        <f>CG$207*$B148+CG$209</f>
        <v>76.22473425113148</v>
      </c>
      <c r="DL148" s="2">
        <f>CH$207*$B148+CH$209</f>
        <v>74.242417375407101</v>
      </c>
      <c r="DM148" s="2">
        <f>CI$207*$B148+CI$209</f>
        <v>70.632838502055165</v>
      </c>
      <c r="DN148" s="2">
        <f>CJ$207*$B148+CJ$209</f>
        <v>64.157903656509902</v>
      </c>
      <c r="DO148" s="2">
        <f>CK$207*$B148+CK$209</f>
        <v>56.903946507145314</v>
      </c>
      <c r="DP148" s="2">
        <f>CL$207*$B148+CL$209</f>
        <v>48.907336848862712</v>
      </c>
      <c r="DS148" s="2">
        <f>POWER(10,($B148-C$227)/C$228)/(1+POWER(10,($B148-C$227)/C$228))</f>
        <v>0.97281537438838861</v>
      </c>
      <c r="DT148" s="2">
        <f>POWER(10,($B148-D$227)/D$228)/(1+POWER(10,($B148-D$227)/D$228))</f>
        <v>0.97958814734554478</v>
      </c>
      <c r="DU148" s="2">
        <f>POWER(10,($B148-E$227)/E$228)/(1+POWER(10,($B148-E$227)/E$228))</f>
        <v>0.97878878194873598</v>
      </c>
      <c r="DV148" s="2">
        <f>POWER(10,($B148-F$227)/F$228)/(1+POWER(10,($B148-F$227)/F$228))</f>
        <v>0.98007341937993486</v>
      </c>
      <c r="DW148" s="2">
        <f>POWER(10,($B148-G$227)/G$228)/(1+POWER(10,($B148-G$227)/G$228))</f>
        <v>0.98034884209971884</v>
      </c>
      <c r="DX148" s="2">
        <f>POWER(10,($B148-H$227)/H$228)/(1+POWER(10,($B148-H$227)/H$228))</f>
        <v>0.98101911536424402</v>
      </c>
      <c r="DY148" s="2">
        <f>POWER(10,($B148-I$227)/I$228)/(1+POWER(10,($B148-I$227)/I$228))</f>
        <v>0.9816430079623748</v>
      </c>
      <c r="DZ148" s="2">
        <f>POWER(10,($B148-J$227)/J$228)/(1+POWER(10,($B148-J$227)/J$228))</f>
        <v>0.98264440434901756</v>
      </c>
      <c r="EA148" s="2">
        <f>POWER(10,($B148-K$227)/K$228)/(1+POWER(10,($B148-K$227)/K$228))</f>
        <v>0.9802897478443906</v>
      </c>
      <c r="EB148" s="2">
        <f>POWER(10,($B148-L$227)/L$228)/(1+POWER(10,($B148-L$227)/L$228))</f>
        <v>0.97926277058019684</v>
      </c>
      <c r="EC148" s="2">
        <f>POWER(10,($B148-M$227)/M$228)/(1+POWER(10,($B148-M$227)/M$228))</f>
        <v>0.97936808287114163</v>
      </c>
      <c r="ED148" s="2">
        <f>POWER(10,($B148-N$227)/N$228)/(1+POWER(10,($B148-N$227)/N$228))</f>
        <v>0.98017166590434313</v>
      </c>
      <c r="EE148" s="2">
        <f>POWER(10,($B148-O$227)/O$228)/(1+POWER(10,($B148-O$227)/O$228))</f>
        <v>0.97898602470362461</v>
      </c>
    </row>
    <row r="149" spans="2:137" x14ac:dyDescent="0.25">
      <c r="B149" s="2">
        <v>143</v>
      </c>
      <c r="C149">
        <v>71.308999999999997</v>
      </c>
      <c r="D149">
        <v>73.5</v>
      </c>
      <c r="E149">
        <v>74.206000000000003</v>
      </c>
      <c r="F149">
        <v>74.087999999999994</v>
      </c>
      <c r="G149">
        <v>75.484999999999999</v>
      </c>
      <c r="H149">
        <v>77.117999999999995</v>
      </c>
      <c r="I149">
        <v>77.734999999999999</v>
      </c>
      <c r="J149">
        <v>77</v>
      </c>
      <c r="K149">
        <v>73.073999999999998</v>
      </c>
      <c r="L149">
        <v>70.676000000000002</v>
      </c>
      <c r="M149">
        <v>64.662000000000006</v>
      </c>
      <c r="N149">
        <v>58.161799999999999</v>
      </c>
      <c r="O149">
        <v>49.161799999999999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72.372680166450692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74.263659879332167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75.799386057803957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76.156392094158235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76.544812151559029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77.158553594910231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78.800276319227052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76.635775415168681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74.385640990807332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70.716152332711616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64.233020408153664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56.981764252897293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48.954924725560801</v>
      </c>
      <c r="AE149" s="5"/>
      <c r="AG149" s="5">
        <f t="shared" si="32"/>
        <v>-1.0636801664506947</v>
      </c>
      <c r="AH149" s="5">
        <f t="shared" si="32"/>
        <v>-0.76365987933216672</v>
      </c>
      <c r="AI149" s="5">
        <f t="shared" si="32"/>
        <v>-1.5933860578039543</v>
      </c>
      <c r="AJ149" s="5">
        <f t="shared" si="32"/>
        <v>-2.0683920941582414</v>
      </c>
      <c r="AK149" s="5">
        <f t="shared" si="32"/>
        <v>-1.0598121515590293</v>
      </c>
      <c r="AL149" s="5">
        <f t="shared" si="32"/>
        <v>-4.0553594910235802E-2</v>
      </c>
      <c r="AM149" s="5">
        <f t="shared" si="32"/>
        <v>-1.0652763192270527</v>
      </c>
      <c r="AN149" s="5">
        <f t="shared" si="32"/>
        <v>0.36422458483131948</v>
      </c>
      <c r="AO149" s="5">
        <f t="shared" si="47"/>
        <v>-1.3116409908073337</v>
      </c>
      <c r="AP149" s="5">
        <f t="shared" si="33"/>
        <v>-4.0152332711613781E-2</v>
      </c>
      <c r="AQ149" s="5">
        <f t="shared" si="33"/>
        <v>0.4289795918463426</v>
      </c>
      <c r="AR149" s="5">
        <f t="shared" si="33"/>
        <v>1.180035747102707</v>
      </c>
      <c r="AS149" s="5">
        <f t="shared" si="33"/>
        <v>0.20687527443919862</v>
      </c>
      <c r="AV149" s="2">
        <f t="shared" si="34"/>
        <v>72.372680165758808</v>
      </c>
      <c r="AW149" s="2">
        <f t="shared" si="35"/>
        <v>74.263659661174529</v>
      </c>
      <c r="AX149" s="2">
        <f t="shared" si="36"/>
        <v>75.799371743904175</v>
      </c>
      <c r="AY149" s="2">
        <f t="shared" si="37"/>
        <v>76.156377618745779</v>
      </c>
      <c r="AZ149" s="2">
        <f t="shared" si="38"/>
        <v>76.544809640460741</v>
      </c>
      <c r="BA149" s="2">
        <f t="shared" si="39"/>
        <v>77.099359439532378</v>
      </c>
      <c r="BB149" s="2">
        <f t="shared" si="40"/>
        <v>78.800275017882868</v>
      </c>
      <c r="BC149" s="2">
        <f t="shared" si="41"/>
        <v>76.234307153862645</v>
      </c>
      <c r="BD149" s="2">
        <f t="shared" si="42"/>
        <v>74.27085167859957</v>
      </c>
      <c r="BE149" s="2">
        <f t="shared" si="43"/>
        <v>70.652631597027991</v>
      </c>
      <c r="BF149" s="2">
        <f t="shared" si="44"/>
        <v>64.176832119471271</v>
      </c>
      <c r="BG149" s="2">
        <f t="shared" si="45"/>
        <v>56.924180651048175</v>
      </c>
      <c r="BH149" s="2">
        <f t="shared" si="46"/>
        <v>48.932571904415681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75.10696103547366</v>
      </c>
      <c r="CP149" s="2">
        <f>BL$207*$B149+BL$209</f>
        <v>77.636035412935485</v>
      </c>
      <c r="CQ149" s="2">
        <f>BM$207*$B149+BM$209</f>
        <v>79.267565275017461</v>
      </c>
      <c r="CR149" s="2">
        <f>BN$207*$B149+BN$209</f>
        <v>79.040240201821746</v>
      </c>
      <c r="CS149" s="2">
        <f>BO$207*$B149+BO$209</f>
        <v>79.556967777968183</v>
      </c>
      <c r="CT149" s="2">
        <f>BP$207*$B149+BP$209</f>
        <v>80.537520144152353</v>
      </c>
      <c r="CU149" s="2">
        <f>BQ$207*$B149+BQ$209</f>
        <v>81.54697733977207</v>
      </c>
      <c r="CV149" s="2">
        <f>BR$207*$B149+BR$209</f>
        <v>79.563574191351279</v>
      </c>
      <c r="CW149" s="2">
        <f>BS$207*$B149+BS$209</f>
        <v>78.609056333022352</v>
      </c>
      <c r="CX149" s="2">
        <f>BT$207*$B149+BT$209</f>
        <v>74.541104612921572</v>
      </c>
      <c r="CY149" s="2">
        <f>BU$207*$B149+BU$209</f>
        <v>66.71727790790807</v>
      </c>
      <c r="CZ149" s="2">
        <f>BV$207*$B149+BV$209</f>
        <v>58.860328653949779</v>
      </c>
      <c r="DA149" s="2">
        <f>BW$207*$B149+BW$209</f>
        <v>51.468632063382636</v>
      </c>
      <c r="DD149" s="2">
        <f>BZ$207*$B149+BZ$209</f>
        <v>72.302995687199257</v>
      </c>
      <c r="DE149" s="2">
        <f>CA$207*$B149+CA$209</f>
        <v>74.199571935325253</v>
      </c>
      <c r="DF149" s="2">
        <f>CB$207*$B149+CB$209</f>
        <v>75.730826085994849</v>
      </c>
      <c r="DG149" s="2">
        <f>CC$207*$B149+CC$209</f>
        <v>76.102902872539048</v>
      </c>
      <c r="DH149" s="2">
        <f>CD$207*$B149+CD$209</f>
        <v>76.489743419444267</v>
      </c>
      <c r="DI149" s="2">
        <f>CE$207*$B149+CE$209</f>
        <v>77.038690674834996</v>
      </c>
      <c r="DJ149" s="2">
        <f>CF$207*$B149+CF$209</f>
        <v>78.7534304176978</v>
      </c>
      <c r="DK149" s="2">
        <f>CG$207*$B149+CG$209</f>
        <v>76.180679133089924</v>
      </c>
      <c r="DL149" s="2">
        <f>CH$207*$B149+CH$209</f>
        <v>74.19130029169348</v>
      </c>
      <c r="DM149" s="2">
        <f>CI$207*$B149+CI$209</f>
        <v>70.577533215410071</v>
      </c>
      <c r="DN149" s="2">
        <f>CJ$207*$B149+CJ$209</f>
        <v>64.128022708120909</v>
      </c>
      <c r="DO149" s="2">
        <f>CK$207*$B149+CK$209</f>
        <v>56.8884597309942</v>
      </c>
      <c r="DP149" s="2">
        <f>CL$207*$B149+CL$209</f>
        <v>48.882925102647214</v>
      </c>
      <c r="DS149" s="2">
        <f>POWER(10,($B149-C$227)/C$228)/(1+POWER(10,($B149-C$227)/C$228))</f>
        <v>0.9751478816946012</v>
      </c>
      <c r="DT149" s="2">
        <f>POWER(10,($B149-D$227)/D$228)/(1+POWER(10,($B149-D$227)/D$228))</f>
        <v>0.98135067453303815</v>
      </c>
      <c r="DU149" s="2">
        <f>POWER(10,($B149-E$227)/E$228)/(1+POWER(10,($B149-E$227)/E$228))</f>
        <v>0.98061896728995723</v>
      </c>
      <c r="DV149" s="2">
        <f>POWER(10,($B149-F$227)/F$228)/(1+POWER(10,($B149-F$227)/F$228))</f>
        <v>0.98179482292563769</v>
      </c>
      <c r="DW149" s="2">
        <f>POWER(10,($B149-G$227)/G$228)/(1+POWER(10,($B149-G$227)/G$228))</f>
        <v>0.98204688846336219</v>
      </c>
      <c r="DX149" s="2">
        <f>POWER(10,($B149-H$227)/H$228)/(1+POWER(10,($B149-H$227)/H$228))</f>
        <v>0.98266026817556784</v>
      </c>
      <c r="DY149" s="2">
        <f>POWER(10,($B149-I$227)/I$228)/(1+POWER(10,($B149-I$227)/I$228))</f>
        <v>0.9832311389456504</v>
      </c>
      <c r="DZ149" s="2">
        <f>POWER(10,($B149-J$227)/J$228)/(1+POWER(10,($B149-J$227)/J$228))</f>
        <v>0.98414729991645966</v>
      </c>
      <c r="EA149" s="2">
        <f>POWER(10,($B149-K$227)/K$228)/(1+POWER(10,($B149-K$227)/K$228))</f>
        <v>0.98199280671864198</v>
      </c>
      <c r="EB149" s="2">
        <f>POWER(10,($B149-L$227)/L$228)/(1+POWER(10,($B149-L$227)/L$228))</f>
        <v>0.98105285004703824</v>
      </c>
      <c r="EC149" s="2">
        <f>POWER(10,($B149-M$227)/M$228)/(1+POWER(10,($B149-M$227)/M$228))</f>
        <v>0.98114924656543279</v>
      </c>
      <c r="ED149" s="2">
        <f>POWER(10,($B149-N$227)/N$228)/(1+POWER(10,($B149-N$227)/N$228))</f>
        <v>0.98188473907259888</v>
      </c>
      <c r="EE149" s="2">
        <f>POWER(10,($B149-O$227)/O$228)/(1+POWER(10,($B149-O$227)/O$228))</f>
        <v>0.98079952503421164</v>
      </c>
    </row>
    <row r="150" spans="2:137" x14ac:dyDescent="0.25">
      <c r="B150" s="2">
        <v>144</v>
      </c>
      <c r="C150">
        <v>70.397000000000006</v>
      </c>
      <c r="D150">
        <v>73.132000000000005</v>
      </c>
      <c r="E150">
        <v>73.912000000000006</v>
      </c>
      <c r="F150">
        <v>75.176000000000002</v>
      </c>
      <c r="G150">
        <v>75.617999999999995</v>
      </c>
      <c r="H150">
        <v>75.441000000000003</v>
      </c>
      <c r="I150">
        <v>76.734999999999999</v>
      </c>
      <c r="J150">
        <v>76.617999999999995</v>
      </c>
      <c r="K150">
        <v>73.456000000000003</v>
      </c>
      <c r="L150">
        <v>70.412000000000006</v>
      </c>
      <c r="M150">
        <v>65.382000000000005</v>
      </c>
      <c r="N150">
        <v>57.838200000000001</v>
      </c>
      <c r="O150">
        <v>48.911799999999999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72.310311126778643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74.198883979017609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75.733933166910191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76.09239074929009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76.486713772345809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77.143272286717632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78.772765016261943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76.79188661981226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74.399994447356519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70.697730007922843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64.237607985648765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57.003991980030037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48.944862138897093</v>
      </c>
      <c r="AE150" s="5"/>
      <c r="AG150" s="5">
        <f t="shared" si="32"/>
        <v>-1.9133111267786376</v>
      </c>
      <c r="AH150" s="5">
        <f t="shared" si="32"/>
        <v>-1.0668839790176037</v>
      </c>
      <c r="AI150" s="5">
        <f t="shared" si="32"/>
        <v>-1.8219331669101848</v>
      </c>
      <c r="AJ150" s="5">
        <f t="shared" si="32"/>
        <v>-0.91639074929008757</v>
      </c>
      <c r="AK150" s="5">
        <f t="shared" si="32"/>
        <v>-0.8687137723458136</v>
      </c>
      <c r="AL150" s="5">
        <f t="shared" si="32"/>
        <v>-1.7022722867176299</v>
      </c>
      <c r="AM150" s="5">
        <f t="shared" si="32"/>
        <v>-2.0377650162619432</v>
      </c>
      <c r="AN150" s="5">
        <f t="shared" si="32"/>
        <v>-0.17388661981226505</v>
      </c>
      <c r="AO150" s="5">
        <f t="shared" si="47"/>
        <v>-0.94399444735651628</v>
      </c>
      <c r="AP150" s="5">
        <f t="shared" si="33"/>
        <v>-0.28573000792283665</v>
      </c>
      <c r="AQ150" s="5">
        <f t="shared" si="33"/>
        <v>1.1443920143512401</v>
      </c>
      <c r="AR150" s="5">
        <f t="shared" si="33"/>
        <v>0.83420801996996374</v>
      </c>
      <c r="AS150" s="5">
        <f t="shared" si="33"/>
        <v>-3.3062138897093973E-2</v>
      </c>
      <c r="AV150" s="2">
        <f t="shared" si="34"/>
        <v>72.310311125378774</v>
      </c>
      <c r="AW150" s="2">
        <f t="shared" si="35"/>
        <v>74.198883915020531</v>
      </c>
      <c r="AX150" s="2">
        <f t="shared" si="36"/>
        <v>75.733926765894381</v>
      </c>
      <c r="AY150" s="2">
        <f t="shared" si="37"/>
        <v>76.09238337375794</v>
      </c>
      <c r="AZ150" s="2">
        <f t="shared" si="38"/>
        <v>76.486713046044073</v>
      </c>
      <c r="BA150" s="2">
        <f t="shared" si="39"/>
        <v>77.050543921946598</v>
      </c>
      <c r="BB150" s="2">
        <f t="shared" si="40"/>
        <v>78.772764662521197</v>
      </c>
      <c r="BC150" s="2">
        <f t="shared" si="41"/>
        <v>76.186606046473713</v>
      </c>
      <c r="BD150" s="2">
        <f t="shared" si="42"/>
        <v>74.214308976971409</v>
      </c>
      <c r="BE150" s="2">
        <f t="shared" si="43"/>
        <v>70.592281845841214</v>
      </c>
      <c r="BF150" s="2">
        <f t="shared" si="44"/>
        <v>64.14354825301389</v>
      </c>
      <c r="BG150" s="2">
        <f t="shared" si="45"/>
        <v>56.90621882799369</v>
      </c>
      <c r="BH150" s="2">
        <f t="shared" si="46"/>
        <v>48.904813616702491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75.108938412822411</v>
      </c>
      <c r="CP150" s="2">
        <f>BL$207*$B150+BL$209</f>
        <v>77.642684592587784</v>
      </c>
      <c r="CQ150" s="2">
        <f>BM$207*$B150+BM$209</f>
        <v>79.268956357061754</v>
      </c>
      <c r="CR150" s="2">
        <f>BN$207*$B150+BN$209</f>
        <v>79.03232626808358</v>
      </c>
      <c r="CS150" s="2">
        <f>BO$207*$B150+BO$209</f>
        <v>79.5646147763117</v>
      </c>
      <c r="CT150" s="2">
        <f>BP$207*$B150+BP$209</f>
        <v>80.56580735129387</v>
      </c>
      <c r="CU150" s="2">
        <f>BQ$207*$B150+BQ$209</f>
        <v>81.577982075459687</v>
      </c>
      <c r="CV150" s="2">
        <f>BR$207*$B150+BR$209</f>
        <v>79.588891632229377</v>
      </c>
      <c r="CW150" s="2">
        <f>BS$207*$B150+BS$209</f>
        <v>78.6466329023946</v>
      </c>
      <c r="CX150" s="2">
        <f>BT$207*$B150+BT$209</f>
        <v>74.569513941685884</v>
      </c>
      <c r="CY150" s="2">
        <f>BU$207*$B150+BU$209</f>
        <v>66.734887809946684</v>
      </c>
      <c r="CZ150" s="2">
        <f>BV$207*$B150+BV$209</f>
        <v>58.88206741028128</v>
      </c>
      <c r="DA150" s="2">
        <f>BW$207*$B150+BW$209</f>
        <v>51.4981073295993</v>
      </c>
      <c r="DD150" s="2">
        <f>BZ$207*$B150+BZ$209</f>
        <v>72.245262519232824</v>
      </c>
      <c r="DE150" s="2">
        <f>CA$207*$B150+CA$209</f>
        <v>74.139197305431921</v>
      </c>
      <c r="DF150" s="2">
        <f>CB$207*$B150+CB$209</f>
        <v>75.670207659157541</v>
      </c>
      <c r="DG150" s="2">
        <f>CC$207*$B150+CC$209</f>
        <v>76.04266544078493</v>
      </c>
      <c r="DH150" s="2">
        <f>CD$207*$B150+CD$209</f>
        <v>76.435395928434886</v>
      </c>
      <c r="DI150" s="2">
        <f>CE$207*$B150+CE$209</f>
        <v>76.993972531159002</v>
      </c>
      <c r="DJ150" s="2">
        <f>CF$207*$B150+CF$209</f>
        <v>78.72913172340661</v>
      </c>
      <c r="DK150" s="2">
        <f>CG$207*$B150+CG$209</f>
        <v>76.136624015048369</v>
      </c>
      <c r="DL150" s="2">
        <f>CH$207*$B150+CH$209</f>
        <v>74.14018320797986</v>
      </c>
      <c r="DM150" s="2">
        <f>CI$207*$B150+CI$209</f>
        <v>70.522227928764991</v>
      </c>
      <c r="DN150" s="2">
        <f>CJ$207*$B150+CJ$209</f>
        <v>64.098141759731902</v>
      </c>
      <c r="DO150" s="2">
        <f>CK$207*$B150+CK$209</f>
        <v>56.872972954843092</v>
      </c>
      <c r="DP150" s="2">
        <f>CL$207*$B150+CL$209</f>
        <v>48.858513356431708</v>
      </c>
      <c r="DS150" s="2">
        <f>POWER(10,($B150-C$227)/C$228)/(1+POWER(10,($B150-C$227)/C$228))</f>
        <v>0.97728492728818606</v>
      </c>
      <c r="DT150" s="2">
        <f>POWER(10,($B150-D$227)/D$228)/(1+POWER(10,($B150-D$227)/D$228))</f>
        <v>0.98296365743713909</v>
      </c>
      <c r="DU150" s="2">
        <f>POWER(10,($B150-E$227)/E$228)/(1+POWER(10,($B150-E$227)/E$228))</f>
        <v>0.98229409384046262</v>
      </c>
      <c r="DV150" s="2">
        <f>POWER(10,($B150-F$227)/F$228)/(1+POWER(10,($B150-F$227)/F$228))</f>
        <v>0.98337004234091197</v>
      </c>
      <c r="DW150" s="2">
        <f>POWER(10,($B150-G$227)/G$228)/(1+POWER(10,($B150-G$227)/G$228))</f>
        <v>0.98360066198501772</v>
      </c>
      <c r="DX150" s="2">
        <f>POWER(10,($B150-H$227)/H$228)/(1+POWER(10,($B150-H$227)/H$228))</f>
        <v>0.98416181216760001</v>
      </c>
      <c r="DY150" s="2">
        <f>POWER(10,($B150-I$227)/I$228)/(1+POWER(10,($B150-I$227)/I$228))</f>
        <v>0.98468401856097854</v>
      </c>
      <c r="DZ150" s="2">
        <f>POWER(10,($B150-J$227)/J$228)/(1+POWER(10,($B150-J$227)/J$228))</f>
        <v>0.98552197078331938</v>
      </c>
      <c r="EA150" s="2">
        <f>POWER(10,($B150-K$227)/K$228)/(1+POWER(10,($B150-K$227)/K$228))</f>
        <v>0.98355118241230521</v>
      </c>
      <c r="EB150" s="2">
        <f>POWER(10,($B150-L$227)/L$228)/(1+POWER(10,($B150-L$227)/L$228))</f>
        <v>0.98269113750484038</v>
      </c>
      <c r="EC150" s="2">
        <f>POWER(10,($B150-M$227)/M$228)/(1+POWER(10,($B150-M$227)/M$228))</f>
        <v>0.98277934529254918</v>
      </c>
      <c r="ED150" s="2">
        <f>POWER(10,($B150-N$227)/N$228)/(1+POWER(10,($B150-N$227)/N$228))</f>
        <v>0.98345230954144158</v>
      </c>
      <c r="EE150" s="2">
        <f>POWER(10,($B150-O$227)/O$228)/(1+POWER(10,($B150-O$227)/O$228))</f>
        <v>0.9824593249032072</v>
      </c>
    </row>
    <row r="151" spans="2:137" x14ac:dyDescent="0.25">
      <c r="B151" s="2">
        <v>145</v>
      </c>
      <c r="C151">
        <v>70.191000000000003</v>
      </c>
      <c r="D151">
        <v>74.441000000000003</v>
      </c>
      <c r="E151">
        <v>72.912000000000006</v>
      </c>
      <c r="F151">
        <v>75.206000000000003</v>
      </c>
      <c r="G151">
        <v>74.308999999999997</v>
      </c>
      <c r="H151">
        <v>76.323999999999998</v>
      </c>
      <c r="I151">
        <v>77.984999999999999</v>
      </c>
      <c r="J151">
        <v>76.412000000000006</v>
      </c>
      <c r="K151">
        <v>72.867999999999995</v>
      </c>
      <c r="L151">
        <v>68.617999999999995</v>
      </c>
      <c r="M151">
        <v>65.721000000000004</v>
      </c>
      <c r="N151">
        <v>55.970599999999997</v>
      </c>
      <c r="O151">
        <v>49.161799999999999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72.24821266150515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74.134382183632596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75.668800399633469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76.02863938665898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76.42884658735548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77.1416326112642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78.745454073164296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77.016472122623711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74.44699123615969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70.700637828967118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64.262024710073732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57.048329492454009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48.946657690487477</v>
      </c>
      <c r="AE151" s="5"/>
      <c r="AG151" s="5">
        <f t="shared" si="32"/>
        <v>-2.0572126615051474</v>
      </c>
      <c r="AH151" s="5">
        <f t="shared" si="32"/>
        <v>0.3066178163674067</v>
      </c>
      <c r="AI151" s="5">
        <f t="shared" si="32"/>
        <v>-2.7568003996334625</v>
      </c>
      <c r="AJ151" s="5">
        <f t="shared" si="32"/>
        <v>-0.8226393866589774</v>
      </c>
      <c r="AK151" s="5">
        <f t="shared" si="32"/>
        <v>-2.1198465873554824</v>
      </c>
      <c r="AL151" s="5">
        <f t="shared" si="32"/>
        <v>-0.81763261126420161</v>
      </c>
      <c r="AM151" s="5">
        <f t="shared" si="32"/>
        <v>-0.76045407316429703</v>
      </c>
      <c r="AN151" s="5">
        <f t="shared" si="32"/>
        <v>-0.60447212262370442</v>
      </c>
      <c r="AO151" s="5">
        <f t="shared" si="47"/>
        <v>-1.5789912361596947</v>
      </c>
      <c r="AP151" s="5">
        <f t="shared" si="33"/>
        <v>-2.0826378289671226</v>
      </c>
      <c r="AQ151" s="5">
        <f t="shared" si="33"/>
        <v>1.458975289926272</v>
      </c>
      <c r="AR151" s="5">
        <f t="shared" si="33"/>
        <v>-1.0777294924540115</v>
      </c>
      <c r="AS151" s="5">
        <f t="shared" si="33"/>
        <v>0.21514230951252244</v>
      </c>
      <c r="AV151" s="2">
        <f t="shared" si="34"/>
        <v>72.248212658775515</v>
      </c>
      <c r="AW151" s="2">
        <f t="shared" si="35"/>
        <v>74.134382165858</v>
      </c>
      <c r="AX151" s="2">
        <f t="shared" si="36"/>
        <v>75.668795315348433</v>
      </c>
      <c r="AY151" s="2">
        <f t="shared" si="37"/>
        <v>76.028632486675761</v>
      </c>
      <c r="AZ151" s="2">
        <f t="shared" si="38"/>
        <v>76.428846388421945</v>
      </c>
      <c r="BA151" s="2">
        <f t="shared" si="39"/>
        <v>77.001976114505737</v>
      </c>
      <c r="BB151" s="2">
        <f t="shared" si="40"/>
        <v>78.745453982149584</v>
      </c>
      <c r="BC151" s="2">
        <f t="shared" si="41"/>
        <v>76.139128367561469</v>
      </c>
      <c r="BD151" s="2">
        <f t="shared" si="42"/>
        <v>74.158100080957283</v>
      </c>
      <c r="BE151" s="2">
        <f t="shared" si="43"/>
        <v>70.532233549895039</v>
      </c>
      <c r="BF151" s="2">
        <f t="shared" si="44"/>
        <v>64.110481863969454</v>
      </c>
      <c r="BG151" s="2">
        <f t="shared" si="45"/>
        <v>56.888413601801055</v>
      </c>
      <c r="BH151" s="2">
        <f t="shared" si="46"/>
        <v>48.877256600336992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75.110915790171163</v>
      </c>
      <c r="CP151" s="2">
        <f>BL$207*$B151+BL$209</f>
        <v>77.649333772240098</v>
      </c>
      <c r="CQ151" s="2">
        <f>BM$207*$B151+BM$209</f>
        <v>79.270347439106061</v>
      </c>
      <c r="CR151" s="2">
        <f>BN$207*$B151+BN$209</f>
        <v>79.024412334345413</v>
      </c>
      <c r="CS151" s="2">
        <f>BO$207*$B151+BO$209</f>
        <v>79.572261774655217</v>
      </c>
      <c r="CT151" s="2">
        <f>BP$207*$B151+BP$209</f>
        <v>80.594094558435387</v>
      </c>
      <c r="CU151" s="2">
        <f>BQ$207*$B151+BQ$209</f>
        <v>81.60898681114729</v>
      </c>
      <c r="CV151" s="2">
        <f>BR$207*$B151+BR$209</f>
        <v>79.614209073107475</v>
      </c>
      <c r="CW151" s="2">
        <f>BS$207*$B151+BS$209</f>
        <v>78.684209471766863</v>
      </c>
      <c r="CX151" s="2">
        <f>BT$207*$B151+BT$209</f>
        <v>74.597923270450195</v>
      </c>
      <c r="CY151" s="2">
        <f>BU$207*$B151+BU$209</f>
        <v>66.752497711985313</v>
      </c>
      <c r="CZ151" s="2">
        <f>BV$207*$B151+BV$209</f>
        <v>58.903806166612782</v>
      </c>
      <c r="DA151" s="2">
        <f>BW$207*$B151+BW$209</f>
        <v>51.527582595815971</v>
      </c>
      <c r="DD151" s="2">
        <f>BZ$207*$B151+BZ$209</f>
        <v>72.187529351266392</v>
      </c>
      <c r="DE151" s="2">
        <f>CA$207*$B151+CA$209</f>
        <v>74.078822675538575</v>
      </c>
      <c r="DF151" s="2">
        <f>CB$207*$B151+CB$209</f>
        <v>75.609589232320232</v>
      </c>
      <c r="DG151" s="2">
        <f>CC$207*$B151+CC$209</f>
        <v>75.982428009030798</v>
      </c>
      <c r="DH151" s="2">
        <f>CD$207*$B151+CD$209</f>
        <v>76.381048437425491</v>
      </c>
      <c r="DI151" s="2">
        <f>CE$207*$B151+CE$209</f>
        <v>76.949254387483023</v>
      </c>
      <c r="DJ151" s="2">
        <f>CF$207*$B151+CF$209</f>
        <v>78.704833029115434</v>
      </c>
      <c r="DK151" s="2">
        <f>CG$207*$B151+CG$209</f>
        <v>76.092568897006814</v>
      </c>
      <c r="DL151" s="2">
        <f>CH$207*$B151+CH$209</f>
        <v>74.089066124266239</v>
      </c>
      <c r="DM151" s="2">
        <f>CI$207*$B151+CI$209</f>
        <v>70.466922642119911</v>
      </c>
      <c r="DN151" s="2">
        <f>CJ$207*$B151+CJ$209</f>
        <v>64.06826081134291</v>
      </c>
      <c r="DO151" s="2">
        <f>CK$207*$B151+CK$209</f>
        <v>56.857486178691978</v>
      </c>
      <c r="DP151" s="2">
        <f>CL$207*$B151+CL$209</f>
        <v>48.834101610216202</v>
      </c>
      <c r="DS151" s="2">
        <f>POWER(10,($B151-C$227)/C$228)/(1+POWER(10,($B151-C$227)/C$228))</f>
        <v>0.97924211910490522</v>
      </c>
      <c r="DT151" s="2">
        <f>POWER(10,($B151-D$227)/D$228)/(1+POWER(10,($B151-D$227)/D$228))</f>
        <v>0.98443934528848065</v>
      </c>
      <c r="DU151" s="2">
        <f>POWER(10,($B151-E$227)/E$228)/(1+POWER(10,($B151-E$227)/E$228))</f>
        <v>0.98382682502262542</v>
      </c>
      <c r="DV151" s="2">
        <f>POWER(10,($B151-F$227)/F$228)/(1+POWER(10,($B151-F$227)/F$228))</f>
        <v>0.98481107306817273</v>
      </c>
      <c r="DW151" s="2">
        <f>POWER(10,($B151-G$227)/G$228)/(1+POWER(10,($B151-G$227)/G$228))</f>
        <v>0.9850220132766343</v>
      </c>
      <c r="DX151" s="2">
        <f>POWER(10,($B151-H$227)/H$228)/(1+POWER(10,($B151-H$227)/H$228))</f>
        <v>0.98553524309710794</v>
      </c>
      <c r="DY151" s="2">
        <f>POWER(10,($B151-I$227)/I$228)/(1+POWER(10,($B151-I$227)/I$228))</f>
        <v>0.98601280920952838</v>
      </c>
      <c r="DZ151" s="2">
        <f>POWER(10,($B151-J$227)/J$228)/(1+POWER(10,($B151-J$227)/J$228))</f>
        <v>0.98677903811109446</v>
      </c>
      <c r="EA151" s="2">
        <f>POWER(10,($B151-K$227)/K$228)/(1+POWER(10,($B151-K$227)/K$228))</f>
        <v>0.98497675666014117</v>
      </c>
      <c r="EB151" s="2">
        <f>POWER(10,($B151-L$227)/L$228)/(1+POWER(10,($B151-L$227)/L$228))</f>
        <v>0.98419005135772208</v>
      </c>
      <c r="EC151" s="2">
        <f>POWER(10,($B151-M$227)/M$228)/(1+POWER(10,($B151-M$227)/M$228))</f>
        <v>0.98427074278859794</v>
      </c>
      <c r="ED151" s="2">
        <f>POWER(10,($B151-N$227)/N$228)/(1+POWER(10,($B151-N$227)/N$228))</f>
        <v>0.98488632115620378</v>
      </c>
      <c r="EE151" s="2">
        <f>POWER(10,($B151-O$227)/O$228)/(1+POWER(10,($B151-O$227)/O$228))</f>
        <v>0.98397798597743591</v>
      </c>
    </row>
    <row r="152" spans="2:137" x14ac:dyDescent="0.25">
      <c r="B152" s="2">
        <v>146</v>
      </c>
      <c r="C152">
        <v>70.808999999999997</v>
      </c>
      <c r="D152">
        <v>72.823999999999998</v>
      </c>
      <c r="E152">
        <v>74.676000000000002</v>
      </c>
      <c r="F152">
        <v>75.852999999999994</v>
      </c>
      <c r="G152">
        <v>76.073999999999998</v>
      </c>
      <c r="H152">
        <v>76.75</v>
      </c>
      <c r="I152">
        <v>75.75</v>
      </c>
      <c r="J152">
        <v>78.471000000000004</v>
      </c>
      <c r="K152">
        <v>73.528999999999996</v>
      </c>
      <c r="L152">
        <v>68.221000000000004</v>
      </c>
      <c r="M152">
        <v>64.837999999999994</v>
      </c>
      <c r="N152">
        <v>56.588200000000001</v>
      </c>
      <c r="O152">
        <v>49.014699999999998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72.186373764764497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74.070140851336646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75.603966740965532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75.965121052611366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76.371198741090438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77.1558593307617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78.718333102702417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77.314478402191639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74.534474512936868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70.731164437381622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64.312532386692823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57.122595980764686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48.965853703519343</v>
      </c>
      <c r="AE152" s="5"/>
      <c r="AG152" s="5">
        <f t="shared" si="32"/>
        <v>-1.3773737647644992</v>
      </c>
      <c r="AH152" s="5">
        <f t="shared" si="32"/>
        <v>-1.2461408513366479</v>
      </c>
      <c r="AI152" s="5">
        <f t="shared" si="32"/>
        <v>-0.92796674096553033</v>
      </c>
      <c r="AJ152" s="5">
        <f t="shared" si="32"/>
        <v>-0.1121210526113714</v>
      </c>
      <c r="AK152" s="5">
        <f t="shared" si="32"/>
        <v>-0.29719874109044042</v>
      </c>
      <c r="AL152" s="5">
        <f t="shared" si="32"/>
        <v>-0.40585933076170022</v>
      </c>
      <c r="AM152" s="5">
        <f t="shared" si="32"/>
        <v>-2.9683331027024167</v>
      </c>
      <c r="AN152" s="5">
        <f t="shared" si="32"/>
        <v>1.1565215978083643</v>
      </c>
      <c r="AO152" s="5">
        <f t="shared" si="47"/>
        <v>-1.0054745129368712</v>
      </c>
      <c r="AP152" s="5">
        <f t="shared" si="33"/>
        <v>-2.5101644373816185</v>
      </c>
      <c r="AQ152" s="5">
        <f t="shared" si="33"/>
        <v>0.52546761330717118</v>
      </c>
      <c r="AR152" s="5">
        <f t="shared" si="33"/>
        <v>-0.53439598076468542</v>
      </c>
      <c r="AS152" s="5">
        <f t="shared" si="33"/>
        <v>4.8846296480654416E-2</v>
      </c>
      <c r="AV152" s="2">
        <f t="shared" si="34"/>
        <v>72.18637375963489</v>
      </c>
      <c r="AW152" s="2">
        <f t="shared" si="35"/>
        <v>74.070140846662639</v>
      </c>
      <c r="AX152" s="2">
        <f t="shared" si="36"/>
        <v>75.603960295661324</v>
      </c>
      <c r="AY152" s="2">
        <f t="shared" si="37"/>
        <v>75.965111733641578</v>
      </c>
      <c r="AZ152" s="2">
        <f t="shared" si="38"/>
        <v>76.371198689492005</v>
      </c>
      <c r="BA152" s="2">
        <f t="shared" si="39"/>
        <v>76.953644620294938</v>
      </c>
      <c r="BB152" s="2">
        <f t="shared" si="40"/>
        <v>78.718333080537221</v>
      </c>
      <c r="BC152" s="2">
        <f t="shared" si="41"/>
        <v>76.091863420248444</v>
      </c>
      <c r="BD152" s="2">
        <f t="shared" si="42"/>
        <v>74.102208925098665</v>
      </c>
      <c r="BE152" s="2">
        <f t="shared" si="43"/>
        <v>70.472473336323645</v>
      </c>
      <c r="BF152" s="2">
        <f t="shared" si="44"/>
        <v>64.07762149945367</v>
      </c>
      <c r="BG152" s="2">
        <f t="shared" si="45"/>
        <v>56.870756901263121</v>
      </c>
      <c r="BH152" s="2">
        <f t="shared" si="46"/>
        <v>48.849891768465376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75.112893167519928</v>
      </c>
      <c r="CP152" s="2">
        <f>BL$207*$B152+BL$209</f>
        <v>77.655982951892398</v>
      </c>
      <c r="CQ152" s="2">
        <f>BM$207*$B152+BM$209</f>
        <v>79.271738521150354</v>
      </c>
      <c r="CR152" s="2">
        <f>BN$207*$B152+BN$209</f>
        <v>79.016498400607247</v>
      </c>
      <c r="CS152" s="2">
        <f>BO$207*$B152+BO$209</f>
        <v>79.579908772998735</v>
      </c>
      <c r="CT152" s="2">
        <f>BP$207*$B152+BP$209</f>
        <v>80.622381765576904</v>
      </c>
      <c r="CU152" s="2">
        <f>BQ$207*$B152+BQ$209</f>
        <v>81.639991546834906</v>
      </c>
      <c r="CV152" s="2">
        <f>BR$207*$B152+BR$209</f>
        <v>79.639526513985587</v>
      </c>
      <c r="CW152" s="2">
        <f>BS$207*$B152+BS$209</f>
        <v>78.721786041139111</v>
      </c>
      <c r="CX152" s="2">
        <f>BT$207*$B152+BT$209</f>
        <v>74.626332599214507</v>
      </c>
      <c r="CY152" s="2">
        <f>BU$207*$B152+BU$209</f>
        <v>66.770107614023928</v>
      </c>
      <c r="CZ152" s="2">
        <f>BV$207*$B152+BV$209</f>
        <v>58.925544922944283</v>
      </c>
      <c r="DA152" s="2">
        <f>BW$207*$B152+BW$209</f>
        <v>51.557057862032636</v>
      </c>
      <c r="DD152" s="2">
        <f>BZ$207*$B152+BZ$209</f>
        <v>72.129796183299973</v>
      </c>
      <c r="DE152" s="2">
        <f>CA$207*$B152+CA$209</f>
        <v>74.018448045645243</v>
      </c>
      <c r="DF152" s="2">
        <f>CB$207*$B152+CB$209</f>
        <v>75.548970805482924</v>
      </c>
      <c r="DG152" s="2">
        <f>CC$207*$B152+CC$209</f>
        <v>75.92219057727668</v>
      </c>
      <c r="DH152" s="2">
        <f>CD$207*$B152+CD$209</f>
        <v>76.326700946416111</v>
      </c>
      <c r="DI152" s="2">
        <f>CE$207*$B152+CE$209</f>
        <v>76.90453624380703</v>
      </c>
      <c r="DJ152" s="2">
        <f>CF$207*$B152+CF$209</f>
        <v>78.680534334824259</v>
      </c>
      <c r="DK152" s="2">
        <f>CG$207*$B152+CG$209</f>
        <v>76.048513778965244</v>
      </c>
      <c r="DL152" s="2">
        <f>CH$207*$B152+CH$209</f>
        <v>74.037949040552604</v>
      </c>
      <c r="DM152" s="2">
        <f>CI$207*$B152+CI$209</f>
        <v>70.411617355474831</v>
      </c>
      <c r="DN152" s="2">
        <f>CJ$207*$B152+CJ$209</f>
        <v>64.038379862953917</v>
      </c>
      <c r="DO152" s="2">
        <f>CK$207*$B152+CK$209</f>
        <v>56.841999402540871</v>
      </c>
      <c r="DP152" s="2">
        <f>CL$207*$B152+CL$209</f>
        <v>48.809689864000703</v>
      </c>
      <c r="DS152" s="2">
        <f>POWER(10,($B152-C$227)/C$228)/(1+POWER(10,($B152-C$227)/C$228))</f>
        <v>0.98103394672241684</v>
      </c>
      <c r="DT152" s="2">
        <f>POWER(10,($B152-D$227)/D$228)/(1+POWER(10,($B152-D$227)/D$228))</f>
        <v>0.98578905705382813</v>
      </c>
      <c r="DU152" s="2">
        <f>POWER(10,($B152-E$227)/E$228)/(1+POWER(10,($B152-E$227)/E$228))</f>
        <v>0.98522886884750493</v>
      </c>
      <c r="DV152" s="2">
        <f>POWER(10,($B152-F$227)/F$228)/(1+POWER(10,($B152-F$227)/F$228))</f>
        <v>0.98612899594498404</v>
      </c>
      <c r="DW152" s="2">
        <f>POWER(10,($B152-G$227)/G$228)/(1+POWER(10,($B152-G$227)/G$228))</f>
        <v>0.98632188736535586</v>
      </c>
      <c r="DX152" s="2">
        <f>POWER(10,($B152-H$227)/H$228)/(1+POWER(10,($B152-H$227)/H$228))</f>
        <v>0.98679117349003764</v>
      </c>
      <c r="DY152" s="2">
        <f>POWER(10,($B152-I$227)/I$228)/(1+POWER(10,($B152-I$227)/I$228))</f>
        <v>0.987227811383939</v>
      </c>
      <c r="DZ152" s="2">
        <f>POWER(10,($B152-J$227)/J$228)/(1+POWER(10,($B152-J$227)/J$228))</f>
        <v>0.98792829642166391</v>
      </c>
      <c r="EA152" s="2">
        <f>POWER(10,($B152-K$227)/K$228)/(1+POWER(10,($B152-K$227)/K$228))</f>
        <v>0.98628050366867537</v>
      </c>
      <c r="EB152" s="2">
        <f>POWER(10,($B152-L$227)/L$228)/(1+POWER(10,($B152-L$227)/L$228))</f>
        <v>0.98556106941288613</v>
      </c>
      <c r="EC152" s="2">
        <f>POWER(10,($B152-M$227)/M$228)/(1+POWER(10,($B152-M$227)/M$228))</f>
        <v>0.98563486552260182</v>
      </c>
      <c r="ED152" s="2">
        <f>POWER(10,($B152-N$227)/N$228)/(1+POWER(10,($B152-N$227)/N$228))</f>
        <v>0.98619780636389209</v>
      </c>
      <c r="EE152" s="2">
        <f>POWER(10,($B152-O$227)/O$228)/(1+POWER(10,($B152-O$227)/O$228))</f>
        <v>0.98536712064293075</v>
      </c>
    </row>
    <row r="153" spans="2:137" x14ac:dyDescent="0.25">
      <c r="B153" s="2">
        <v>147</v>
      </c>
      <c r="C153">
        <v>71.117999999999995</v>
      </c>
      <c r="D153">
        <v>71.778999999999996</v>
      </c>
      <c r="E153">
        <v>74.206000000000003</v>
      </c>
      <c r="F153">
        <v>74.984999999999999</v>
      </c>
      <c r="G153">
        <v>76.015000000000001</v>
      </c>
      <c r="H153">
        <v>77.397000000000006</v>
      </c>
      <c r="I153">
        <v>76.984999999999999</v>
      </c>
      <c r="J153">
        <v>78.278999999999996</v>
      </c>
      <c r="K153">
        <v>73.734999999999999</v>
      </c>
      <c r="L153">
        <v>70.456000000000003</v>
      </c>
      <c r="M153">
        <v>62.956000000000003</v>
      </c>
      <c r="N153">
        <v>56.573500000000003</v>
      </c>
      <c r="O153">
        <v>49.397100000000002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72.124783195302498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74.006146587244857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75.539414396516833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75.901821836610125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76.31375908045905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77.187029586353262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78.691392215959425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77.682810014865552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74.668667147206349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70.795204840308912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64.395289280982468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57.235078275222072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49.009423408351616</v>
      </c>
      <c r="AE153" s="5"/>
      <c r="AG153" s="5">
        <f t="shared" si="32"/>
        <v>-1.0067831953025035</v>
      </c>
      <c r="AH153" s="5">
        <f t="shared" si="32"/>
        <v>-2.2271465872448601</v>
      </c>
      <c r="AI153" s="5">
        <f t="shared" si="32"/>
        <v>-1.3334143965168295</v>
      </c>
      <c r="AJ153" s="5">
        <f t="shared" si="32"/>
        <v>-0.91682183661012573</v>
      </c>
      <c r="AK153" s="5">
        <f t="shared" si="32"/>
        <v>-0.29875908045904964</v>
      </c>
      <c r="AL153" s="5">
        <f t="shared" si="32"/>
        <v>0.20997041364674374</v>
      </c>
      <c r="AM153" s="5">
        <f t="shared" si="32"/>
        <v>-1.7063922159594256</v>
      </c>
      <c r="AN153" s="5">
        <f t="shared" si="32"/>
        <v>0.5961899851344441</v>
      </c>
      <c r="AO153" s="5">
        <f t="shared" si="47"/>
        <v>-0.93366714720635002</v>
      </c>
      <c r="AP153" s="5">
        <f t="shared" si="33"/>
        <v>-0.33920484030890918</v>
      </c>
      <c r="AQ153" s="5">
        <f t="shared" si="33"/>
        <v>-1.4392892809824644</v>
      </c>
      <c r="AR153" s="5">
        <f t="shared" si="33"/>
        <v>-0.66157827522206958</v>
      </c>
      <c r="AS153" s="5">
        <f t="shared" si="33"/>
        <v>0.38767659164838619</v>
      </c>
      <c r="AV153" s="2">
        <f t="shared" si="34"/>
        <v>72.124783186012252</v>
      </c>
      <c r="AW153" s="2">
        <f t="shared" si="35"/>
        <v>74.006146586081186</v>
      </c>
      <c r="AX153" s="2">
        <f t="shared" si="36"/>
        <v>75.539405099796568</v>
      </c>
      <c r="AY153" s="2">
        <f t="shared" si="37"/>
        <v>75.901808267189722</v>
      </c>
      <c r="AZ153" s="2">
        <f t="shared" si="38"/>
        <v>76.313759067785369</v>
      </c>
      <c r="BA153" s="2">
        <f t="shared" si="39"/>
        <v>76.905538074824662</v>
      </c>
      <c r="BB153" s="2">
        <f t="shared" si="40"/>
        <v>78.691392210850083</v>
      </c>
      <c r="BC153" s="2">
        <f t="shared" si="41"/>
        <v>76.044800612920966</v>
      </c>
      <c r="BD153" s="2">
        <f t="shared" si="42"/>
        <v>74.046619605955755</v>
      </c>
      <c r="BE153" s="2">
        <f t="shared" si="43"/>
        <v>70.41298778042507</v>
      </c>
      <c r="BF153" s="2">
        <f t="shared" si="44"/>
        <v>64.044955978416809</v>
      </c>
      <c r="BG153" s="2">
        <f t="shared" si="45"/>
        <v>56.853240822523553</v>
      </c>
      <c r="BH153" s="2">
        <f t="shared" si="46"/>
        <v>48.822710026052768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75.11487054486868</v>
      </c>
      <c r="CP153" s="2">
        <f>BL$207*$B153+BL$209</f>
        <v>77.662632131544711</v>
      </c>
      <c r="CQ153" s="2">
        <f>BM$207*$B153+BM$209</f>
        <v>79.273129603194647</v>
      </c>
      <c r="CR153" s="2">
        <f>BN$207*$B153+BN$209</f>
        <v>79.008584466869081</v>
      </c>
      <c r="CS153" s="2">
        <f>BO$207*$B153+BO$209</f>
        <v>79.587555771342267</v>
      </c>
      <c r="CT153" s="2">
        <f>BP$207*$B153+BP$209</f>
        <v>80.650668972718421</v>
      </c>
      <c r="CU153" s="2">
        <f>BQ$207*$B153+BQ$209</f>
        <v>81.670996282522523</v>
      </c>
      <c r="CV153" s="2">
        <f>BR$207*$B153+BR$209</f>
        <v>79.664843954863684</v>
      </c>
      <c r="CW153" s="2">
        <f>BS$207*$B153+BS$209</f>
        <v>78.75936261051136</v>
      </c>
      <c r="CX153" s="2">
        <f>BT$207*$B153+BT$209</f>
        <v>74.654741927978819</v>
      </c>
      <c r="CY153" s="2">
        <f>BU$207*$B153+BU$209</f>
        <v>66.787717516062543</v>
      </c>
      <c r="CZ153" s="2">
        <f>BV$207*$B153+BV$209</f>
        <v>58.947283679275785</v>
      </c>
      <c r="DA153" s="2">
        <f>BW$207*$B153+BW$209</f>
        <v>51.586533128249307</v>
      </c>
      <c r="DD153" s="2">
        <f>BZ$207*$B153+BZ$209</f>
        <v>72.072063015333541</v>
      </c>
      <c r="DE153" s="2">
        <f>CA$207*$B153+CA$209</f>
        <v>73.958073415751898</v>
      </c>
      <c r="DF153" s="2">
        <f>CB$207*$B153+CB$209</f>
        <v>75.488352378645615</v>
      </c>
      <c r="DG153" s="2">
        <f>CC$207*$B153+CC$209</f>
        <v>75.861953145522548</v>
      </c>
      <c r="DH153" s="2">
        <f>CD$207*$B153+CD$209</f>
        <v>76.272353455406716</v>
      </c>
      <c r="DI153" s="2">
        <f>CE$207*$B153+CE$209</f>
        <v>76.859818100131051</v>
      </c>
      <c r="DJ153" s="2">
        <f>CF$207*$B153+CF$209</f>
        <v>78.656235640533083</v>
      </c>
      <c r="DK153" s="2">
        <f>CG$207*$B153+CG$209</f>
        <v>76.004458660923689</v>
      </c>
      <c r="DL153" s="2">
        <f>CH$207*$B153+CH$209</f>
        <v>73.986831956838984</v>
      </c>
      <c r="DM153" s="2">
        <f>CI$207*$B153+CI$209</f>
        <v>70.356312068829737</v>
      </c>
      <c r="DN153" s="2">
        <f>CJ$207*$B153+CJ$209</f>
        <v>64.008498914564925</v>
      </c>
      <c r="DO153" s="2">
        <f>CK$207*$B153+CK$209</f>
        <v>56.826512626389757</v>
      </c>
      <c r="DP153" s="2">
        <f>CL$207*$B153+CL$209</f>
        <v>48.785278117785197</v>
      </c>
      <c r="DS153" s="2">
        <f>POWER(10,($B153-C$227)/C$228)/(1+POWER(10,($B153-C$227)/C$228))</f>
        <v>0.98267383981175516</v>
      </c>
      <c r="DT153" s="2">
        <f>POWER(10,($B153-D$227)/D$228)/(1+POWER(10,($B153-D$227)/D$228))</f>
        <v>0.98702323973855643</v>
      </c>
      <c r="DU153" s="2">
        <f>POWER(10,($B153-E$227)/E$228)/(1+POWER(10,($B153-E$227)/E$228))</f>
        <v>0.98651103668141504</v>
      </c>
      <c r="DV153" s="2">
        <f>POWER(10,($B153-F$227)/F$228)/(1+POWER(10,($B153-F$227)/F$228))</f>
        <v>0.98733403516427376</v>
      </c>
      <c r="DW153" s="2">
        <f>POWER(10,($B153-G$227)/G$228)/(1+POWER(10,($B153-G$227)/G$228))</f>
        <v>0.98751038143897762</v>
      </c>
      <c r="DX153" s="2">
        <f>POWER(10,($B153-H$227)/H$228)/(1+POWER(10,($B153-H$227)/H$228))</f>
        <v>0.98793938980184393</v>
      </c>
      <c r="DY153" s="2">
        <f>POWER(10,($B153-I$227)/I$228)/(1+POWER(10,($B153-I$227)/I$228))</f>
        <v>0.98833852020378021</v>
      </c>
      <c r="DZ153" s="2">
        <f>POWER(10,($B153-J$227)/J$228)/(1+POWER(10,($B153-J$227)/J$228))</f>
        <v>0.98897876896618686</v>
      </c>
      <c r="EA153" s="2">
        <f>POWER(10,($B153-K$227)/K$228)/(1+POWER(10,($B153-K$227)/K$228))</f>
        <v>0.98747254790898775</v>
      </c>
      <c r="EB153" s="2">
        <f>POWER(10,($B153-L$227)/L$228)/(1+POWER(10,($B153-L$227)/L$228))</f>
        <v>0.98681478738691186</v>
      </c>
      <c r="EC153" s="2">
        <f>POWER(10,($B153-M$227)/M$228)/(1+POWER(10,($B153-M$227)/M$228))</f>
        <v>0.98688226113907063</v>
      </c>
      <c r="ED153" s="2">
        <f>POWER(10,($B153-N$227)/N$228)/(1+POWER(10,($B153-N$227)/N$228))</f>
        <v>0.98739694409850398</v>
      </c>
      <c r="EE153" s="2">
        <f>POWER(10,($B153-O$227)/O$228)/(1+POWER(10,($B153-O$227)/O$228))</f>
        <v>0.98663745066845276</v>
      </c>
    </row>
    <row r="154" spans="2:137" x14ac:dyDescent="0.25">
      <c r="B154" s="2">
        <v>148</v>
      </c>
      <c r="C154">
        <v>70.441000000000003</v>
      </c>
      <c r="D154">
        <v>72.691000000000003</v>
      </c>
      <c r="E154">
        <v>74.265000000000001</v>
      </c>
      <c r="F154">
        <v>77.028999999999996</v>
      </c>
      <c r="G154">
        <v>75.058999999999997</v>
      </c>
      <c r="H154">
        <v>75.573999999999998</v>
      </c>
      <c r="I154">
        <v>78.058999999999997</v>
      </c>
      <c r="J154">
        <v>79.265000000000001</v>
      </c>
      <c r="K154">
        <v>75.956000000000003</v>
      </c>
      <c r="L154">
        <v>69.265000000000001</v>
      </c>
      <c r="M154">
        <v>62.941000000000003</v>
      </c>
      <c r="N154">
        <v>56.2941</v>
      </c>
      <c r="O154">
        <v>48.852899999999998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72.063429608851123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73.942386286547745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75.475127027067984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75.838729107617226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76.256516814796569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77.234365030112954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78.664621831868203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78.107770876229267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74.852215765617444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70.896934196752611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64.515124397291856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57.393237582436292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49.085368577833478</v>
      </c>
      <c r="AE154" s="5"/>
      <c r="AG154" s="5">
        <f t="shared" si="32"/>
        <v>-1.622429608851121</v>
      </c>
      <c r="AH154" s="5">
        <f t="shared" si="32"/>
        <v>-1.2513862865477421</v>
      </c>
      <c r="AI154" s="5">
        <f t="shared" si="32"/>
        <v>-1.2101270270679834</v>
      </c>
      <c r="AJ154" s="5">
        <f t="shared" si="32"/>
        <v>1.1902708923827703</v>
      </c>
      <c r="AK154" s="5">
        <f t="shared" si="32"/>
        <v>-1.1975168147965718</v>
      </c>
      <c r="AL154" s="5">
        <f t="shared" si="32"/>
        <v>-1.6603650301129562</v>
      </c>
      <c r="AM154" s="5">
        <f t="shared" si="32"/>
        <v>-0.60562183186820562</v>
      </c>
      <c r="AN154" s="5">
        <f t="shared" si="32"/>
        <v>1.1572291237707333</v>
      </c>
      <c r="AO154" s="5">
        <f t="shared" si="47"/>
        <v>1.1037842343825588</v>
      </c>
      <c r="AP154" s="5">
        <f t="shared" si="33"/>
        <v>-1.63193419675261</v>
      </c>
      <c r="AQ154" s="5">
        <f t="shared" si="33"/>
        <v>-1.5741243972918539</v>
      </c>
      <c r="AR154" s="5">
        <f t="shared" si="33"/>
        <v>-1.0991375824362919</v>
      </c>
      <c r="AS154" s="5">
        <f t="shared" si="33"/>
        <v>-0.23246857783347963</v>
      </c>
      <c r="AV154" s="2">
        <f t="shared" si="34"/>
        <v>72.063429592635543</v>
      </c>
      <c r="AW154" s="2">
        <f t="shared" si="35"/>
        <v>73.942386286273447</v>
      </c>
      <c r="AX154" s="2">
        <f t="shared" si="36"/>
        <v>75.475113667020324</v>
      </c>
      <c r="AY154" s="2">
        <f t="shared" si="37"/>
        <v>75.838709660029721</v>
      </c>
      <c r="AZ154" s="2">
        <f t="shared" si="38"/>
        <v>76.256516811848712</v>
      </c>
      <c r="BA154" s="2">
        <f t="shared" si="39"/>
        <v>76.857645233708837</v>
      </c>
      <c r="BB154" s="2">
        <f t="shared" si="40"/>
        <v>78.664621830753418</v>
      </c>
      <c r="BC154" s="2">
        <f t="shared" si="41"/>
        <v>75.997929528205006</v>
      </c>
      <c r="BD154" s="2">
        <f t="shared" si="42"/>
        <v>73.991316485975346</v>
      </c>
      <c r="BE154" s="2">
        <f t="shared" si="43"/>
        <v>70.353763524535111</v>
      </c>
      <c r="BF154" s="2">
        <f t="shared" si="44"/>
        <v>64.012474439098852</v>
      </c>
      <c r="BG154" s="2">
        <f t="shared" si="45"/>
        <v>56.835857666503586</v>
      </c>
      <c r="BH154" s="2">
        <f t="shared" si="46"/>
        <v>48.795702346070613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75.116847922217431</v>
      </c>
      <c r="CP154" s="2">
        <f>BL$207*$B154+BL$209</f>
        <v>77.669281311197011</v>
      </c>
      <c r="CQ154" s="2">
        <f>BM$207*$B154+BM$209</f>
        <v>79.274520685238954</v>
      </c>
      <c r="CR154" s="2">
        <f>BN$207*$B154+BN$209</f>
        <v>79.000670533130915</v>
      </c>
      <c r="CS154" s="2">
        <f>BO$207*$B154+BO$209</f>
        <v>79.595202769685784</v>
      </c>
      <c r="CT154" s="2">
        <f>BP$207*$B154+BP$209</f>
        <v>80.678956179859938</v>
      </c>
      <c r="CU154" s="2">
        <f>BQ$207*$B154+BQ$209</f>
        <v>81.70200101821014</v>
      </c>
      <c r="CV154" s="2">
        <f>BR$207*$B154+BR$209</f>
        <v>79.690161395741782</v>
      </c>
      <c r="CW154" s="2">
        <f>BS$207*$B154+BS$209</f>
        <v>78.796939179883609</v>
      </c>
      <c r="CX154" s="2">
        <f>BT$207*$B154+BT$209</f>
        <v>74.683151256743145</v>
      </c>
      <c r="CY154" s="2">
        <f>BU$207*$B154+BU$209</f>
        <v>66.805327418101172</v>
      </c>
      <c r="CZ154" s="2">
        <f>BV$207*$B154+BV$209</f>
        <v>58.969022435607286</v>
      </c>
      <c r="DA154" s="2">
        <f>BW$207*$B154+BW$209</f>
        <v>51.616008394465979</v>
      </c>
      <c r="DD154" s="2">
        <f>BZ$207*$B154+BZ$209</f>
        <v>72.014329847367122</v>
      </c>
      <c r="DE154" s="2">
        <f>CA$207*$B154+CA$209</f>
        <v>73.897698785858566</v>
      </c>
      <c r="DF154" s="2">
        <f>CB$207*$B154+CB$209</f>
        <v>75.427733951808307</v>
      </c>
      <c r="DG154" s="2">
        <f>CC$207*$B154+CC$209</f>
        <v>75.801715713768431</v>
      </c>
      <c r="DH154" s="2">
        <f>CD$207*$B154+CD$209</f>
        <v>76.218005964397321</v>
      </c>
      <c r="DI154" s="2">
        <f>CE$207*$B154+CE$209</f>
        <v>76.815099956455072</v>
      </c>
      <c r="DJ154" s="2">
        <f>CF$207*$B154+CF$209</f>
        <v>78.631936946241893</v>
      </c>
      <c r="DK154" s="2">
        <f>CG$207*$B154+CG$209</f>
        <v>75.960403542882133</v>
      </c>
      <c r="DL154" s="2">
        <f>CH$207*$B154+CH$209</f>
        <v>73.935714873125363</v>
      </c>
      <c r="DM154" s="2">
        <f>CI$207*$B154+CI$209</f>
        <v>70.301006782184658</v>
      </c>
      <c r="DN154" s="2">
        <f>CJ$207*$B154+CJ$209</f>
        <v>63.978617966175925</v>
      </c>
      <c r="DO154" s="2">
        <f>CK$207*$B154+CK$209</f>
        <v>56.81102585023865</v>
      </c>
      <c r="DP154" s="2">
        <f>CL$207*$B154+CL$209</f>
        <v>48.760866371569691</v>
      </c>
      <c r="DS154" s="2">
        <f>POWER(10,($B154-C$227)/C$228)/(1+POWER(10,($B154-C$227)/C$228))</f>
        <v>0.98417422748752426</v>
      </c>
      <c r="DT154" s="2">
        <f>POWER(10,($B154-D$227)/D$228)/(1+POWER(10,($B154-D$227)/D$228))</f>
        <v>0.98815152522458072</v>
      </c>
      <c r="DU154" s="2">
        <f>POWER(10,($B154-E$227)/E$228)/(1+POWER(10,($B154-E$227)/E$228))</f>
        <v>0.98768330076625455</v>
      </c>
      <c r="DV154" s="2">
        <f>POWER(10,($B154-F$227)/F$228)/(1+POWER(10,($B154-F$227)/F$228))</f>
        <v>0.98843561464595653</v>
      </c>
      <c r="DW154" s="2">
        <f>POWER(10,($B154-G$227)/G$228)/(1+POWER(10,($B154-G$227)/G$228))</f>
        <v>0.98859680093529634</v>
      </c>
      <c r="DX154" s="2">
        <f>POWER(10,($B154-H$227)/H$228)/(1+POWER(10,($B154-H$227)/H$228))</f>
        <v>0.98898890776627379</v>
      </c>
      <c r="DY154" s="2">
        <f>POWER(10,($B154-I$227)/I$228)/(1+POWER(10,($B154-I$227)/I$228))</f>
        <v>0.98935368000623869</v>
      </c>
      <c r="DZ154" s="2">
        <f>POWER(10,($B154-J$227)/J$228)/(1+POWER(10,($B154-J$227)/J$228))</f>
        <v>0.98993876095894662</v>
      </c>
      <c r="EA154" s="2">
        <f>POWER(10,($B154-K$227)/K$228)/(1+POWER(10,($B154-K$227)/K$228))</f>
        <v>0.98856222026770457</v>
      </c>
      <c r="EB154" s="2">
        <f>POWER(10,($B154-L$227)/L$228)/(1+POWER(10,($B154-L$227)/L$228))</f>
        <v>0.98796097603428268</v>
      </c>
      <c r="EC154" s="2">
        <f>POWER(10,($B154-M$227)/M$228)/(1+POWER(10,($B154-M$227)/M$228))</f>
        <v>0.98802265549440738</v>
      </c>
      <c r="ED154" s="2">
        <f>POWER(10,($B154-N$227)/N$228)/(1+POWER(10,($B154-N$227)/N$228))</f>
        <v>0.98849311605342771</v>
      </c>
      <c r="EE154" s="2">
        <f>POWER(10,($B154-O$227)/O$228)/(1+POWER(10,($B154-O$227)/O$228))</f>
        <v>0.98779886456730814</v>
      </c>
    </row>
    <row r="155" spans="2:137" x14ac:dyDescent="0.25">
      <c r="B155" s="2">
        <v>149</v>
      </c>
      <c r="C155">
        <v>69.734999999999999</v>
      </c>
      <c r="D155">
        <v>72.984999999999999</v>
      </c>
      <c r="E155">
        <v>74.308999999999997</v>
      </c>
      <c r="F155">
        <v>76.337999999999994</v>
      </c>
      <c r="G155">
        <v>74.617999999999995</v>
      </c>
      <c r="H155">
        <v>75.471000000000004</v>
      </c>
      <c r="I155">
        <v>77.941000000000003</v>
      </c>
      <c r="J155">
        <v>78.852999999999994</v>
      </c>
      <c r="K155">
        <v>73.852999999999994</v>
      </c>
      <c r="L155">
        <v>69.632000000000005</v>
      </c>
      <c r="M155">
        <v>64.808999999999997</v>
      </c>
      <c r="N155">
        <v>57.220599999999997</v>
      </c>
      <c r="O155">
        <v>48.4559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72.002301669355163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73.878847185189287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75.411089112867131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75.775830870881705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76.199461440376794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77.294654017983348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78.638012646608558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78.563942334750905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75.082158235096017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71.037224657110059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64.673999453511854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57.601921972074294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49.201845779814953</v>
      </c>
      <c r="AE155" s="5"/>
      <c r="AG155" s="5">
        <f t="shared" si="32"/>
        <v>-2.2673016693551631</v>
      </c>
      <c r="AH155" s="5">
        <f t="shared" si="32"/>
        <v>-0.89384718518928707</v>
      </c>
      <c r="AI155" s="5">
        <f t="shared" si="32"/>
        <v>-1.1020891128671337</v>
      </c>
      <c r="AJ155" s="5">
        <f t="shared" si="32"/>
        <v>0.56216912911828842</v>
      </c>
      <c r="AK155" s="5">
        <f t="shared" si="32"/>
        <v>-1.581461440376799</v>
      </c>
      <c r="AL155" s="5">
        <f t="shared" si="32"/>
        <v>-1.823654017983344</v>
      </c>
      <c r="AM155" s="5">
        <f t="shared" si="32"/>
        <v>-0.697012646608556</v>
      </c>
      <c r="AN155" s="5">
        <f t="shared" si="32"/>
        <v>0.28905766524908927</v>
      </c>
      <c r="AO155" s="5">
        <f t="shared" si="47"/>
        <v>-1.2291582350960226</v>
      </c>
      <c r="AP155" s="5">
        <f t="shared" si="33"/>
        <v>-1.405224657110054</v>
      </c>
      <c r="AQ155" s="5">
        <f t="shared" si="33"/>
        <v>0.13500054648814341</v>
      </c>
      <c r="AR155" s="5">
        <f t="shared" si="33"/>
        <v>-0.38132197207429641</v>
      </c>
      <c r="AS155" s="5">
        <f t="shared" si="33"/>
        <v>-0.74594577981495291</v>
      </c>
      <c r="AV155" s="2">
        <f t="shared" si="34"/>
        <v>72.002301642077896</v>
      </c>
      <c r="AW155" s="2">
        <f t="shared" si="35"/>
        <v>73.878847185128066</v>
      </c>
      <c r="AX155" s="2">
        <f t="shared" si="36"/>
        <v>75.41107052495876</v>
      </c>
      <c r="AY155" s="2">
        <f t="shared" si="37"/>
        <v>75.775803937554542</v>
      </c>
      <c r="AZ155" s="2">
        <f t="shared" si="38"/>
        <v>76.199461439727486</v>
      </c>
      <c r="BA155" s="2">
        <f t="shared" si="39"/>
        <v>76.809955044514638</v>
      </c>
      <c r="BB155" s="2">
        <f t="shared" si="40"/>
        <v>78.638012646378328</v>
      </c>
      <c r="BC155" s="2">
        <f t="shared" si="41"/>
        <v>75.951239978767376</v>
      </c>
      <c r="BD155" s="2">
        <f t="shared" si="42"/>
        <v>73.936284277449715</v>
      </c>
      <c r="BE155" s="2">
        <f t="shared" si="43"/>
        <v>70.294787376329765</v>
      </c>
      <c r="BF155" s="2">
        <f t="shared" si="44"/>
        <v>63.98016637552189</v>
      </c>
      <c r="BG155" s="2">
        <f t="shared" si="45"/>
        <v>56.818599968136041</v>
      </c>
      <c r="BH155" s="2">
        <f t="shared" si="46"/>
        <v>48.768859832263495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75.118825299566183</v>
      </c>
      <c r="CP155" s="2">
        <f>BL$207*$B155+BL$209</f>
        <v>77.675930490849311</v>
      </c>
      <c r="CQ155" s="2">
        <f>BM$207*$B155+BM$209</f>
        <v>79.275911767283247</v>
      </c>
      <c r="CR155" s="2">
        <f>BN$207*$B155+BN$209</f>
        <v>78.992756599392749</v>
      </c>
      <c r="CS155" s="2">
        <f>BO$207*$B155+BO$209</f>
        <v>79.602849768029301</v>
      </c>
      <c r="CT155" s="2">
        <f>BP$207*$B155+BP$209</f>
        <v>80.707243387001455</v>
      </c>
      <c r="CU155" s="2">
        <f>BQ$207*$B155+BQ$209</f>
        <v>81.733005753897757</v>
      </c>
      <c r="CV155" s="2">
        <f>BR$207*$B155+BR$209</f>
        <v>79.71547883661988</v>
      </c>
      <c r="CW155" s="2">
        <f>BS$207*$B155+BS$209</f>
        <v>78.834515749255857</v>
      </c>
      <c r="CX155" s="2">
        <f>BT$207*$B155+BT$209</f>
        <v>74.711560585507456</v>
      </c>
      <c r="CY155" s="2">
        <f>BU$207*$B155+BU$209</f>
        <v>66.822937320139786</v>
      </c>
      <c r="CZ155" s="2">
        <f>BV$207*$B155+BV$209</f>
        <v>58.990761191938788</v>
      </c>
      <c r="DA155" s="2">
        <f>BW$207*$B155+BW$209</f>
        <v>51.645483660682643</v>
      </c>
      <c r="DD155" s="2">
        <f>BZ$207*$B155+BZ$209</f>
        <v>71.95659667940069</v>
      </c>
      <c r="DE155" s="2">
        <f>CA$207*$B155+CA$209</f>
        <v>73.837324155965234</v>
      </c>
      <c r="DF155" s="2">
        <f>CB$207*$B155+CB$209</f>
        <v>75.367115524971013</v>
      </c>
      <c r="DG155" s="2">
        <f>CC$207*$B155+CC$209</f>
        <v>75.741478282014299</v>
      </c>
      <c r="DH155" s="2">
        <f>CD$207*$B155+CD$209</f>
        <v>76.16365847338794</v>
      </c>
      <c r="DI155" s="2">
        <f>CE$207*$B155+CE$209</f>
        <v>76.770381812779078</v>
      </c>
      <c r="DJ155" s="2">
        <f>CF$207*$B155+CF$209</f>
        <v>78.607638251950718</v>
      </c>
      <c r="DK155" s="2">
        <f>CG$207*$B155+CG$209</f>
        <v>75.916348424840578</v>
      </c>
      <c r="DL155" s="2">
        <f>CH$207*$B155+CH$209</f>
        <v>73.884597789411742</v>
      </c>
      <c r="DM155" s="2">
        <f>CI$207*$B155+CI$209</f>
        <v>70.245701495539578</v>
      </c>
      <c r="DN155" s="2">
        <f>CJ$207*$B155+CJ$209</f>
        <v>63.948737017786925</v>
      </c>
      <c r="DO155" s="2">
        <f>CK$207*$B155+CK$209</f>
        <v>56.795539074087536</v>
      </c>
      <c r="DP155" s="2">
        <f>CL$207*$B155+CL$209</f>
        <v>48.736454625354185</v>
      </c>
      <c r="DS155" s="2">
        <f>POWER(10,($B155-C$227)/C$228)/(1+POWER(10,($B155-C$227)/C$228))</f>
        <v>0.9855465976160771</v>
      </c>
      <c r="DT155" s="2">
        <f>POWER(10,($B155-D$227)/D$228)/(1+POWER(10,($B155-D$227)/D$228))</f>
        <v>0.98918278522455172</v>
      </c>
      <c r="DU155" s="2">
        <f>POWER(10,($B155-E$227)/E$228)/(1+POWER(10,($B155-E$227)/E$228))</f>
        <v>0.98875485001956931</v>
      </c>
      <c r="DV155" s="2">
        <f>POWER(10,($B155-F$227)/F$228)/(1+POWER(10,($B155-F$227)/F$228))</f>
        <v>0.98944241243305153</v>
      </c>
      <c r="DW155" s="2">
        <f>POWER(10,($B155-G$227)/G$228)/(1+POWER(10,($B155-G$227)/G$228))</f>
        <v>0.98958971360641335</v>
      </c>
      <c r="DX155" s="2">
        <f>POWER(10,($B155-H$227)/H$228)/(1+POWER(10,($B155-H$227)/H$228))</f>
        <v>0.98994802560631701</v>
      </c>
      <c r="DY155" s="2">
        <f>POWER(10,($B155-I$227)/I$228)/(1+POWER(10,($B155-I$227)/I$228))</f>
        <v>0.99028133670402085</v>
      </c>
      <c r="DZ155" s="2">
        <f>POWER(10,($B155-J$227)/J$228)/(1+POWER(10,($B155-J$227)/J$228))</f>
        <v>0.99081591044660833</v>
      </c>
      <c r="EA155" s="2">
        <f>POWER(10,($B155-K$227)/K$228)/(1+POWER(10,($B155-K$227)/K$228))</f>
        <v>0.98955811218341783</v>
      </c>
      <c r="EB155" s="2">
        <f>POWER(10,($B155-L$227)/L$228)/(1+POWER(10,($B155-L$227)/L$228))</f>
        <v>0.98900863645687931</v>
      </c>
      <c r="EC155" s="2">
        <f>POWER(10,($B155-M$227)/M$228)/(1+POWER(10,($B155-M$227)/M$228))</f>
        <v>0.98906500785305984</v>
      </c>
      <c r="ED155" s="2">
        <f>POWER(10,($B155-N$227)/N$228)/(1+POWER(10,($B155-N$227)/N$228))</f>
        <v>0.98949496096045253</v>
      </c>
      <c r="EE155" s="2">
        <f>POWER(10,($B155-O$227)/O$228)/(1+POWER(10,($B155-O$227)/O$228))</f>
        <v>0.98886047319714965</v>
      </c>
    </row>
    <row r="156" spans="2:137" x14ac:dyDescent="0.25">
      <c r="B156" s="2">
        <v>150</v>
      </c>
      <c r="C156">
        <v>69.75</v>
      </c>
      <c r="D156">
        <v>72.558999999999997</v>
      </c>
      <c r="E156">
        <v>77.206000000000003</v>
      </c>
      <c r="F156">
        <v>75.617999999999995</v>
      </c>
      <c r="G156">
        <v>74.132000000000005</v>
      </c>
      <c r="H156">
        <v>77.308999999999997</v>
      </c>
      <c r="I156">
        <v>77.278999999999996</v>
      </c>
      <c r="J156">
        <v>78.837999999999994</v>
      </c>
      <c r="K156">
        <v>75.382000000000005</v>
      </c>
      <c r="L156">
        <v>70.471000000000004</v>
      </c>
      <c r="M156">
        <v>63.896999999999998</v>
      </c>
      <c r="N156">
        <v>55.617600000000003</v>
      </c>
      <c r="O156">
        <v>49.426499999999997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71.941388141448257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73.815516904943323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75.34728572584207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75.713115525339461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76.142582746488671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77.362007886935416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78.611555646688259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79.015269300187271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75.348328952685009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71.212115038695217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64.869424038995433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57.861312821735197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49.365767330421825</v>
      </c>
      <c r="AE156" s="5"/>
      <c r="AG156" s="5">
        <f t="shared" si="32"/>
        <v>-2.1913881414482574</v>
      </c>
      <c r="AH156" s="5">
        <f t="shared" si="32"/>
        <v>-1.2565169049433251</v>
      </c>
      <c r="AI156" s="5">
        <f t="shared" si="32"/>
        <v>1.8587142741579328</v>
      </c>
      <c r="AJ156" s="5">
        <f t="shared" si="32"/>
        <v>-9.5115525339465989E-2</v>
      </c>
      <c r="AK156" s="5">
        <f t="shared" si="32"/>
        <v>-2.0105827464886659</v>
      </c>
      <c r="AL156" s="5">
        <f t="shared" si="32"/>
        <v>-5.3007886935418469E-2</v>
      </c>
      <c r="AM156" s="5">
        <f t="shared" si="32"/>
        <v>-1.3325556466882631</v>
      </c>
      <c r="AN156" s="5">
        <f t="shared" si="32"/>
        <v>-0.17726930018727671</v>
      </c>
      <c r="AO156" s="5">
        <f t="shared" si="47"/>
        <v>3.3671047314996372E-2</v>
      </c>
      <c r="AP156" s="5">
        <f t="shared" si="33"/>
        <v>-0.741115038695213</v>
      </c>
      <c r="AQ156" s="5">
        <f t="shared" si="33"/>
        <v>-0.97242403899543461</v>
      </c>
      <c r="AR156" s="5">
        <f t="shared" si="33"/>
        <v>-2.243712821735194</v>
      </c>
      <c r="AS156" s="5">
        <f t="shared" si="33"/>
        <v>6.0732669578172249E-2</v>
      </c>
      <c r="AV156" s="2">
        <f t="shared" si="34"/>
        <v>71.94138809722692</v>
      </c>
      <c r="AW156" s="2">
        <f t="shared" si="35"/>
        <v>73.815516904930391</v>
      </c>
      <c r="AX156" s="2">
        <f t="shared" si="36"/>
        <v>75.347260819121374</v>
      </c>
      <c r="AY156" s="2">
        <f t="shared" si="37"/>
        <v>75.713079600719809</v>
      </c>
      <c r="AZ156" s="2">
        <f t="shared" si="38"/>
        <v>76.142582746353241</v>
      </c>
      <c r="BA156" s="2">
        <f t="shared" si="39"/>
        <v>76.762456704793607</v>
      </c>
      <c r="BB156" s="2">
        <f t="shared" si="40"/>
        <v>78.611555646643254</v>
      </c>
      <c r="BC156" s="2">
        <f t="shared" si="41"/>
        <v>75.90472205166752</v>
      </c>
      <c r="BD156" s="2">
        <f t="shared" si="42"/>
        <v>73.881508109162667</v>
      </c>
      <c r="BE156" s="2">
        <f t="shared" si="43"/>
        <v>70.236046389097297</v>
      </c>
      <c r="BF156" s="2">
        <f t="shared" si="44"/>
        <v>63.948021664560777</v>
      </c>
      <c r="BG156" s="2">
        <f t="shared" si="45"/>
        <v>56.80146051853685</v>
      </c>
      <c r="BH156" s="2">
        <f t="shared" si="46"/>
        <v>48.742173770167604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75.120802676914934</v>
      </c>
      <c r="CP156" s="2">
        <f>BL$207*$B156+BL$209</f>
        <v>77.682579670501624</v>
      </c>
      <c r="CQ156" s="2">
        <f>BM$207*$B156+BM$209</f>
        <v>79.277302849327555</v>
      </c>
      <c r="CR156" s="2">
        <f>BN$207*$B156+BN$209</f>
        <v>78.984842665654583</v>
      </c>
      <c r="CS156" s="2">
        <f>BO$207*$B156+BO$209</f>
        <v>79.610496766372819</v>
      </c>
      <c r="CT156" s="2">
        <f>BP$207*$B156+BP$209</f>
        <v>80.735530594142972</v>
      </c>
      <c r="CU156" s="2">
        <f>BQ$207*$B156+BQ$209</f>
        <v>81.764010489585374</v>
      </c>
      <c r="CV156" s="2">
        <f>BR$207*$B156+BR$209</f>
        <v>79.740796277497992</v>
      </c>
      <c r="CW156" s="2">
        <f>BS$207*$B156+BS$209</f>
        <v>78.87209231862812</v>
      </c>
      <c r="CX156" s="2">
        <f>BT$207*$B156+BT$209</f>
        <v>74.739969914271768</v>
      </c>
      <c r="CY156" s="2">
        <f>BU$207*$B156+BU$209</f>
        <v>66.840547222178401</v>
      </c>
      <c r="CZ156" s="2">
        <f>BV$207*$B156+BV$209</f>
        <v>59.012499948270282</v>
      </c>
      <c r="DA156" s="2">
        <f>BW$207*$B156+BW$209</f>
        <v>51.674958926899315</v>
      </c>
      <c r="DD156" s="2">
        <f>BZ$207*$B156+BZ$209</f>
        <v>71.898863511434271</v>
      </c>
      <c r="DE156" s="2">
        <f>CA$207*$B156+CA$209</f>
        <v>73.776949526071888</v>
      </c>
      <c r="DF156" s="2">
        <f>CB$207*$B156+CB$209</f>
        <v>75.306497098133704</v>
      </c>
      <c r="DG156" s="2">
        <f>CC$207*$B156+CC$209</f>
        <v>75.681240850260181</v>
      </c>
      <c r="DH156" s="2">
        <f>CD$207*$B156+CD$209</f>
        <v>76.10931098237856</v>
      </c>
      <c r="DI156" s="2">
        <f>CE$207*$B156+CE$209</f>
        <v>76.725663669103099</v>
      </c>
      <c r="DJ156" s="2">
        <f>CF$207*$B156+CF$209</f>
        <v>78.583339557659542</v>
      </c>
      <c r="DK156" s="2">
        <f>CG$207*$B156+CG$209</f>
        <v>75.872293306799008</v>
      </c>
      <c r="DL156" s="2">
        <f>CH$207*$B156+CH$209</f>
        <v>73.833480705698122</v>
      </c>
      <c r="DM156" s="2">
        <f>CI$207*$B156+CI$209</f>
        <v>70.190396208894498</v>
      </c>
      <c r="DN156" s="2">
        <f>CJ$207*$B156+CJ$209</f>
        <v>63.918856069397933</v>
      </c>
      <c r="DO156" s="2">
        <f>CK$207*$B156+CK$209</f>
        <v>56.780052297936429</v>
      </c>
      <c r="DP156" s="2">
        <f>CL$207*$B156+CL$209</f>
        <v>48.712042879138686</v>
      </c>
      <c r="DS156" s="2">
        <f>POWER(10,($B156-C$227)/C$228)/(1+POWER(10,($B156-C$227)/C$228))</f>
        <v>0.98680155533405089</v>
      </c>
      <c r="DT156" s="2">
        <f>POWER(10,($B156-D$227)/D$228)/(1+POWER(10,($B156-D$227)/D$228))</f>
        <v>0.99012518404654548</v>
      </c>
      <c r="DU156" s="2">
        <f>POWER(10,($B156-E$227)/E$228)/(1+POWER(10,($B156-E$227)/E$228))</f>
        <v>0.98973414376278168</v>
      </c>
      <c r="DV156" s="2">
        <f>POWER(10,($B156-F$227)/F$228)/(1+POWER(10,($B156-F$227)/F$228))</f>
        <v>0.99036241283339543</v>
      </c>
      <c r="DW156" s="2">
        <f>POWER(10,($B156-G$227)/G$228)/(1+POWER(10,($B156-G$227)/G$228))</f>
        <v>0.99049700129402041</v>
      </c>
      <c r="DX156" s="2">
        <f>POWER(10,($B156-H$227)/H$228)/(1+POWER(10,($B156-H$227)/H$228))</f>
        <v>0.99082437487868957</v>
      </c>
      <c r="DY156" s="2">
        <f>POWER(10,($B156-I$227)/I$228)/(1+POWER(10,($B156-I$227)/I$228))</f>
        <v>0.99112888771343866</v>
      </c>
      <c r="DZ156" s="2">
        <f>POWER(10,($B156-J$227)/J$228)/(1+POWER(10,($B156-J$227)/J$228))</f>
        <v>0.99161723666386403</v>
      </c>
      <c r="EA156" s="2">
        <f>POWER(10,($B156-K$227)/K$228)/(1+POWER(10,($B156-K$227)/K$228))</f>
        <v>0.99046812750137625</v>
      </c>
      <c r="EB156" s="2">
        <f>POWER(10,($B156-L$227)/L$228)/(1+POWER(10,($B156-L$227)/L$228))</f>
        <v>0.98996605327025744</v>
      </c>
      <c r="EC156" s="2">
        <f>POWER(10,($B156-M$227)/M$228)/(1+POWER(10,($B156-M$227)/M$228))</f>
        <v>0.99001756392523232</v>
      </c>
      <c r="ED156" s="2">
        <f>POWER(10,($B156-N$227)/N$228)/(1+POWER(10,($B156-N$227)/N$228))</f>
        <v>0.99041042660184286</v>
      </c>
      <c r="EE156" s="2">
        <f>POWER(10,($B156-O$227)/O$228)/(1+POWER(10,($B156-O$227)/O$228))</f>
        <v>0.98983066325767399</v>
      </c>
    </row>
    <row r="157" spans="2:137" x14ac:dyDescent="0.25">
      <c r="B157" s="2">
        <v>151</v>
      </c>
      <c r="C157">
        <v>70.323999999999998</v>
      </c>
      <c r="D157">
        <v>72.162000000000006</v>
      </c>
      <c r="E157">
        <v>74.721000000000004</v>
      </c>
      <c r="F157">
        <v>75.191000000000003</v>
      </c>
      <c r="G157">
        <v>74.602999999999994</v>
      </c>
      <c r="H157">
        <v>77.337999999999994</v>
      </c>
      <c r="I157">
        <v>78.278999999999996</v>
      </c>
      <c r="J157">
        <v>80.691000000000003</v>
      </c>
      <c r="K157">
        <v>75.176000000000002</v>
      </c>
      <c r="L157">
        <v>70.632000000000005</v>
      </c>
      <c r="M157">
        <v>65.206000000000003</v>
      </c>
      <c r="N157">
        <v>57.25</v>
      </c>
      <c r="O157">
        <v>48.5441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71.880677966383189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73.752383489353122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75.283702443719818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75.650571764086791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76.085870840486862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77.428125592579349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78.585242129275855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79.418697310389618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75.632787559104841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71.411763547056921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65.093226115931699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58.165027534228145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49.580964231663465</v>
      </c>
      <c r="AE157" s="5"/>
      <c r="AG157" s="5">
        <f t="shared" si="32"/>
        <v>-1.5566779663831909</v>
      </c>
      <c r="AH157" s="5">
        <f t="shared" si="32"/>
        <v>-1.5903834893531155</v>
      </c>
      <c r="AI157" s="5">
        <f t="shared" si="32"/>
        <v>-0.56270244371981448</v>
      </c>
      <c r="AJ157" s="5">
        <f t="shared" si="32"/>
        <v>-0.4595717640867889</v>
      </c>
      <c r="AK157" s="5">
        <f t="shared" ref="AK157:AN206" si="48">G157-V157</f>
        <v>-1.4828708404868678</v>
      </c>
      <c r="AL157" s="5">
        <f t="shared" si="48"/>
        <v>-9.012559257935493E-2</v>
      </c>
      <c r="AM157" s="5">
        <f t="shared" si="48"/>
        <v>-0.30624212927585859</v>
      </c>
      <c r="AN157" s="5">
        <f t="shared" si="48"/>
        <v>1.2723026896103846</v>
      </c>
      <c r="AO157" s="5">
        <f t="shared" si="47"/>
        <v>-0.45678755910483915</v>
      </c>
      <c r="AP157" s="5">
        <f t="shared" si="33"/>
        <v>-0.7797635470569162</v>
      </c>
      <c r="AQ157" s="5">
        <f t="shared" si="33"/>
        <v>0.11277388406830369</v>
      </c>
      <c r="AR157" s="5">
        <f t="shared" si="33"/>
        <v>-0.91502753422814465</v>
      </c>
      <c r="AS157" s="5">
        <f t="shared" si="33"/>
        <v>-1.0368642316634649</v>
      </c>
      <c r="AV157" s="2">
        <f t="shared" si="34"/>
        <v>71.88067789729152</v>
      </c>
      <c r="AW157" s="2">
        <f t="shared" si="35"/>
        <v>73.752383489350535</v>
      </c>
      <c r="AX157" s="2">
        <f t="shared" si="36"/>
        <v>75.283670331796415</v>
      </c>
      <c r="AY157" s="2">
        <f t="shared" si="37"/>
        <v>75.650525640754836</v>
      </c>
      <c r="AZ157" s="2">
        <f t="shared" si="38"/>
        <v>76.085870840460117</v>
      </c>
      <c r="BA157" s="2">
        <f t="shared" si="39"/>
        <v>76.715139708108509</v>
      </c>
      <c r="BB157" s="2">
        <f t="shared" si="40"/>
        <v>78.585242129267527</v>
      </c>
      <c r="BC157" s="2">
        <f t="shared" si="41"/>
        <v>75.858366142808933</v>
      </c>
      <c r="BD157" s="2">
        <f t="shared" si="42"/>
        <v>73.826973578061867</v>
      </c>
      <c r="BE157" s="2">
        <f t="shared" si="43"/>
        <v>70.177527926286729</v>
      </c>
      <c r="BF157" s="2">
        <f t="shared" si="44"/>
        <v>63.916030584968787</v>
      </c>
      <c r="BG157" s="2">
        <f t="shared" si="45"/>
        <v>56.784432381124816</v>
      </c>
      <c r="BH157" s="2">
        <f t="shared" si="46"/>
        <v>48.71563566789812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75.122780054263686</v>
      </c>
      <c r="CP157" s="2">
        <f>BL$207*$B157+BL$209</f>
        <v>77.689228850153924</v>
      </c>
      <c r="CQ157" s="2">
        <f>BM$207*$B157+BM$209</f>
        <v>79.278693931371848</v>
      </c>
      <c r="CR157" s="2">
        <f>BN$207*$B157+BN$209</f>
        <v>78.976928731916416</v>
      </c>
      <c r="CS157" s="2">
        <f>BO$207*$B157+BO$209</f>
        <v>79.618143764716336</v>
      </c>
      <c r="CT157" s="2">
        <f>BP$207*$B157+BP$209</f>
        <v>80.763817801284489</v>
      </c>
      <c r="CU157" s="2">
        <f>BQ$207*$B157+BQ$209</f>
        <v>81.795015225272991</v>
      </c>
      <c r="CV157" s="2">
        <f>BR$207*$B157+BR$209</f>
        <v>79.76611371837609</v>
      </c>
      <c r="CW157" s="2">
        <f>BS$207*$B157+BS$209</f>
        <v>78.909668888000368</v>
      </c>
      <c r="CX157" s="2">
        <f>BT$207*$B157+BT$209</f>
        <v>74.76837924303608</v>
      </c>
      <c r="CY157" s="2">
        <f>BU$207*$B157+BU$209</f>
        <v>66.85815712421703</v>
      </c>
      <c r="CZ157" s="2">
        <f>BV$207*$B157+BV$209</f>
        <v>59.034238704601783</v>
      </c>
      <c r="DA157" s="2">
        <f>BW$207*$B157+BW$209</f>
        <v>51.704434193115986</v>
      </c>
      <c r="DB157" s="6"/>
      <c r="DC157" s="6"/>
      <c r="DD157" s="2">
        <f>BZ$207*$B157+BZ$209</f>
        <v>71.841130343467839</v>
      </c>
      <c r="DE157" s="2">
        <f>CA$207*$B157+CA$209</f>
        <v>73.716574896178557</v>
      </c>
      <c r="DF157" s="2">
        <f>CB$207*$B157+CB$209</f>
        <v>75.245878671296396</v>
      </c>
      <c r="DG157" s="2">
        <f>CC$207*$B157+CC$209</f>
        <v>75.621003418506064</v>
      </c>
      <c r="DH157" s="2">
        <f>CD$207*$B157+CD$209</f>
        <v>76.054963491369165</v>
      </c>
      <c r="DI157" s="2">
        <f>CE$207*$B157+CE$209</f>
        <v>76.680945525427106</v>
      </c>
      <c r="DJ157" s="2">
        <f>CF$207*$B157+CF$209</f>
        <v>78.559040863368352</v>
      </c>
      <c r="DK157" s="2">
        <f>CG$207*$B157+CG$209</f>
        <v>75.828238188757453</v>
      </c>
      <c r="DL157" s="2">
        <f>CH$207*$B157+CH$209</f>
        <v>73.782363621984501</v>
      </c>
      <c r="DM157" s="2">
        <f>CI$207*$B157+CI$209</f>
        <v>70.135090922249418</v>
      </c>
      <c r="DN157" s="2">
        <f>CJ$207*$B157+CJ$209</f>
        <v>63.88897512100894</v>
      </c>
      <c r="DO157" s="2">
        <f>CK$207*$B157+CK$209</f>
        <v>56.764565521785315</v>
      </c>
      <c r="DP157" s="2">
        <f>CL$207*$B157+CL$209</f>
        <v>48.68763113292318</v>
      </c>
      <c r="DS157" s="2">
        <f>POWER(10,($B157-C$227)/C$228)/(1+POWER(10,($B157-C$227)/C$228))</f>
        <v>0.98794888019474392</v>
      </c>
      <c r="DT157" s="2">
        <f>POWER(10,($B157-D$227)/D$228)/(1+POWER(10,($B157-D$227)/D$228))</f>
        <v>0.99098622895756061</v>
      </c>
      <c r="DU157" s="2">
        <f>POWER(10,($B157-E$227)/E$228)/(1+POWER(10,($B157-E$227)/E$228))</f>
        <v>0.99062896312802773</v>
      </c>
      <c r="DV157" s="2">
        <f>POWER(10,($B157-F$227)/F$228)/(1+POWER(10,($B157-F$227)/F$228))</f>
        <v>0.99120295611740861</v>
      </c>
      <c r="DW157" s="2">
        <f>POWER(10,($B157-G$227)/G$228)/(1+POWER(10,($B157-G$227)/G$228))</f>
        <v>0.99132590923839925</v>
      </c>
      <c r="DX157" s="2">
        <f>POWER(10,($B157-H$227)/H$228)/(1+POWER(10,($B157-H$227)/H$228))</f>
        <v>0.99162496880355711</v>
      </c>
      <c r="DY157" s="2">
        <f>POWER(10,($B157-I$227)/I$228)/(1+POWER(10,($B157-I$227)/I$228))</f>
        <v>0.99190312933018299</v>
      </c>
      <c r="DZ157" s="2">
        <f>POWER(10,($B157-J$227)/J$228)/(1+POWER(10,($B157-J$227)/J$228))</f>
        <v>0.99234918579196496</v>
      </c>
      <c r="EA157" s="2">
        <f>POWER(10,($B157-K$227)/K$228)/(1+POWER(10,($B157-K$227)/K$228))</f>
        <v>0.99129953186656594</v>
      </c>
      <c r="EB157" s="2">
        <f>POWER(10,($B157-L$227)/L$228)/(1+POWER(10,($B157-L$227)/L$228))</f>
        <v>0.99084084539981598</v>
      </c>
      <c r="EC157" s="2">
        <f>POWER(10,($B157-M$227)/M$228)/(1+POWER(10,($B157-M$227)/M$228))</f>
        <v>0.99088790652421643</v>
      </c>
      <c r="ED157" s="2">
        <f>POWER(10,($B157-N$227)/N$228)/(1+POWER(10,($B157-N$227)/N$228))</f>
        <v>0.9912468193703351</v>
      </c>
      <c r="EE157" s="2">
        <f>POWER(10,($B157-O$227)/O$228)/(1+POWER(10,($B157-O$227)/O$228))</f>
        <v>0.99071714844616099</v>
      </c>
      <c r="EF157" s="6"/>
      <c r="EG157" s="6"/>
    </row>
    <row r="158" spans="2:137" x14ac:dyDescent="0.25">
      <c r="B158" s="2">
        <v>152</v>
      </c>
      <c r="C158">
        <v>71.426000000000002</v>
      </c>
      <c r="D158">
        <v>72.617999999999995</v>
      </c>
      <c r="E158">
        <v>76.352999999999994</v>
      </c>
      <c r="F158">
        <v>75.984999999999999</v>
      </c>
      <c r="G158">
        <v>75.293999999999997</v>
      </c>
      <c r="H158">
        <v>77.147000000000006</v>
      </c>
      <c r="I158">
        <v>78.734999999999999</v>
      </c>
      <c r="J158">
        <v>80.278999999999996</v>
      </c>
      <c r="K158">
        <v>74.926000000000002</v>
      </c>
      <c r="L158">
        <v>70.293999999999997</v>
      </c>
      <c r="M158">
        <v>64.793999999999997</v>
      </c>
      <c r="N158">
        <v>58.367600000000003</v>
      </c>
      <c r="O158">
        <v>49.102899999999998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71.82016032343526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73.68943543042154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75.220325322083013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75.588188541426234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76.029316172491434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77.483141198487417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78.559063719671002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79.73003926374102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75.910750298386247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71.620331053976642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65.331131514212956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58.498932408922052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49.84618039928479</v>
      </c>
      <c r="AE158" s="5"/>
      <c r="AG158" s="5">
        <f t="shared" ref="AG158:AJ206" si="49">C158-R158</f>
        <v>-0.39416032343525842</v>
      </c>
      <c r="AH158" s="5">
        <f t="shared" si="49"/>
        <v>-1.0714354304215448</v>
      </c>
      <c r="AI158" s="5">
        <f t="shared" si="49"/>
        <v>1.132674677916981</v>
      </c>
      <c r="AJ158" s="5">
        <f t="shared" si="49"/>
        <v>0.39681145857376521</v>
      </c>
      <c r="AK158" s="5">
        <f t="shared" si="48"/>
        <v>-0.73531617249143721</v>
      </c>
      <c r="AL158" s="5">
        <f t="shared" si="48"/>
        <v>-0.33614119848741097</v>
      </c>
      <c r="AM158" s="5">
        <f t="shared" si="48"/>
        <v>0.17593628032899744</v>
      </c>
      <c r="AN158" s="5">
        <f t="shared" si="48"/>
        <v>0.54896073625897657</v>
      </c>
      <c r="AO158" s="5">
        <f t="shared" si="47"/>
        <v>-0.9847502983862455</v>
      </c>
      <c r="AP158" s="5">
        <f t="shared" si="33"/>
        <v>-1.3263310539766451</v>
      </c>
      <c r="AQ158" s="5">
        <f t="shared" si="33"/>
        <v>-0.5371315142129589</v>
      </c>
      <c r="AR158" s="5">
        <f t="shared" si="33"/>
        <v>-0.13133240892204867</v>
      </c>
      <c r="AS158" s="5">
        <f t="shared" si="33"/>
        <v>-0.74328039928479228</v>
      </c>
      <c r="AV158" s="2">
        <f t="shared" si="34"/>
        <v>71.820160219399597</v>
      </c>
      <c r="AW158" s="2">
        <f t="shared" si="35"/>
        <v>73.689435430421057</v>
      </c>
      <c r="AX158" s="2">
        <f t="shared" si="36"/>
        <v>75.220285492002759</v>
      </c>
      <c r="AY158" s="2">
        <f t="shared" si="37"/>
        <v>75.58813154699817</v>
      </c>
      <c r="AZ158" s="2">
        <f t="shared" si="38"/>
        <v>76.029316172486432</v>
      </c>
      <c r="BA158" s="2">
        <f t="shared" si="39"/>
        <v>76.667993879685952</v>
      </c>
      <c r="BB158" s="2">
        <f t="shared" si="40"/>
        <v>78.559063719669538</v>
      </c>
      <c r="BC158" s="2">
        <f t="shared" si="41"/>
        <v>75.812162982874995</v>
      </c>
      <c r="BD158" s="2">
        <f t="shared" si="42"/>
        <v>73.772666788052121</v>
      </c>
      <c r="BE158" s="2">
        <f t="shared" si="43"/>
        <v>70.119219712414818</v>
      </c>
      <c r="BF158" s="2">
        <f t="shared" si="44"/>
        <v>63.884183829580358</v>
      </c>
      <c r="BG158" s="2">
        <f t="shared" si="45"/>
        <v>56.767508902589036</v>
      </c>
      <c r="BH158" s="2">
        <f t="shared" si="46"/>
        <v>48.689237288072974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75.124757431612437</v>
      </c>
      <c r="CP158" s="2">
        <f>BL$207*$B158+BL$209</f>
        <v>77.695878029806238</v>
      </c>
      <c r="CQ158" s="2">
        <f>BM$207*$B158+BM$209</f>
        <v>79.280085013416141</v>
      </c>
      <c r="CR158" s="2">
        <f>BN$207*$B158+BN$209</f>
        <v>78.96901479817825</v>
      </c>
      <c r="CS158" s="2">
        <f>BO$207*$B158+BO$209</f>
        <v>79.625790763059854</v>
      </c>
      <c r="CT158" s="2">
        <f>BP$207*$B158+BP$209</f>
        <v>80.792105008426006</v>
      </c>
      <c r="CU158" s="2">
        <f>BQ$207*$B158+BQ$209</f>
        <v>81.826019960960608</v>
      </c>
      <c r="CV158" s="2">
        <f>BR$207*$B158+BR$209</f>
        <v>79.791431159254188</v>
      </c>
      <c r="CW158" s="2">
        <f>BS$207*$B158+BS$209</f>
        <v>78.947245457372617</v>
      </c>
      <c r="CX158" s="2">
        <f>BT$207*$B158+BT$209</f>
        <v>74.796788571800391</v>
      </c>
      <c r="CY158" s="2">
        <f>BU$207*$B158+BU$209</f>
        <v>66.875767026255645</v>
      </c>
      <c r="CZ158" s="2">
        <f>BV$207*$B158+BV$209</f>
        <v>59.055977460933285</v>
      </c>
      <c r="DA158" s="2">
        <f>BW$207*$B158+BW$209</f>
        <v>51.733909459332651</v>
      </c>
      <c r="DD158" s="2">
        <f>BZ$207*$B158+BZ$209</f>
        <v>71.78339717550142</v>
      </c>
      <c r="DE158" s="2">
        <f>CA$207*$B158+CA$209</f>
        <v>73.656200266285225</v>
      </c>
      <c r="DF158" s="2">
        <f>CB$207*$B158+CB$209</f>
        <v>75.185260244459087</v>
      </c>
      <c r="DG158" s="2">
        <f>CC$207*$B158+CC$209</f>
        <v>75.560765986751932</v>
      </c>
      <c r="DH158" s="2">
        <f>CD$207*$B158+CD$209</f>
        <v>76.00061600035977</v>
      </c>
      <c r="DI158" s="2">
        <f>CE$207*$B158+CE$209</f>
        <v>76.636227381751127</v>
      </c>
      <c r="DJ158" s="2">
        <f>CF$207*$B158+CF$209</f>
        <v>78.534742169077177</v>
      </c>
      <c r="DK158" s="2">
        <f>CG$207*$B158+CG$209</f>
        <v>75.784183070715898</v>
      </c>
      <c r="DL158" s="2">
        <f>CH$207*$B158+CH$209</f>
        <v>73.731246538270867</v>
      </c>
      <c r="DM158" s="2">
        <f>CI$207*$B158+CI$209</f>
        <v>70.079785635604324</v>
      </c>
      <c r="DN158" s="2">
        <f>CJ$207*$B158+CJ$209</f>
        <v>63.85909417261994</v>
      </c>
      <c r="DO158" s="2">
        <f>CK$207*$B158+CK$209</f>
        <v>56.749078745634208</v>
      </c>
      <c r="DP158" s="2">
        <f>CL$207*$B158+CL$209</f>
        <v>48.663219386707674</v>
      </c>
      <c r="DS158" s="2">
        <f>POWER(10,($B158-C$227)/C$228)/(1+POWER(10,($B158-C$227)/C$228))</f>
        <v>0.98899758149964834</v>
      </c>
      <c r="DT158" s="2">
        <f>POWER(10,($B158-D$227)/D$228)/(1+POWER(10,($B158-D$227)/D$228))</f>
        <v>0.99177281801138739</v>
      </c>
      <c r="DU158" s="2">
        <f>POWER(10,($B158-E$227)/E$228)/(1+POWER(10,($B158-E$227)/E$228))</f>
        <v>0.99144645997816594</v>
      </c>
      <c r="DV158" s="2">
        <f>POWER(10,($B158-F$227)/F$228)/(1+POWER(10,($B158-F$227)/F$228))</f>
        <v>0.9919707856555251</v>
      </c>
      <c r="DW158" s="2">
        <f>POWER(10,($B158-G$227)/G$228)/(1+POWER(10,($B158-G$227)/G$228))</f>
        <v>0.99208309281473317</v>
      </c>
      <c r="DX158" s="2">
        <f>POWER(10,($B158-H$227)/H$228)/(1+POWER(10,($B158-H$227)/H$228))</f>
        <v>0.99235624799658884</v>
      </c>
      <c r="DY158" s="2">
        <f>POWER(10,($B158-I$227)/I$228)/(1+POWER(10,($B158-I$227)/I$228))</f>
        <v>0.99261030149070539</v>
      </c>
      <c r="DZ158" s="2">
        <f>POWER(10,($B158-J$227)/J$228)/(1+POWER(10,($B158-J$227)/J$228))</f>
        <v>0.99301767408932862</v>
      </c>
      <c r="EA158" s="2">
        <f>POWER(10,($B158-K$227)/K$228)/(1+POWER(10,($B158-K$227)/K$228))</f>
        <v>0.99205899954665067</v>
      </c>
      <c r="EB158" s="2">
        <f>POWER(10,($B158-L$227)/L$228)/(1+POWER(10,($B158-L$227)/L$228))</f>
        <v>0.99164001435998739</v>
      </c>
      <c r="EC158" s="2">
        <f>POWER(10,($B158-M$227)/M$228)/(1+POWER(10,($B158-M$227)/M$228))</f>
        <v>0.9916830037005252</v>
      </c>
      <c r="ED158" s="2">
        <f>POWER(10,($B158-N$227)/N$228)/(1+POWER(10,($B158-N$227)/N$228))</f>
        <v>0.99201085126425392</v>
      </c>
      <c r="EE158" s="2">
        <f>POWER(10,($B158-O$227)/O$228)/(1+POWER(10,($B158-O$227)/O$228))</f>
        <v>0.99152701811320898</v>
      </c>
    </row>
    <row r="159" spans="2:137" x14ac:dyDescent="0.25">
      <c r="B159" s="2">
        <v>153</v>
      </c>
      <c r="C159">
        <v>71.426000000000002</v>
      </c>
      <c r="D159">
        <v>72.234999999999999</v>
      </c>
      <c r="E159">
        <v>75.043999999999997</v>
      </c>
      <c r="F159">
        <v>76.058999999999997</v>
      </c>
      <c r="G159">
        <v>74.484999999999999</v>
      </c>
      <c r="H159">
        <v>77.25</v>
      </c>
      <c r="I159">
        <v>79.793999999999997</v>
      </c>
      <c r="J159">
        <v>78.971000000000004</v>
      </c>
      <c r="K159">
        <v>76.543999999999997</v>
      </c>
      <c r="L159">
        <v>72.587999999999994</v>
      </c>
      <c r="M159">
        <v>64.882000000000005</v>
      </c>
      <c r="N159">
        <v>58.2059</v>
      </c>
      <c r="O159">
        <v>49.764699999999998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71.75982467862498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73.626661686988939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75.157140904886504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75.52595509188447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75.97290955475998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77.516975922436515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78.533012383807318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79.911039063226212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76.15319912127552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71.817111254647557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65.563519750873112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58.84121293748332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50.15334207012706</v>
      </c>
      <c r="AE159" s="5"/>
      <c r="AG159" s="5">
        <f t="shared" si="49"/>
        <v>-0.33382467862497833</v>
      </c>
      <c r="AH159" s="5">
        <f t="shared" si="49"/>
        <v>-1.3916616869889396</v>
      </c>
      <c r="AI159" s="5">
        <f t="shared" si="49"/>
        <v>-0.11314090488650663</v>
      </c>
      <c r="AJ159" s="5">
        <f t="shared" si="49"/>
        <v>0.53304490811552796</v>
      </c>
      <c r="AK159" s="5">
        <f t="shared" si="48"/>
        <v>-1.4879095547599803</v>
      </c>
      <c r="AL159" s="5">
        <f t="shared" si="48"/>
        <v>-0.26697592243651513</v>
      </c>
      <c r="AM159" s="5">
        <f t="shared" si="48"/>
        <v>1.2609876161926792</v>
      </c>
      <c r="AN159" s="5">
        <f t="shared" si="48"/>
        <v>-0.94003906322620878</v>
      </c>
      <c r="AO159" s="5">
        <f t="shared" si="47"/>
        <v>0.39080087872447677</v>
      </c>
      <c r="AP159" s="5">
        <f t="shared" si="33"/>
        <v>0.7708887453524369</v>
      </c>
      <c r="AQ159" s="5">
        <f t="shared" si="33"/>
        <v>-0.68151975087310745</v>
      </c>
      <c r="AR159" s="5">
        <f t="shared" si="33"/>
        <v>-0.63531293748332018</v>
      </c>
      <c r="AS159" s="5">
        <f t="shared" si="33"/>
        <v>-0.38864207012706231</v>
      </c>
      <c r="AV159" s="2">
        <f t="shared" si="34"/>
        <v>71.759824527651205</v>
      </c>
      <c r="AW159" s="2">
        <f t="shared" si="35"/>
        <v>73.626661686988854</v>
      </c>
      <c r="AX159" s="2">
        <f t="shared" si="36"/>
        <v>75.157093377980729</v>
      </c>
      <c r="AY159" s="2">
        <f t="shared" si="37"/>
        <v>75.525887308992608</v>
      </c>
      <c r="AZ159" s="2">
        <f t="shared" si="38"/>
        <v>75.972909554759099</v>
      </c>
      <c r="BA159" s="2">
        <f t="shared" si="39"/>
        <v>76.621009403150339</v>
      </c>
      <c r="BB159" s="2">
        <f t="shared" si="40"/>
        <v>78.533012383807076</v>
      </c>
      <c r="BC159" s="2">
        <f t="shared" si="41"/>
        <v>75.766103655980672</v>
      </c>
      <c r="BD159" s="2">
        <f t="shared" si="42"/>
        <v>73.718574377774701</v>
      </c>
      <c r="BE159" s="2">
        <f t="shared" si="43"/>
        <v>70.061109872198685</v>
      </c>
      <c r="BF159" s="2">
        <f t="shared" si="44"/>
        <v>63.852472511770266</v>
      </c>
      <c r="BG159" s="2">
        <f t="shared" si="45"/>
        <v>56.750683719499349</v>
      </c>
      <c r="BH159" s="2">
        <f t="shared" si="46"/>
        <v>48.662970672098695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75.126734808961189</v>
      </c>
      <c r="CP159" s="2">
        <f>BL$207*$B159+BL$209</f>
        <v>77.702527209458538</v>
      </c>
      <c r="CQ159" s="2">
        <f>BM$207*$B159+BM$209</f>
        <v>79.281476095460448</v>
      </c>
      <c r="CR159" s="2">
        <f>BN$207*$B159+BN$209</f>
        <v>78.96110086444007</v>
      </c>
      <c r="CS159" s="2">
        <f>BO$207*$B159+BO$209</f>
        <v>79.633437761403385</v>
      </c>
      <c r="CT159" s="2">
        <f>BP$207*$B159+BP$209</f>
        <v>80.820392215567537</v>
      </c>
      <c r="CU159" s="2">
        <f>BQ$207*$B159+BQ$209</f>
        <v>81.857024696648224</v>
      </c>
      <c r="CV159" s="2">
        <f>BR$207*$B159+BR$209</f>
        <v>79.8167486001323</v>
      </c>
      <c r="CW159" s="2">
        <f>BS$207*$B159+BS$209</f>
        <v>78.984822026744865</v>
      </c>
      <c r="CX159" s="2">
        <f>BT$207*$B159+BT$209</f>
        <v>74.825197900564717</v>
      </c>
      <c r="CY159" s="2">
        <f>BU$207*$B159+BU$209</f>
        <v>66.893376928294273</v>
      </c>
      <c r="CZ159" s="2">
        <f>BV$207*$B159+BV$209</f>
        <v>59.077716217264786</v>
      </c>
      <c r="DA159" s="2">
        <f>BW$207*$B159+BW$209</f>
        <v>51.763384725549322</v>
      </c>
      <c r="DD159" s="2">
        <f>BZ$207*$B159+BZ$209</f>
        <v>71.725664007534988</v>
      </c>
      <c r="DE159" s="2">
        <f>CA$207*$B159+CA$209</f>
        <v>73.595825636391879</v>
      </c>
      <c r="DF159" s="2">
        <f>CB$207*$B159+CB$209</f>
        <v>75.124641817621779</v>
      </c>
      <c r="DG159" s="2">
        <f>CC$207*$B159+CC$209</f>
        <v>75.500528554997814</v>
      </c>
      <c r="DH159" s="2">
        <f>CD$207*$B159+CD$209</f>
        <v>75.946268509350389</v>
      </c>
      <c r="DI159" s="2">
        <f>CE$207*$B159+CE$209</f>
        <v>76.591509238075133</v>
      </c>
      <c r="DJ159" s="2">
        <f>CF$207*$B159+CF$209</f>
        <v>78.510443474786001</v>
      </c>
      <c r="DK159" s="2">
        <f>CG$207*$B159+CG$209</f>
        <v>75.740127952674342</v>
      </c>
      <c r="DL159" s="2">
        <f>CH$207*$B159+CH$209</f>
        <v>73.680129454557246</v>
      </c>
      <c r="DM159" s="2">
        <f>CI$207*$B159+CI$209</f>
        <v>70.024480348959244</v>
      </c>
      <c r="DN159" s="2">
        <f>CJ$207*$B159+CJ$209</f>
        <v>63.829213224230948</v>
      </c>
      <c r="DO159" s="2">
        <f>CK$207*$B159+CK$209</f>
        <v>56.733591969483093</v>
      </c>
      <c r="DP159" s="2">
        <f>CL$207*$B159+CL$209</f>
        <v>48.638807640492175</v>
      </c>
      <c r="DS159" s="2">
        <f>POWER(10,($B159-C$227)/C$228)/(1+POWER(10,($B159-C$227)/C$228))</f>
        <v>0.98995595148978077</v>
      </c>
      <c r="DT159" s="2">
        <f>POWER(10,($B159-D$227)/D$228)/(1+POWER(10,($B159-D$227)/D$228))</f>
        <v>0.99249128526913089</v>
      </c>
      <c r="DU159" s="2">
        <f>POWER(10,($B159-E$227)/E$228)/(1+POWER(10,($B159-E$227)/E$228))</f>
        <v>0.99219320324316063</v>
      </c>
      <c r="DV159" s="2">
        <f>POWER(10,($B159-F$227)/F$228)/(1+POWER(10,($B159-F$227)/F$228))</f>
        <v>0.99267209243812082</v>
      </c>
      <c r="DW159" s="2">
        <f>POWER(10,($B159-G$227)/G$228)/(1+POWER(10,($B159-G$227)/G$228))</f>
        <v>0.99277466164758399</v>
      </c>
      <c r="DX159" s="2">
        <f>POWER(10,($B159-H$227)/H$228)/(1+POWER(10,($B159-H$227)/H$228))</f>
        <v>0.99302412357300673</v>
      </c>
      <c r="DY159" s="2">
        <f>POWER(10,($B159-I$227)/I$228)/(1+POWER(10,($B159-I$227)/I$228))</f>
        <v>0.9932561299054552</v>
      </c>
      <c r="DZ159" s="2">
        <f>POWER(10,($B159-J$227)/J$228)/(1+POWER(10,($B159-J$227)/J$228))</f>
        <v>0.99362812840519632</v>
      </c>
      <c r="EA159" s="2">
        <f>POWER(10,($B159-K$227)/K$228)/(1+POWER(10,($B159-K$227)/K$228))</f>
        <v>0.99275265763391929</v>
      </c>
      <c r="EB159" s="2">
        <f>POWER(10,($B159-L$227)/L$228)/(1+POWER(10,($B159-L$227)/L$228))</f>
        <v>0.99236998993469339</v>
      </c>
      <c r="EC159" s="2">
        <f>POWER(10,($B159-M$227)/M$228)/(1+POWER(10,($B159-M$227)/M$228))</f>
        <v>0.99240925427434667</v>
      </c>
      <c r="ED159" s="2">
        <f>POWER(10,($B159-N$227)/N$228)/(1+POWER(10,($B159-N$227)/N$228))</f>
        <v>0.9927086842634617</v>
      </c>
      <c r="EE159" s="2">
        <f>POWER(10,($B159-O$227)/O$228)/(1+POWER(10,($B159-O$227)/O$228))</f>
        <v>0.99226678332819063</v>
      </c>
    </row>
    <row r="160" spans="2:137" x14ac:dyDescent="0.25">
      <c r="B160" s="2">
        <v>154</v>
      </c>
      <c r="C160">
        <v>70.367999999999995</v>
      </c>
      <c r="D160">
        <v>72.984999999999999</v>
      </c>
      <c r="E160">
        <v>75.897000000000006</v>
      </c>
      <c r="F160">
        <v>76.147000000000006</v>
      </c>
      <c r="G160">
        <v>76.265000000000001</v>
      </c>
      <c r="H160">
        <v>77.265000000000001</v>
      </c>
      <c r="I160">
        <v>79.721000000000004</v>
      </c>
      <c r="J160">
        <v>79.765000000000001</v>
      </c>
      <c r="K160">
        <v>76.426000000000002</v>
      </c>
      <c r="L160">
        <v>72.382000000000005</v>
      </c>
      <c r="M160">
        <v>64.882000000000005</v>
      </c>
      <c r="N160">
        <v>58.720599999999997</v>
      </c>
      <c r="O160">
        <v>51.161799999999999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71.699660822457176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73.56405169595341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75.094136270390422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75.463860999687654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75.916642175111733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77.5209544129481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78.507080435895304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79.936091682824539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76.330898207087415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71.978945727277647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65.767485466471499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59.164056334962247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50.486644222200951</v>
      </c>
      <c r="AE160" s="5"/>
      <c r="AG160" s="5">
        <f t="shared" si="49"/>
        <v>-1.3316608224571809</v>
      </c>
      <c r="AH160" s="5">
        <f t="shared" si="49"/>
        <v>-0.57905169595341022</v>
      </c>
      <c r="AI160" s="5">
        <f t="shared" si="49"/>
        <v>0.80286372960958374</v>
      </c>
      <c r="AJ160" s="5">
        <f t="shared" si="49"/>
        <v>0.68313900031235164</v>
      </c>
      <c r="AK160" s="5">
        <f t="shared" si="48"/>
        <v>0.34835782488826794</v>
      </c>
      <c r="AL160" s="5">
        <f t="shared" si="48"/>
        <v>-0.25595441294809973</v>
      </c>
      <c r="AM160" s="5">
        <f t="shared" si="48"/>
        <v>1.2139195641046996</v>
      </c>
      <c r="AN160" s="5">
        <f t="shared" si="48"/>
        <v>-0.17109168282453879</v>
      </c>
      <c r="AO160" s="5">
        <f t="shared" si="47"/>
        <v>9.5101792912586802E-2</v>
      </c>
      <c r="AP160" s="5">
        <f t="shared" si="33"/>
        <v>0.40305427272235761</v>
      </c>
      <c r="AQ160" s="5">
        <f t="shared" si="33"/>
        <v>-0.88548546647149351</v>
      </c>
      <c r="AR160" s="5">
        <f t="shared" si="33"/>
        <v>-0.44345633496224934</v>
      </c>
      <c r="AS160" s="5">
        <f t="shared" si="33"/>
        <v>0.67515577779904845</v>
      </c>
      <c r="AV160" s="2">
        <f t="shared" si="34"/>
        <v>71.699660611310847</v>
      </c>
      <c r="AW160" s="2">
        <f t="shared" si="35"/>
        <v>73.564051695953395</v>
      </c>
      <c r="AX160" s="2">
        <f t="shared" si="36"/>
        <v>75.094081713517767</v>
      </c>
      <c r="AY160" s="2">
        <f t="shared" si="37"/>
        <v>75.463783413833113</v>
      </c>
      <c r="AZ160" s="2">
        <f t="shared" si="38"/>
        <v>75.916642175111591</v>
      </c>
      <c r="BA160" s="2">
        <f t="shared" si="39"/>
        <v>76.574176839633481</v>
      </c>
      <c r="BB160" s="2">
        <f t="shared" si="40"/>
        <v>78.507080435895261</v>
      </c>
      <c r="BC160" s="2">
        <f t="shared" si="41"/>
        <v>75.720179612130323</v>
      </c>
      <c r="BD160" s="2">
        <f t="shared" si="42"/>
        <v>73.664683539026115</v>
      </c>
      <c r="BE160" s="2">
        <f t="shared" si="43"/>
        <v>70.003186959580702</v>
      </c>
      <c r="BF160" s="2">
        <f t="shared" si="44"/>
        <v>63.820888167117424</v>
      </c>
      <c r="BG160" s="2">
        <f t="shared" si="45"/>
        <v>56.733950761260552</v>
      </c>
      <c r="BH160" s="2">
        <f t="shared" si="46"/>
        <v>48.636828157910955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75.12871218630994</v>
      </c>
      <c r="CP160" s="2">
        <f>BL$207*$B160+BL$209</f>
        <v>77.709176389110851</v>
      </c>
      <c r="CQ160" s="2">
        <f>BM$207*$B160+BM$209</f>
        <v>79.282867177504741</v>
      </c>
      <c r="CR160" s="2">
        <f>BN$207*$B160+BN$209</f>
        <v>78.953186930701904</v>
      </c>
      <c r="CS160" s="2">
        <f>BO$207*$B160+BO$209</f>
        <v>79.641084759746903</v>
      </c>
      <c r="CT160" s="2">
        <f>BP$207*$B160+BP$209</f>
        <v>80.848679422709054</v>
      </c>
      <c r="CU160" s="2">
        <f>BQ$207*$B160+BQ$209</f>
        <v>81.888029432335827</v>
      </c>
      <c r="CV160" s="2">
        <f>BR$207*$B160+BR$209</f>
        <v>79.842066041010398</v>
      </c>
      <c r="CW160" s="2">
        <f>BS$207*$B160+BS$209</f>
        <v>79.022398596117114</v>
      </c>
      <c r="CX160" s="2">
        <f>BT$207*$B160+BT$209</f>
        <v>74.853607229329029</v>
      </c>
      <c r="CY160" s="2">
        <f>BU$207*$B160+BU$209</f>
        <v>66.910986830332888</v>
      </c>
      <c r="CZ160" s="2">
        <f>BV$207*$B160+BV$209</f>
        <v>59.099454973596288</v>
      </c>
      <c r="DA160" s="2">
        <f>BW$207*$B160+BW$209</f>
        <v>51.792859991765994</v>
      </c>
      <c r="DD160" s="2">
        <f>BZ$207*$B160+BZ$209</f>
        <v>71.667930839568555</v>
      </c>
      <c r="DE160" s="2">
        <f>CA$207*$B160+CA$209</f>
        <v>73.535451006498548</v>
      </c>
      <c r="DF160" s="2">
        <f>CB$207*$B160+CB$209</f>
        <v>75.06402339078447</v>
      </c>
      <c r="DG160" s="2">
        <f>CC$207*$B160+CC$209</f>
        <v>75.440291123243696</v>
      </c>
      <c r="DH160" s="2">
        <f>CD$207*$B160+CD$209</f>
        <v>75.891921018341009</v>
      </c>
      <c r="DI160" s="2">
        <f>CE$207*$B160+CE$209</f>
        <v>76.546791094399154</v>
      </c>
      <c r="DJ160" s="2">
        <f>CF$207*$B160+CF$209</f>
        <v>78.486144780494826</v>
      </c>
      <c r="DK160" s="2">
        <f>CG$207*$B160+CG$209</f>
        <v>75.696072834632773</v>
      </c>
      <c r="DL160" s="2">
        <f>CH$207*$B160+CH$209</f>
        <v>73.629012370843625</v>
      </c>
      <c r="DM160" s="2">
        <f>CI$207*$B160+CI$209</f>
        <v>69.969175062314164</v>
      </c>
      <c r="DN160" s="2">
        <f>CJ$207*$B160+CJ$209</f>
        <v>63.799332275841948</v>
      </c>
      <c r="DO160" s="2">
        <f>CK$207*$B160+CK$209</f>
        <v>56.718105193331986</v>
      </c>
      <c r="DP160" s="2">
        <f>CL$207*$B160+CL$209</f>
        <v>48.614395894276669</v>
      </c>
      <c r="DS160" s="2">
        <f>POWER(10,($B160-C$227)/C$228)/(1+POWER(10,($B160-C$227)/C$228))</f>
        <v>0.99083161616894233</v>
      </c>
      <c r="DT160" s="2">
        <f>POWER(10,($B160-D$227)/D$228)/(1+POWER(10,($B160-D$227)/D$228))</f>
        <v>0.9931474433909806</v>
      </c>
      <c r="DU160" s="2">
        <f>POWER(10,($B160-E$227)/E$228)/(1+POWER(10,($B160-E$227)/E$228))</f>
        <v>0.99287522263139805</v>
      </c>
      <c r="DV160" s="2">
        <f>POWER(10,($B160-F$227)/F$228)/(1+POWER(10,($B160-F$227)/F$228))</f>
        <v>0.9933125569680864</v>
      </c>
      <c r="DW160" s="2">
        <f>POWER(10,($B160-G$227)/G$228)/(1+POWER(10,($B160-G$227)/G$228))</f>
        <v>0.99340622110003984</v>
      </c>
      <c r="DX160" s="2">
        <f>POWER(10,($B160-H$227)/H$228)/(1+POWER(10,($B160-H$227)/H$228))</f>
        <v>0.9936340176349765</v>
      </c>
      <c r="DY160" s="2">
        <f>POWER(10,($B160-I$227)/I$228)/(1+POWER(10,($B160-I$227)/I$228))</f>
        <v>0.99384586558832377</v>
      </c>
      <c r="DZ160" s="2">
        <f>POWER(10,($B160-J$227)/J$228)/(1+POWER(10,($B160-J$227)/J$228))</f>
        <v>0.9941855241198978</v>
      </c>
      <c r="EA160" s="2">
        <f>POWER(10,($B160-K$227)/K$228)/(1+POWER(10,($B160-K$227)/K$228))</f>
        <v>0.99338612762139444</v>
      </c>
      <c r="EB160" s="2">
        <f>POWER(10,($B160-L$227)/L$228)/(1+POWER(10,($B160-L$227)/L$228))</f>
        <v>0.99303667322964895</v>
      </c>
      <c r="EC160" s="2">
        <f>POWER(10,($B160-M$227)/M$228)/(1+POWER(10,($B160-M$227)/M$228))</f>
        <v>0.99307253073951773</v>
      </c>
      <c r="ED160" s="2">
        <f>POWER(10,($B160-N$227)/N$228)/(1+POWER(10,($B160-N$227)/N$228))</f>
        <v>0.99334597207857211</v>
      </c>
      <c r="EE160" s="2">
        <f>POWER(10,($B160-O$227)/O$228)/(1+POWER(10,($B160-O$227)/O$228))</f>
        <v>0.99294242031803848</v>
      </c>
    </row>
    <row r="161" spans="2:135" x14ac:dyDescent="0.25">
      <c r="B161" s="2">
        <v>155</v>
      </c>
      <c r="C161">
        <v>70.265000000000001</v>
      </c>
      <c r="D161">
        <v>73.778999999999996</v>
      </c>
      <c r="E161">
        <v>74.971000000000004</v>
      </c>
      <c r="F161">
        <v>75.956000000000003</v>
      </c>
      <c r="G161">
        <v>76.087999999999994</v>
      </c>
      <c r="H161">
        <v>78.043999999999997</v>
      </c>
      <c r="I161">
        <v>78.573999999999998</v>
      </c>
      <c r="J161">
        <v>78.5</v>
      </c>
      <c r="K161">
        <v>76.308999999999997</v>
      </c>
      <c r="L161">
        <v>72.308999999999997</v>
      </c>
      <c r="M161">
        <v>67.073999999999998</v>
      </c>
      <c r="N161">
        <v>60.970599999999997</v>
      </c>
      <c r="O161">
        <v>51.2941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71.639658898243795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73.501595377447231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75.031299106961583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75.401896310786285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75.860505604951769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77.48933115598048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78.481260541823076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79.796990750147984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76.419090692127952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72.083599479560931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65.919989668578154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59.436935410779235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50.822950100920458</v>
      </c>
      <c r="AE161" s="5"/>
      <c r="AG161" s="5">
        <f t="shared" si="49"/>
        <v>-1.3746588982437942</v>
      </c>
      <c r="AH161" s="5">
        <f t="shared" si="49"/>
        <v>0.27740462255276555</v>
      </c>
      <c r="AI161" s="5">
        <f t="shared" si="49"/>
        <v>-6.0299106961579696E-2</v>
      </c>
      <c r="AJ161" s="5">
        <f t="shared" si="49"/>
        <v>0.55410368921371855</v>
      </c>
      <c r="AK161" s="5">
        <f t="shared" si="48"/>
        <v>0.22749439504822533</v>
      </c>
      <c r="AL161" s="5">
        <f t="shared" si="48"/>
        <v>0.55466884401951688</v>
      </c>
      <c r="AM161" s="5">
        <f t="shared" si="48"/>
        <v>9.2739458176922085E-2</v>
      </c>
      <c r="AN161" s="5">
        <f t="shared" si="48"/>
        <v>-1.2969907501479838</v>
      </c>
      <c r="AO161" s="5">
        <f t="shared" si="47"/>
        <v>-0.11009069212795453</v>
      </c>
      <c r="AP161" s="5">
        <f t="shared" si="33"/>
        <v>0.22540052043906655</v>
      </c>
      <c r="AQ161" s="5">
        <f t="shared" si="33"/>
        <v>1.1540103314218442</v>
      </c>
      <c r="AR161" s="5">
        <f t="shared" si="33"/>
        <v>1.5336645892207628</v>
      </c>
      <c r="AS161" s="5">
        <f t="shared" si="33"/>
        <v>0.47114989907954197</v>
      </c>
      <c r="AV161" s="2">
        <f t="shared" si="34"/>
        <v>71.639658613648123</v>
      </c>
      <c r="AW161" s="2">
        <f t="shared" si="35"/>
        <v>73.501595377447231</v>
      </c>
      <c r="AX161" s="2">
        <f t="shared" si="36"/>
        <v>75.031238859237448</v>
      </c>
      <c r="AY161" s="2">
        <f t="shared" si="37"/>
        <v>75.401810839632645</v>
      </c>
      <c r="AZ161" s="2">
        <f t="shared" si="38"/>
        <v>75.86050560495174</v>
      </c>
      <c r="BA161" s="2">
        <f t="shared" si="39"/>
        <v>76.527487140405171</v>
      </c>
      <c r="BB161" s="2">
        <f t="shared" si="40"/>
        <v>78.481260541823076</v>
      </c>
      <c r="BC161" s="2">
        <f t="shared" si="41"/>
        <v>75.674382674442654</v>
      </c>
      <c r="BD161" s="2">
        <f t="shared" si="42"/>
        <v>73.61098202727544</v>
      </c>
      <c r="BE161" s="2">
        <f t="shared" si="43"/>
        <v>69.945439978125904</v>
      </c>
      <c r="BF161" s="2">
        <f t="shared" si="44"/>
        <v>63.789422751102563</v>
      </c>
      <c r="BG161" s="2">
        <f t="shared" si="45"/>
        <v>56.717304250024107</v>
      </c>
      <c r="BH161" s="2">
        <f t="shared" si="46"/>
        <v>48.610802392139576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75.130689563658692</v>
      </c>
      <c r="CP161" s="2">
        <f>BL$207*$B161+BL$209</f>
        <v>77.715825568763151</v>
      </c>
      <c r="CQ161" s="2">
        <f>BM$207*$B161+BM$209</f>
        <v>79.284258259549048</v>
      </c>
      <c r="CR161" s="2">
        <f>BN$207*$B161+BN$209</f>
        <v>78.945272996963737</v>
      </c>
      <c r="CS161" s="2">
        <f>BO$207*$B161+BO$209</f>
        <v>79.64873175809042</v>
      </c>
      <c r="CT161" s="2">
        <f>BP$207*$B161+BP$209</f>
        <v>80.876966629850571</v>
      </c>
      <c r="CU161" s="2">
        <f>BQ$207*$B161+BQ$209</f>
        <v>81.919034168023444</v>
      </c>
      <c r="CV161" s="2">
        <f>BR$207*$B161+BR$209</f>
        <v>79.867383481888496</v>
      </c>
      <c r="CW161" s="2">
        <f>BS$207*$B161+BS$209</f>
        <v>79.059975165489362</v>
      </c>
      <c r="CX161" s="2">
        <f>BT$207*$B161+BT$209</f>
        <v>74.882016558093341</v>
      </c>
      <c r="CY161" s="2">
        <f>BU$207*$B161+BU$209</f>
        <v>66.928596732371503</v>
      </c>
      <c r="CZ161" s="2">
        <f>BV$207*$B161+BV$209</f>
        <v>59.121193729927789</v>
      </c>
      <c r="DA161" s="2">
        <f>BW$207*$B161+BW$209</f>
        <v>51.822335257982658</v>
      </c>
      <c r="DD161" s="2">
        <f>BZ$207*$B161+BZ$209</f>
        <v>71.610197671602137</v>
      </c>
      <c r="DE161" s="2">
        <f>CA$207*$B161+CA$209</f>
        <v>73.475076376605216</v>
      </c>
      <c r="DF161" s="2">
        <f>CB$207*$B161+CB$209</f>
        <v>75.003404963947162</v>
      </c>
      <c r="DG161" s="2">
        <f>CC$207*$B161+CC$209</f>
        <v>75.380053691489564</v>
      </c>
      <c r="DH161" s="2">
        <f>CD$207*$B161+CD$209</f>
        <v>75.837573527331614</v>
      </c>
      <c r="DI161" s="2">
        <f>CE$207*$B161+CE$209</f>
        <v>76.502072950723175</v>
      </c>
      <c r="DJ161" s="2">
        <f>CF$207*$B161+CF$209</f>
        <v>78.461846086203636</v>
      </c>
      <c r="DK161" s="2">
        <f>CG$207*$B161+CG$209</f>
        <v>75.652017716591217</v>
      </c>
      <c r="DL161" s="2">
        <f>CH$207*$B161+CH$209</f>
        <v>73.577895287130005</v>
      </c>
      <c r="DM161" s="2">
        <f>CI$207*$B161+CI$209</f>
        <v>69.913869775669085</v>
      </c>
      <c r="DN161" s="2">
        <f>CJ$207*$B161+CJ$209</f>
        <v>63.769451327452956</v>
      </c>
      <c r="DO161" s="2">
        <f>CK$207*$B161+CK$209</f>
        <v>56.702618417180872</v>
      </c>
      <c r="DP161" s="2">
        <f>CL$207*$B161+CL$209</f>
        <v>48.589984148061163</v>
      </c>
      <c r="DS161" s="2">
        <f>POWER(10,($B161-C$227)/C$228)/(1+POWER(10,($B161-C$227)/C$228))</f>
        <v>0.99163158361123904</v>
      </c>
      <c r="DT161" s="2">
        <f>POWER(10,($B161-D$227)/D$228)/(1+POWER(10,($B161-D$227)/D$228))</f>
        <v>0.99374662361758037</v>
      </c>
      <c r="DU161" s="2">
        <f>POWER(10,($B161-E$227)/E$228)/(1+POWER(10,($B161-E$227)/E$228))</f>
        <v>0.99349804971852684</v>
      </c>
      <c r="DV161" s="2">
        <f>POWER(10,($B161-F$227)/F$228)/(1+POWER(10,($B161-F$227)/F$228))</f>
        <v>0.99389738855344034</v>
      </c>
      <c r="DW161" s="2">
        <f>POWER(10,($B161-G$227)/G$228)/(1+POWER(10,($B161-G$227)/G$228))</f>
        <v>0.99398291116987902</v>
      </c>
      <c r="DX161" s="2">
        <f>POWER(10,($B161-H$227)/H$228)/(1+POWER(10,($B161-H$227)/H$228))</f>
        <v>0.99419090118618292</v>
      </c>
      <c r="DY161" s="2">
        <f>POWER(10,($B161-I$227)/I$228)/(1+POWER(10,($B161-I$227)/I$228))</f>
        <v>0.99438432183613779</v>
      </c>
      <c r="DZ161" s="2">
        <f>POWER(10,($B161-J$227)/J$228)/(1+POWER(10,($B161-J$227)/J$228))</f>
        <v>0.99469442058016444</v>
      </c>
      <c r="EA161" s="2">
        <f>POWER(10,($B161-K$227)/K$228)/(1+POWER(10,($B161-K$227)/K$228))</f>
        <v>0.99396456438439607</v>
      </c>
      <c r="EB161" s="2">
        <f>POWER(10,($B161-L$227)/L$228)/(1+POWER(10,($B161-L$227)/L$228))</f>
        <v>0.99364547710858531</v>
      </c>
      <c r="EC161" s="2">
        <f>POWER(10,($B161-M$227)/M$228)/(1+POWER(10,($B161-M$227)/M$228))</f>
        <v>0.99367821955313829</v>
      </c>
      <c r="ED161" s="2">
        <f>POWER(10,($B161-N$227)/N$228)/(1+POWER(10,($B161-N$227)/N$228))</f>
        <v>0.99392789930260617</v>
      </c>
      <c r="EE161" s="2">
        <f>POWER(10,($B161-O$227)/O$228)/(1+POWER(10,($B161-O$227)/O$228))</f>
        <v>0.99355941128594738</v>
      </c>
    </row>
    <row r="162" spans="2:135" x14ac:dyDescent="0.25">
      <c r="B162" s="2">
        <v>156</v>
      </c>
      <c r="C162">
        <v>69.117999999999995</v>
      </c>
      <c r="D162">
        <v>72.397000000000006</v>
      </c>
      <c r="E162">
        <v>75.837999999999994</v>
      </c>
      <c r="F162">
        <v>77.147000000000006</v>
      </c>
      <c r="G162">
        <v>77.308999999999997</v>
      </c>
      <c r="H162">
        <v>77.837999999999994</v>
      </c>
      <c r="I162">
        <v>78.515000000000001</v>
      </c>
      <c r="J162">
        <v>79.206000000000003</v>
      </c>
      <c r="K162">
        <v>76.191000000000003</v>
      </c>
      <c r="L162">
        <v>74.162000000000006</v>
      </c>
      <c r="M162">
        <v>66.308999999999997</v>
      </c>
      <c r="N162">
        <v>60.676499999999997</v>
      </c>
      <c r="O162">
        <v>51.220599999999997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71.579809422461835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73.439283134970935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74.968617804700003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75.340051667327117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75.804491802672231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77.420356055126973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78.455545718988731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79.50448651877268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76.401843431189846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72.113439358223474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66.001533061933898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59.631030316309605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51.133777161547044</v>
      </c>
      <c r="AE162" s="5"/>
      <c r="AG162" s="5">
        <f t="shared" si="49"/>
        <v>-2.4618094224618403</v>
      </c>
      <c r="AH162" s="5">
        <f t="shared" si="49"/>
        <v>-1.0422831349709298</v>
      </c>
      <c r="AI162" s="5">
        <f t="shared" si="49"/>
        <v>0.86938219529999117</v>
      </c>
      <c r="AJ162" s="5">
        <f t="shared" si="49"/>
        <v>1.8069483326728886</v>
      </c>
      <c r="AK162" s="5">
        <f t="shared" si="48"/>
        <v>1.5045081973277661</v>
      </c>
      <c r="AL162" s="5">
        <f t="shared" si="48"/>
        <v>0.4176439448730207</v>
      </c>
      <c r="AM162" s="5">
        <f t="shared" si="48"/>
        <v>5.9454281011269927E-2</v>
      </c>
      <c r="AN162" s="5">
        <f t="shared" si="48"/>
        <v>-0.29848651877267685</v>
      </c>
      <c r="AO162" s="5">
        <f t="shared" si="47"/>
        <v>-0.2108434311898435</v>
      </c>
      <c r="AP162" s="5">
        <f t="shared" si="33"/>
        <v>2.0485606417765325</v>
      </c>
      <c r="AQ162" s="5">
        <f t="shared" si="33"/>
        <v>0.30746693806609926</v>
      </c>
      <c r="AR162" s="5">
        <f t="shared" si="33"/>
        <v>1.0454696836903921</v>
      </c>
      <c r="AS162" s="5">
        <f t="shared" si="33"/>
        <v>8.6822838452953022E-2</v>
      </c>
      <c r="AV162" s="2">
        <f t="shared" si="34"/>
        <v>71.579809052773456</v>
      </c>
      <c r="AW162" s="2">
        <f t="shared" si="35"/>
        <v>73.439283134970935</v>
      </c>
      <c r="AX162" s="2">
        <f t="shared" si="36"/>
        <v>74.968553799829181</v>
      </c>
      <c r="AY162" s="2">
        <f t="shared" si="37"/>
        <v>75.339961045854452</v>
      </c>
      <c r="AZ162" s="2">
        <f t="shared" si="38"/>
        <v>75.804491802672231</v>
      </c>
      <c r="BA162" s="2">
        <f t="shared" si="39"/>
        <v>76.480931654034265</v>
      </c>
      <c r="BB162" s="2">
        <f t="shared" si="40"/>
        <v>78.455545718988731</v>
      </c>
      <c r="BC162" s="2">
        <f t="shared" si="41"/>
        <v>75.628705041986777</v>
      </c>
      <c r="BD162" s="2">
        <f t="shared" si="42"/>
        <v>73.557458165561073</v>
      </c>
      <c r="BE162" s="2">
        <f t="shared" si="43"/>
        <v>69.887858394100519</v>
      </c>
      <c r="BF162" s="2">
        <f t="shared" si="44"/>
        <v>63.7580686335614</v>
      </c>
      <c r="BG162" s="2">
        <f t="shared" si="45"/>
        <v>56.700738698093048</v>
      </c>
      <c r="BH162" s="2">
        <f t="shared" si="46"/>
        <v>48.584886337554074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75.132666941007443</v>
      </c>
      <c r="CP162" s="2">
        <f>BL$207*$B162+BL$209</f>
        <v>77.722474748415451</v>
      </c>
      <c r="CQ162" s="2">
        <f>BM$207*$B162+BM$209</f>
        <v>79.285649341593341</v>
      </c>
      <c r="CR162" s="2">
        <f>BN$207*$B162+BN$209</f>
        <v>78.937359063225571</v>
      </c>
      <c r="CS162" s="2">
        <f>BO$207*$B162+BO$209</f>
        <v>79.656378756433938</v>
      </c>
      <c r="CT162" s="2">
        <f>BP$207*$B162+BP$209</f>
        <v>80.905253836992088</v>
      </c>
      <c r="CU162" s="2">
        <f>BQ$207*$B162+BQ$209</f>
        <v>81.950038903711061</v>
      </c>
      <c r="CV162" s="2">
        <f>BR$207*$B162+BR$209</f>
        <v>79.892700922766593</v>
      </c>
      <c r="CW162" s="2">
        <f>BS$207*$B162+BS$209</f>
        <v>79.097551734861625</v>
      </c>
      <c r="CX162" s="2">
        <f>BT$207*$B162+BT$209</f>
        <v>74.910425886857652</v>
      </c>
      <c r="CY162" s="2">
        <f>BU$207*$B162+BU$209</f>
        <v>66.946206634410132</v>
      </c>
      <c r="CZ162" s="2">
        <f>BV$207*$B162+BV$209</f>
        <v>59.142932486259291</v>
      </c>
      <c r="DA162" s="2">
        <f>BW$207*$B162+BW$209</f>
        <v>51.85181052419933</v>
      </c>
      <c r="DD162" s="2">
        <f>BZ$207*$B162+BZ$209</f>
        <v>71.552464503635704</v>
      </c>
      <c r="DE162" s="2">
        <f>CA$207*$B162+CA$209</f>
        <v>73.41470174671187</v>
      </c>
      <c r="DF162" s="2">
        <f>CB$207*$B162+CB$209</f>
        <v>74.942786537109853</v>
      </c>
      <c r="DG162" s="2">
        <f>CC$207*$B162+CC$209</f>
        <v>75.319816259735447</v>
      </c>
      <c r="DH162" s="2">
        <f>CD$207*$B162+CD$209</f>
        <v>75.783226036322219</v>
      </c>
      <c r="DI162" s="2">
        <f>CE$207*$B162+CE$209</f>
        <v>76.457354807047182</v>
      </c>
      <c r="DJ162" s="2">
        <f>CF$207*$B162+CF$209</f>
        <v>78.43754739191246</v>
      </c>
      <c r="DK162" s="2">
        <f>CG$207*$B162+CG$209</f>
        <v>75.607962598549662</v>
      </c>
      <c r="DL162" s="2">
        <f>CH$207*$B162+CH$209</f>
        <v>73.526778203416384</v>
      </c>
      <c r="DM162" s="2">
        <f>CI$207*$B162+CI$209</f>
        <v>69.858564489023991</v>
      </c>
      <c r="DN162" s="2">
        <f>CJ$207*$B162+CJ$209</f>
        <v>63.739570379063956</v>
      </c>
      <c r="DO162" s="2">
        <f>CK$207*$B162+CK$209</f>
        <v>56.687131641029765</v>
      </c>
      <c r="DP162" s="2">
        <f>CL$207*$B162+CL$209</f>
        <v>48.565572401845657</v>
      </c>
      <c r="DS162" s="2">
        <f>POWER(10,($B162-C$227)/C$228)/(1+POWER(10,($B162-C$227)/C$228))</f>
        <v>0.99236228967046369</v>
      </c>
      <c r="DT162" s="2">
        <f>POWER(10,($B162-D$227)/D$228)/(1+POWER(10,($B162-D$227)/D$228))</f>
        <v>0.99429371319024107</v>
      </c>
      <c r="DU162" s="2">
        <f>POWER(10,($B162-E$227)/E$228)/(1+POWER(10,($B162-E$227)/E$228))</f>
        <v>0.99406675645089859</v>
      </c>
      <c r="DV162" s="2">
        <f>POWER(10,($B162-F$227)/F$228)/(1+POWER(10,($B162-F$227)/F$228))</f>
        <v>0.99443136205615468</v>
      </c>
      <c r="DW162" s="2">
        <f>POWER(10,($B162-G$227)/G$228)/(1+POWER(10,($B162-G$227)/G$228))</f>
        <v>0.99450944285269671</v>
      </c>
      <c r="DX162" s="2">
        <f>POWER(10,($B162-H$227)/H$228)/(1+POWER(10,($B162-H$227)/H$228))</f>
        <v>0.99469932954225071</v>
      </c>
      <c r="DY162" s="2">
        <f>POWER(10,($B162-I$227)/I$228)/(1+POWER(10,($B162-I$227)/I$228))</f>
        <v>0.99487590873435472</v>
      </c>
      <c r="DZ162" s="2">
        <f>POWER(10,($B162-J$227)/J$228)/(1+POWER(10,($B162-J$227)/J$228))</f>
        <v>0.99515899411642361</v>
      </c>
      <c r="EA162" s="2">
        <f>POWER(10,($B162-K$227)/K$228)/(1+POWER(10,($B162-K$227)/K$228))</f>
        <v>0.99449269262670592</v>
      </c>
      <c r="EB162" s="2">
        <f>POWER(10,($B162-L$227)/L$228)/(1+POWER(10,($B162-L$227)/L$228))</f>
        <v>0.99420136405779302</v>
      </c>
      <c r="EC162" s="2">
        <f>POWER(10,($B162-M$227)/M$228)/(1+POWER(10,($B162-M$227)/M$228))</f>
        <v>0.99423125885681463</v>
      </c>
      <c r="ED162" s="2">
        <f>POWER(10,($B162-N$227)/N$228)/(1+POWER(10,($B162-N$227)/N$228))</f>
        <v>0.99445921802262005</v>
      </c>
      <c r="EE162" s="2">
        <f>POWER(10,($B162-O$227)/O$228)/(1+POWER(10,($B162-O$227)/O$228))</f>
        <v>0.99412278265015352</v>
      </c>
    </row>
    <row r="163" spans="2:135" x14ac:dyDescent="0.25">
      <c r="B163" s="2">
        <v>157</v>
      </c>
      <c r="C163">
        <v>69.837999999999994</v>
      </c>
      <c r="D163">
        <v>72.793999999999997</v>
      </c>
      <c r="E163">
        <v>76.117999999999995</v>
      </c>
      <c r="F163">
        <v>76.206000000000003</v>
      </c>
      <c r="G163">
        <v>76.234999999999999</v>
      </c>
      <c r="H163">
        <v>79.882000000000005</v>
      </c>
      <c r="I163">
        <v>78.647000000000006</v>
      </c>
      <c r="J163">
        <v>78.971000000000004</v>
      </c>
      <c r="K163">
        <v>76.337999999999994</v>
      </c>
      <c r="L163">
        <v>73.117999999999995</v>
      </c>
      <c r="M163">
        <v>66.367999999999995</v>
      </c>
      <c r="N163">
        <v>60.132399999999997</v>
      </c>
      <c r="O163">
        <v>51.191200000000002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71.52010329847738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73.377105851366494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74.906081541441992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75.278318434634912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75.748593113185507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77.316605598239747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78.429929333181136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79.086245007282798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76.27498675971988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72.058579011147785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65.999550149629158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59.723927352259608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51.388769933189792</v>
      </c>
      <c r="AE163" s="5"/>
      <c r="AG163" s="5">
        <f t="shared" si="49"/>
        <v>-1.6821032984773865</v>
      </c>
      <c r="AH163" s="5">
        <f t="shared" si="49"/>
        <v>-0.58310585136649706</v>
      </c>
      <c r="AI163" s="5">
        <f t="shared" si="49"/>
        <v>1.211918458558003</v>
      </c>
      <c r="AJ163" s="5">
        <f t="shared" si="49"/>
        <v>0.92768156536509139</v>
      </c>
      <c r="AK163" s="5">
        <f t="shared" si="48"/>
        <v>0.48640688681449262</v>
      </c>
      <c r="AL163" s="5">
        <f t="shared" si="48"/>
        <v>2.5653944017602583</v>
      </c>
      <c r="AM163" s="5">
        <f t="shared" si="48"/>
        <v>0.21707066681887</v>
      </c>
      <c r="AN163" s="5">
        <f t="shared" si="48"/>
        <v>-0.11524500728279463</v>
      </c>
      <c r="AO163" s="5">
        <f t="shared" si="47"/>
        <v>6.3013240280113791E-2</v>
      </c>
      <c r="AP163" s="5">
        <f t="shared" si="33"/>
        <v>1.0594209888522101</v>
      </c>
      <c r="AQ163" s="5">
        <f t="shared" si="33"/>
        <v>0.36844985037083688</v>
      </c>
      <c r="AR163" s="5">
        <f t="shared" si="33"/>
        <v>0.40847264774038905</v>
      </c>
      <c r="AS163" s="5">
        <f t="shared" si="33"/>
        <v>-0.19756993318978999</v>
      </c>
      <c r="AV163" s="2">
        <f t="shared" si="34"/>
        <v>71.520102835663863</v>
      </c>
      <c r="AW163" s="2">
        <f t="shared" si="35"/>
        <v>73.377105851366494</v>
      </c>
      <c r="AX163" s="2">
        <f t="shared" si="36"/>
        <v>74.906016128060898</v>
      </c>
      <c r="AY163" s="2">
        <f t="shared" si="37"/>
        <v>75.278225961156977</v>
      </c>
      <c r="AZ163" s="2">
        <f t="shared" si="38"/>
        <v>75.748593113185507</v>
      </c>
      <c r="BA163" s="2">
        <f t="shared" si="39"/>
        <v>76.434502128966145</v>
      </c>
      <c r="BB163" s="2">
        <f t="shared" si="40"/>
        <v>78.429929333181136</v>
      </c>
      <c r="BC163" s="2">
        <f t="shared" si="41"/>
        <v>75.583139288967658</v>
      </c>
      <c r="BD163" s="2">
        <f t="shared" si="42"/>
        <v>73.504100842887951</v>
      </c>
      <c r="BE163" s="2">
        <f t="shared" si="43"/>
        <v>69.830432143383888</v>
      </c>
      <c r="BF163" s="2">
        <f t="shared" si="44"/>
        <v>63.726818590518519</v>
      </c>
      <c r="BG163" s="2">
        <f t="shared" si="45"/>
        <v>56.684248903285216</v>
      </c>
      <c r="BH163" s="2">
        <f t="shared" si="46"/>
        <v>48.559073276543032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75.134644318356195</v>
      </c>
      <c r="CP163" s="2">
        <f>BL$207*$B163+BL$209</f>
        <v>77.729123928067764</v>
      </c>
      <c r="CQ163" s="2">
        <f>BM$207*$B163+BM$209</f>
        <v>79.287040423637634</v>
      </c>
      <c r="CR163" s="2">
        <f>BN$207*$B163+BN$209</f>
        <v>78.929445129487405</v>
      </c>
      <c r="CS163" s="2">
        <f>BO$207*$B163+BO$209</f>
        <v>79.664025754777455</v>
      </c>
      <c r="CT163" s="2">
        <f>BP$207*$B163+BP$209</f>
        <v>80.933541044133605</v>
      </c>
      <c r="CU163" s="2">
        <f>BQ$207*$B163+BQ$209</f>
        <v>81.981043639398678</v>
      </c>
      <c r="CV163" s="2">
        <f>BR$207*$B163+BR$209</f>
        <v>79.918018363644705</v>
      </c>
      <c r="CW163" s="2">
        <f>BS$207*$B163+BS$209</f>
        <v>79.135128304233874</v>
      </c>
      <c r="CX163" s="2">
        <f>BT$207*$B163+BT$209</f>
        <v>74.938835215621964</v>
      </c>
      <c r="CY163" s="2">
        <f>BU$207*$B163+BU$209</f>
        <v>66.963816536448746</v>
      </c>
      <c r="CZ163" s="2">
        <f>BV$207*$B163+BV$209</f>
        <v>59.164671242590792</v>
      </c>
      <c r="DA163" s="2">
        <f>BW$207*$B163+BW$209</f>
        <v>51.881285790416001</v>
      </c>
      <c r="DD163" s="2">
        <f>BZ$207*$B163+BZ$209</f>
        <v>71.494731335669286</v>
      </c>
      <c r="DE163" s="2">
        <f>CA$207*$B163+CA$209</f>
        <v>73.354327116818538</v>
      </c>
      <c r="DF163" s="2">
        <f>CB$207*$B163+CB$209</f>
        <v>74.882168110272545</v>
      </c>
      <c r="DG163" s="2">
        <f>CC$207*$B163+CC$209</f>
        <v>75.259578827981329</v>
      </c>
      <c r="DH163" s="2">
        <f>CD$207*$B163+CD$209</f>
        <v>75.728878545312838</v>
      </c>
      <c r="DI163" s="2">
        <f>CE$207*$B163+CE$209</f>
        <v>76.412636663371202</v>
      </c>
      <c r="DJ163" s="2">
        <f>CF$207*$B163+CF$209</f>
        <v>78.413248697621285</v>
      </c>
      <c r="DK163" s="2">
        <f>CG$207*$B163+CG$209</f>
        <v>75.563907480508107</v>
      </c>
      <c r="DL163" s="2">
        <f>CH$207*$B163+CH$209</f>
        <v>73.475661119702764</v>
      </c>
      <c r="DM163" s="2">
        <f>CI$207*$B163+CI$209</f>
        <v>69.803259202378911</v>
      </c>
      <c r="DN163" s="2">
        <f>CJ$207*$B163+CJ$209</f>
        <v>63.709689430674963</v>
      </c>
      <c r="DO163" s="2">
        <f>CK$207*$B163+CK$209</f>
        <v>56.671644864878658</v>
      </c>
      <c r="DP163" s="2">
        <f>CL$207*$B163+CL$209</f>
        <v>48.541160655630158</v>
      </c>
      <c r="DS163" s="2">
        <f>POWER(10,($B163-C$227)/C$228)/(1+POWER(10,($B163-C$227)/C$228))</f>
        <v>0.99302964106140645</v>
      </c>
      <c r="DT163" s="2">
        <f>POWER(10,($B163-D$227)/D$228)/(1+POWER(10,($B163-D$227)/D$228))</f>
        <v>0.99479319028271451</v>
      </c>
      <c r="DU163" s="2">
        <f>POWER(10,($B163-E$227)/E$228)/(1+POWER(10,($B163-E$227)/E$228))</f>
        <v>0.9945859911271463</v>
      </c>
      <c r="DV163" s="2">
        <f>POWER(10,($B163-F$227)/F$228)/(1+POWER(10,($B163-F$227)/F$228))</f>
        <v>0.99491885217507814</v>
      </c>
      <c r="DW163" s="2">
        <f>POWER(10,($B163-G$227)/G$228)/(1+POWER(10,($B163-G$227)/G$228))</f>
        <v>0.99499013205268283</v>
      </c>
      <c r="DX163" s="2">
        <f>POWER(10,($B163-H$227)/H$228)/(1+POWER(10,($B163-H$227)/H$228))</f>
        <v>0.99516347532410054</v>
      </c>
      <c r="DY163" s="2">
        <f>POWER(10,($B163-I$227)/I$228)/(1+POWER(10,($B163-I$227)/I$228))</f>
        <v>0.99532466528148134</v>
      </c>
      <c r="DZ163" s="2">
        <f>POWER(10,($B163-J$227)/J$228)/(1+POWER(10,($B163-J$227)/J$228))</f>
        <v>0.9955830687422258</v>
      </c>
      <c r="EA163" s="2">
        <f>POWER(10,($B163-K$227)/K$228)/(1+POWER(10,($B163-K$227)/K$228))</f>
        <v>0.99497484087143029</v>
      </c>
      <c r="EB163" s="2">
        <f>POWER(10,($B163-L$227)/L$228)/(1+POWER(10,($B163-L$227)/L$228))</f>
        <v>0.99470888154806625</v>
      </c>
      <c r="EC163" s="2">
        <f>POWER(10,($B163-M$227)/M$228)/(1+POWER(10,($B163-M$227)/M$228))</f>
        <v>0.99473617369980194</v>
      </c>
      <c r="ED163" s="2">
        <f>POWER(10,($B163-N$227)/N$228)/(1+POWER(10,($B163-N$227)/N$228))</f>
        <v>0.99494428197020235</v>
      </c>
      <c r="EE163" s="2">
        <f>POWER(10,($B163-O$227)/O$228)/(1+POWER(10,($B163-O$227)/O$228))</f>
        <v>0.9946371407686716</v>
      </c>
    </row>
    <row r="164" spans="2:135" x14ac:dyDescent="0.25">
      <c r="B164" s="2">
        <v>158</v>
      </c>
      <c r="C164">
        <v>70.867999999999995</v>
      </c>
      <c r="D164">
        <v>73.397000000000006</v>
      </c>
      <c r="E164">
        <v>74.852999999999994</v>
      </c>
      <c r="F164">
        <v>77.015000000000001</v>
      </c>
      <c r="G164">
        <v>75.543999999999997</v>
      </c>
      <c r="H164">
        <v>78.765000000000001</v>
      </c>
      <c r="I164">
        <v>79.147000000000006</v>
      </c>
      <c r="J164">
        <v>78.528999999999996</v>
      </c>
      <c r="K164">
        <v>76.471000000000004</v>
      </c>
      <c r="L164">
        <v>71.515000000000001</v>
      </c>
      <c r="M164">
        <v>65.808999999999997</v>
      </c>
      <c r="N164">
        <v>60.102899999999998</v>
      </c>
      <c r="O164">
        <v>51.411799999999999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71.460531824825679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73.315054881396136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74.843680339680958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75.216688788531144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75.692802264264685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77.184492568176381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78.404405093052759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78.5817434387872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76.046898890648194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71.918715006746112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65.910708191230341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59.703540865046179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51.560131305670097</v>
      </c>
      <c r="AE164" s="5"/>
      <c r="AG164" s="5">
        <f t="shared" si="49"/>
        <v>-0.59253182482568434</v>
      </c>
      <c r="AH164" s="5">
        <f t="shared" si="49"/>
        <v>8.1945118603869105E-2</v>
      </c>
      <c r="AI164" s="5">
        <f t="shared" si="49"/>
        <v>9.3196603190364158E-3</v>
      </c>
      <c r="AJ164" s="5">
        <f t="shared" si="49"/>
        <v>1.7983112114688566</v>
      </c>
      <c r="AK164" s="5">
        <f t="shared" si="48"/>
        <v>-0.14880226426468823</v>
      </c>
      <c r="AL164" s="5">
        <f t="shared" si="48"/>
        <v>1.5805074318236194</v>
      </c>
      <c r="AM164" s="5">
        <f t="shared" si="48"/>
        <v>0.74259490694724661</v>
      </c>
      <c r="AN164" s="5">
        <f t="shared" si="48"/>
        <v>-5.2743438787203445E-2</v>
      </c>
      <c r="AO164" s="5">
        <f t="shared" si="47"/>
        <v>0.42410110935180967</v>
      </c>
      <c r="AP164" s="5">
        <f t="shared" si="33"/>
        <v>-0.40371500674611127</v>
      </c>
      <c r="AQ164" s="5">
        <f t="shared" si="33"/>
        <v>-0.10170819123034391</v>
      </c>
      <c r="AR164" s="5">
        <f t="shared" si="33"/>
        <v>0.39935913495381925</v>
      </c>
      <c r="AS164" s="5">
        <f t="shared" si="33"/>
        <v>-0.14833130567009789</v>
      </c>
      <c r="AV164" s="2">
        <f t="shared" si="34"/>
        <v>71.46053126643389</v>
      </c>
      <c r="AW164" s="2">
        <f t="shared" si="35"/>
        <v>73.315054881396136</v>
      </c>
      <c r="AX164" s="2">
        <f t="shared" si="36"/>
        <v>74.843616026297042</v>
      </c>
      <c r="AY164" s="2">
        <f t="shared" si="37"/>
        <v>75.216597969305624</v>
      </c>
      <c r="AZ164" s="2">
        <f t="shared" si="38"/>
        <v>75.692802264264685</v>
      </c>
      <c r="BA164" s="2">
        <f t="shared" si="39"/>
        <v>76.388190712291134</v>
      </c>
      <c r="BB164" s="2">
        <f t="shared" si="40"/>
        <v>78.404405093052759</v>
      </c>
      <c r="BC164" s="2">
        <f t="shared" si="41"/>
        <v>75.537678360903811</v>
      </c>
      <c r="BD164" s="2">
        <f t="shared" si="42"/>
        <v>73.450899508101713</v>
      </c>
      <c r="BE164" s="2">
        <f t="shared" si="43"/>
        <v>69.773151633224145</v>
      </c>
      <c r="BF164" s="2">
        <f t="shared" si="44"/>
        <v>63.695665793940847</v>
      </c>
      <c r="BG164" s="2">
        <f t="shared" si="45"/>
        <v>56.667829942657065</v>
      </c>
      <c r="BH164" s="2">
        <f t="shared" si="46"/>
        <v>48.533356811286822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75.136621695704946</v>
      </c>
      <c r="CP164" s="2">
        <f>BL$207*$B164+BL$209</f>
        <v>77.735773107720064</v>
      </c>
      <c r="CQ164" s="2">
        <f>BM$207*$B164+BM$209</f>
        <v>79.288431505681942</v>
      </c>
      <c r="CR164" s="2">
        <f>BN$207*$B164+BN$209</f>
        <v>78.921531195749239</v>
      </c>
      <c r="CS164" s="2">
        <f>BO$207*$B164+BO$209</f>
        <v>79.671672753120973</v>
      </c>
      <c r="CT164" s="2">
        <f>BP$207*$B164+BP$209</f>
        <v>80.961828251275122</v>
      </c>
      <c r="CU164" s="2">
        <f>BQ$207*$B164+BQ$209</f>
        <v>82.012048375086295</v>
      </c>
      <c r="CV164" s="2">
        <f>BR$207*$B164+BR$209</f>
        <v>79.943335804522803</v>
      </c>
      <c r="CW164" s="2">
        <f>BS$207*$B164+BS$209</f>
        <v>79.172704873606122</v>
      </c>
      <c r="CX164" s="2">
        <f>BT$207*$B164+BT$209</f>
        <v>74.96724454438629</v>
      </c>
      <c r="CY164" s="2">
        <f>BU$207*$B164+BU$209</f>
        <v>66.981426438487375</v>
      </c>
      <c r="CZ164" s="2">
        <f>BV$207*$B164+BV$209</f>
        <v>59.186409998922294</v>
      </c>
      <c r="DA164" s="2">
        <f>BW$207*$B164+BW$209</f>
        <v>51.910761056632666</v>
      </c>
      <c r="DD164" s="2">
        <f>BZ$207*$B164+BZ$209</f>
        <v>71.436998167702853</v>
      </c>
      <c r="DE164" s="2">
        <f>CA$207*$B164+CA$209</f>
        <v>73.293952486925207</v>
      </c>
      <c r="DF164" s="2">
        <f>CB$207*$B164+CB$209</f>
        <v>74.821549683435251</v>
      </c>
      <c r="DG164" s="2">
        <f>CC$207*$B164+CC$209</f>
        <v>75.199341396227197</v>
      </c>
      <c r="DH164" s="2">
        <f>CD$207*$B164+CD$209</f>
        <v>75.674531054303458</v>
      </c>
      <c r="DI164" s="2">
        <f>CE$207*$B164+CE$209</f>
        <v>76.367918519695209</v>
      </c>
      <c r="DJ164" s="2">
        <f>CF$207*$B164+CF$209</f>
        <v>78.388950003330109</v>
      </c>
      <c r="DK164" s="2">
        <f>CG$207*$B164+CG$209</f>
        <v>75.519852362466537</v>
      </c>
      <c r="DL164" s="2">
        <f>CH$207*$B164+CH$209</f>
        <v>73.424544035989129</v>
      </c>
      <c r="DM164" s="2">
        <f>CI$207*$B164+CI$209</f>
        <v>69.747953915733831</v>
      </c>
      <c r="DN164" s="2">
        <f>CJ$207*$B164+CJ$209</f>
        <v>63.679808482285964</v>
      </c>
      <c r="DO164" s="2">
        <f>CK$207*$B164+CK$209</f>
        <v>56.656158088727544</v>
      </c>
      <c r="DP164" s="2">
        <f>CL$207*$B164+CL$209</f>
        <v>48.516748909414652</v>
      </c>
      <c r="DS164" s="2">
        <f>POWER(10,($B164-C$227)/C$228)/(1+POWER(10,($B164-C$227)/C$228))</f>
        <v>0.99363905582475753</v>
      </c>
      <c r="DT164" s="2">
        <f>POWER(10,($B164-D$227)/D$228)/(1+POWER(10,($B164-D$227)/D$228))</f>
        <v>0.99524915653456525</v>
      </c>
      <c r="DU164" s="2">
        <f>POWER(10,($B164-E$227)/E$228)/(1+POWER(10,($B164-E$227)/E$228))</f>
        <v>0.99506001194124039</v>
      </c>
      <c r="DV164" s="2">
        <f>POWER(10,($B164-F$227)/F$228)/(1+POWER(10,($B164-F$227)/F$228))</f>
        <v>0.99536386535672261</v>
      </c>
      <c r="DW164" s="2">
        <f>POWER(10,($B164-G$227)/G$228)/(1+POWER(10,($B164-G$227)/G$228))</f>
        <v>0.99542893113680941</v>
      </c>
      <c r="DX164" s="2">
        <f>POWER(10,($B164-H$227)/H$228)/(1+POWER(10,($B164-H$227)/H$228))</f>
        <v>0.9955871591345008</v>
      </c>
      <c r="DY164" s="2">
        <f>POWER(10,($B164-I$227)/I$228)/(1+POWER(10,($B164-I$227)/I$228))</f>
        <v>0.99573428923621432</v>
      </c>
      <c r="DZ164" s="2">
        <f>POWER(10,($B164-J$227)/J$228)/(1+POWER(10,($B164-J$227)/J$228))</f>
        <v>0.99597014464487688</v>
      </c>
      <c r="EA164" s="2">
        <f>POWER(10,($B164-K$227)/K$228)/(1+POWER(10,($B164-K$227)/K$228))</f>
        <v>0.99541497309189586</v>
      </c>
      <c r="EB164" s="2">
        <f>POWER(10,($B164-L$227)/L$228)/(1+POWER(10,($B164-L$227)/L$228))</f>
        <v>0.99517219498144316</v>
      </c>
      <c r="EC164" s="2">
        <f>POWER(10,($B164-M$227)/M$228)/(1+POWER(10,($B164-M$227)/M$228))</f>
        <v>0.99519710885231161</v>
      </c>
      <c r="ED164" s="2">
        <f>POWER(10,($B164-N$227)/N$228)/(1+POWER(10,($B164-N$227)/N$228))</f>
        <v>0.99538707830532724</v>
      </c>
      <c r="EE164" s="2">
        <f>POWER(10,($B164-O$227)/O$228)/(1+POWER(10,($B164-O$227)/O$228))</f>
        <v>0.9951067052350473</v>
      </c>
    </row>
    <row r="165" spans="2:135" x14ac:dyDescent="0.25">
      <c r="B165" s="2">
        <v>159</v>
      </c>
      <c r="C165">
        <v>71.308999999999997</v>
      </c>
      <c r="D165">
        <v>72.25</v>
      </c>
      <c r="E165">
        <v>75.793999999999997</v>
      </c>
      <c r="F165">
        <v>75.706000000000003</v>
      </c>
      <c r="G165">
        <v>76.015000000000001</v>
      </c>
      <c r="H165">
        <v>76.647000000000006</v>
      </c>
      <c r="I165">
        <v>79.337999999999994</v>
      </c>
      <c r="J165">
        <v>77.587999999999994</v>
      </c>
      <c r="K165">
        <v>75.765000000000001</v>
      </c>
      <c r="L165">
        <v>70.5</v>
      </c>
      <c r="M165">
        <v>66.073999999999998</v>
      </c>
      <c r="N165">
        <v>60.602899999999998</v>
      </c>
      <c r="O165">
        <v>52.191200000000002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71.401086699063839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73.253122041590913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74.781405076068268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75.155155738212457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75.637112360281989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77.033082843224577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78.378967042655049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78.0354033405075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75.736930424812755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71.703182200270859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65.741529163543362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59.570309503593975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51.627136018226857</v>
      </c>
      <c r="AE165" s="5"/>
      <c r="AG165" s="5">
        <f t="shared" si="49"/>
        <v>-9.2086699063841593E-2</v>
      </c>
      <c r="AH165" s="5">
        <f t="shared" si="49"/>
        <v>-1.0031220415909132</v>
      </c>
      <c r="AI165" s="5">
        <f t="shared" si="49"/>
        <v>1.0125949239317293</v>
      </c>
      <c r="AJ165" s="5">
        <f t="shared" si="49"/>
        <v>0.55084426178754597</v>
      </c>
      <c r="AK165" s="5">
        <f t="shared" si="48"/>
        <v>0.37788763971801131</v>
      </c>
      <c r="AL165" s="5">
        <f t="shared" si="48"/>
        <v>-0.38608284322457109</v>
      </c>
      <c r="AM165" s="5">
        <f t="shared" si="48"/>
        <v>0.9590329573449452</v>
      </c>
      <c r="AN165" s="5">
        <f t="shared" si="48"/>
        <v>-0.44740334050750619</v>
      </c>
      <c r="AO165" s="5">
        <f t="shared" si="47"/>
        <v>2.8069575187245732E-2</v>
      </c>
      <c r="AP165" s="5">
        <f t="shared" si="33"/>
        <v>-1.2031822002708594</v>
      </c>
      <c r="AQ165" s="5">
        <f t="shared" si="33"/>
        <v>0.33247083645663622</v>
      </c>
      <c r="AR165" s="5">
        <f t="shared" si="33"/>
        <v>1.0325904964060229</v>
      </c>
      <c r="AS165" s="5">
        <f t="shared" si="33"/>
        <v>0.56406398177314543</v>
      </c>
      <c r="AV165" s="2">
        <f t="shared" si="34"/>
        <v>71.401086049779778</v>
      </c>
      <c r="AW165" s="2">
        <f t="shared" si="35"/>
        <v>73.253122041590913</v>
      </c>
      <c r="AX165" s="2">
        <f t="shared" si="36"/>
        <v>74.781344246138403</v>
      </c>
      <c r="AY165" s="2">
        <f t="shared" si="37"/>
        <v>75.155069893624159</v>
      </c>
      <c r="AZ165" s="2">
        <f t="shared" si="38"/>
        <v>75.637112360281989</v>
      </c>
      <c r="BA165" s="2">
        <f t="shared" si="39"/>
        <v>76.341989945378771</v>
      </c>
      <c r="BB165" s="2">
        <f t="shared" si="40"/>
        <v>78.378967042655049</v>
      </c>
      <c r="BC165" s="2">
        <f t="shared" si="41"/>
        <v>75.492315568355764</v>
      </c>
      <c r="BD165" s="2">
        <f t="shared" si="42"/>
        <v>73.39784416008662</v>
      </c>
      <c r="BE165" s="2">
        <f t="shared" si="43"/>
        <v>69.716007739720183</v>
      </c>
      <c r="BF165" s="2">
        <f t="shared" si="44"/>
        <v>63.664603799873532</v>
      </c>
      <c r="BG165" s="2">
        <f t="shared" si="45"/>
        <v>56.651477164934356</v>
      </c>
      <c r="BH165" s="2">
        <f t="shared" si="46"/>
        <v>48.507730861199256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75.138599073053697</v>
      </c>
      <c r="CP165" s="2">
        <f>BL$207*$B165+BL$209</f>
        <v>77.742422287372378</v>
      </c>
      <c r="CQ165" s="2">
        <f>BM$207*$B165+BM$209</f>
        <v>79.289822587726235</v>
      </c>
      <c r="CR165" s="2">
        <f>BN$207*$B165+BN$209</f>
        <v>78.913617262011073</v>
      </c>
      <c r="CS165" s="2">
        <f>BO$207*$B165+BO$209</f>
        <v>79.679319751464504</v>
      </c>
      <c r="CT165" s="2">
        <f>BP$207*$B165+BP$209</f>
        <v>80.990115458416639</v>
      </c>
      <c r="CU165" s="2">
        <f>BQ$207*$B165+BQ$209</f>
        <v>82.043053110773911</v>
      </c>
      <c r="CV165" s="2">
        <f>BR$207*$B165+BR$209</f>
        <v>79.968653245400901</v>
      </c>
      <c r="CW165" s="2">
        <f>BS$207*$B165+BS$209</f>
        <v>79.210281442978371</v>
      </c>
      <c r="CX165" s="2">
        <f>BT$207*$B165+BT$209</f>
        <v>74.995653873150601</v>
      </c>
      <c r="CY165" s="2">
        <f>BU$207*$B165+BU$209</f>
        <v>66.99903634052599</v>
      </c>
      <c r="CZ165" s="2">
        <f>BV$207*$B165+BV$209</f>
        <v>59.208148755253795</v>
      </c>
      <c r="DA165" s="2">
        <f>BW$207*$B165+BW$209</f>
        <v>51.940236322849337</v>
      </c>
      <c r="DD165" s="2">
        <f>BZ$207*$B165+BZ$209</f>
        <v>71.379264999736435</v>
      </c>
      <c r="DE165" s="2">
        <f>CA$207*$B165+CA$209</f>
        <v>73.233577857031861</v>
      </c>
      <c r="DF165" s="2">
        <f>CB$207*$B165+CB$209</f>
        <v>74.760931256597942</v>
      </c>
      <c r="DG165" s="2">
        <f>CC$207*$B165+CC$209</f>
        <v>75.13910396447308</v>
      </c>
      <c r="DH165" s="2">
        <f>CD$207*$B165+CD$209</f>
        <v>75.620183563294063</v>
      </c>
      <c r="DI165" s="2">
        <f>CE$207*$B165+CE$209</f>
        <v>76.32320037601923</v>
      </c>
      <c r="DJ165" s="2">
        <f>CF$207*$B165+CF$209</f>
        <v>78.364651309038919</v>
      </c>
      <c r="DK165" s="2">
        <f>CG$207*$B165+CG$209</f>
        <v>75.475797244424982</v>
      </c>
      <c r="DL165" s="2">
        <f>CH$207*$B165+CH$209</f>
        <v>73.373426952275508</v>
      </c>
      <c r="DM165" s="2">
        <f>CI$207*$B165+CI$209</f>
        <v>69.692648629088751</v>
      </c>
      <c r="DN165" s="2">
        <f>CJ$207*$B165+CJ$209</f>
        <v>63.649927533896971</v>
      </c>
      <c r="DO165" s="2">
        <f>CK$207*$B165+CK$209</f>
        <v>56.64067131257643</v>
      </c>
      <c r="DP165" s="2">
        <f>CL$207*$B165+CL$209</f>
        <v>48.492337163199146</v>
      </c>
      <c r="DS165" s="2">
        <f>POWER(10,($B165-C$227)/C$228)/(1+POWER(10,($B165-C$227)/C$228))</f>
        <v>0.99419550121969447</v>
      </c>
      <c r="DT165" s="2">
        <f>POWER(10,($B165-D$227)/D$228)/(1+POWER(10,($B165-D$227)/D$228))</f>
        <v>0.99566536728844557</v>
      </c>
      <c r="DU165" s="2">
        <f>POWER(10,($B165-E$227)/E$228)/(1+POWER(10,($B165-E$227)/E$228))</f>
        <v>0.99549271818465634</v>
      </c>
      <c r="DV165" s="2">
        <f>POWER(10,($B165-F$227)/F$228)/(1+POWER(10,($B165-F$227)/F$228))</f>
        <v>0.99577006943875312</v>
      </c>
      <c r="DW165" s="2">
        <f>POWER(10,($B165-G$227)/G$228)/(1+POWER(10,($B165-G$227)/G$228))</f>
        <v>0.9958294582386118</v>
      </c>
      <c r="DX165" s="2">
        <f>POWER(10,($B165-H$227)/H$228)/(1+POWER(10,($B165-H$227)/H$228))</f>
        <v>0.99597387802696058</v>
      </c>
      <c r="DY165" s="2">
        <f>POWER(10,($B165-I$227)/I$228)/(1+POWER(10,($B165-I$227)/I$228))</f>
        <v>0.99610816479880804</v>
      </c>
      <c r="DZ165" s="2">
        <f>POWER(10,($B165-J$227)/J$228)/(1+POWER(10,($B165-J$227)/J$228))</f>
        <v>0.9963234245817798</v>
      </c>
      <c r="EA165" s="2">
        <f>POWER(10,($B165-K$227)/K$228)/(1+POWER(10,($B165-K$227)/K$228))</f>
        <v>0.99581671808848304</v>
      </c>
      <c r="EB165" s="2">
        <f>POWER(10,($B165-L$227)/L$228)/(1+POWER(10,($B165-L$227)/L$228))</f>
        <v>0.9955951183232199</v>
      </c>
      <c r="EC165" s="2">
        <f>POWER(10,($B165-M$227)/M$228)/(1+POWER(10,($B165-M$227)/M$228))</f>
        <v>0.99561785931006097</v>
      </c>
      <c r="ED165" s="2">
        <f>POWER(10,($B165-N$227)/N$228)/(1+POWER(10,($B165-N$227)/N$228))</f>
        <v>0.99579125713889005</v>
      </c>
      <c r="EE165" s="2">
        <f>POWER(10,($B165-O$227)/O$228)/(1+POWER(10,($B165-O$227)/O$228))</f>
        <v>0.99553533984396714</v>
      </c>
    </row>
    <row r="166" spans="2:135" x14ac:dyDescent="0.25">
      <c r="B166" s="2">
        <v>160</v>
      </c>
      <c r="C166">
        <v>71.337999999999994</v>
      </c>
      <c r="D166">
        <v>72.397000000000006</v>
      </c>
      <c r="E166">
        <v>74.956000000000003</v>
      </c>
      <c r="F166">
        <v>75.191000000000003</v>
      </c>
      <c r="G166">
        <v>74.558999999999997</v>
      </c>
      <c r="H166">
        <v>77.587999999999994</v>
      </c>
      <c r="I166">
        <v>77.162000000000006</v>
      </c>
      <c r="J166">
        <v>77.867999999999995</v>
      </c>
      <c r="K166">
        <v>76.456000000000003</v>
      </c>
      <c r="L166">
        <v>71.765000000000001</v>
      </c>
      <c r="M166">
        <v>64.882000000000005</v>
      </c>
      <c r="N166">
        <v>59.867600000000003</v>
      </c>
      <c r="O166">
        <v>51.691200000000002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71.341760018009623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73.191299597940997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74.71924743630332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75.093713075270415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75.581516873856515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76.872520636065417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78.353609552442592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77.489607737821302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75.37187800114458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71.429213925638962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65.507173925428816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59.33711468415958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51.579716240493518</v>
      </c>
      <c r="AE166" s="5"/>
      <c r="AG166" s="5">
        <f t="shared" si="49"/>
        <v>-3.7600180096291069E-3</v>
      </c>
      <c r="AH166" s="5">
        <f t="shared" si="49"/>
        <v>-0.79429959794099148</v>
      </c>
      <c r="AI166" s="5">
        <f t="shared" si="49"/>
        <v>0.23675256369668318</v>
      </c>
      <c r="AJ166" s="5">
        <f t="shared" si="49"/>
        <v>9.7286924729587554E-2</v>
      </c>
      <c r="AK166" s="5">
        <f t="shared" si="48"/>
        <v>-1.0225168738565173</v>
      </c>
      <c r="AL166" s="5">
        <f t="shared" si="48"/>
        <v>0.7154793639345769</v>
      </c>
      <c r="AM166" s="5">
        <f t="shared" si="48"/>
        <v>-1.1916095524425856</v>
      </c>
      <c r="AN166" s="5">
        <f t="shared" si="48"/>
        <v>0.37839226217869282</v>
      </c>
      <c r="AO166" s="5">
        <f t="shared" si="47"/>
        <v>1.0841219988554229</v>
      </c>
      <c r="AP166" s="5">
        <f t="shared" si="33"/>
        <v>0.3357860743610388</v>
      </c>
      <c r="AQ166" s="5">
        <f t="shared" si="33"/>
        <v>-0.62517392542881112</v>
      </c>
      <c r="AR166" s="5">
        <f t="shared" si="33"/>
        <v>0.5304853158404228</v>
      </c>
      <c r="AS166" s="5">
        <f t="shared" si="33"/>
        <v>0.11148375950648415</v>
      </c>
      <c r="AV166" s="2">
        <f t="shared" si="34"/>
        <v>71.34175929040876</v>
      </c>
      <c r="AW166" s="2">
        <f t="shared" si="35"/>
        <v>73.191299597940997</v>
      </c>
      <c r="AX166" s="2">
        <f t="shared" si="36"/>
        <v>74.719192086706499</v>
      </c>
      <c r="AY166" s="2">
        <f t="shared" si="37"/>
        <v>75.09363498038789</v>
      </c>
      <c r="AZ166" s="2">
        <f t="shared" si="38"/>
        <v>75.581516873856515</v>
      </c>
      <c r="BA166" s="2">
        <f t="shared" si="39"/>
        <v>76.295892756962743</v>
      </c>
      <c r="BB166" s="2">
        <f t="shared" si="40"/>
        <v>78.353609552442592</v>
      </c>
      <c r="BC166" s="2">
        <f t="shared" si="41"/>
        <v>75.447044578687326</v>
      </c>
      <c r="BD166" s="2">
        <f t="shared" si="42"/>
        <v>73.344925335019212</v>
      </c>
      <c r="BE166" s="2">
        <f t="shared" si="43"/>
        <v>69.658991801797697</v>
      </c>
      <c r="BF166" s="2">
        <f t="shared" si="44"/>
        <v>63.633626535352995</v>
      </c>
      <c r="BG166" s="2">
        <f t="shared" si="45"/>
        <v>56.635186181946366</v>
      </c>
      <c r="BH166" s="2">
        <f t="shared" si="46"/>
        <v>48.48218965813804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75.140576450402449</v>
      </c>
      <c r="CP166" s="2">
        <f>BL$207*$B166+BL$209</f>
        <v>77.749071467024677</v>
      </c>
      <c r="CQ166" s="2">
        <f>BM$207*$B166+BM$209</f>
        <v>79.291213669770542</v>
      </c>
      <c r="CR166" s="2">
        <f>BN$207*$B166+BN$209</f>
        <v>78.905703328272907</v>
      </c>
      <c r="CS166" s="2">
        <f>BO$207*$B166+BO$209</f>
        <v>79.686966749808022</v>
      </c>
      <c r="CT166" s="2">
        <f>BP$207*$B166+BP$209</f>
        <v>81.018402665558156</v>
      </c>
      <c r="CU166" s="2">
        <f>BQ$207*$B166+BQ$209</f>
        <v>82.074057846461528</v>
      </c>
      <c r="CV166" s="2">
        <f>BR$207*$B166+BR$209</f>
        <v>79.993970686278999</v>
      </c>
      <c r="CW166" s="2">
        <f>BS$207*$B166+BS$209</f>
        <v>79.247858012350619</v>
      </c>
      <c r="CX166" s="2">
        <f>BT$207*$B166+BT$209</f>
        <v>75.024063201914913</v>
      </c>
      <c r="CY166" s="2">
        <f>BU$207*$B166+BU$209</f>
        <v>67.016646242564605</v>
      </c>
      <c r="CZ166" s="2">
        <f>BV$207*$B166+BV$209</f>
        <v>59.229887511585297</v>
      </c>
      <c r="DA166" s="2">
        <f>BW$207*$B166+BW$209</f>
        <v>51.969711589066009</v>
      </c>
      <c r="DD166" s="2">
        <f>BZ$207*$B166+BZ$209</f>
        <v>71.321531831770002</v>
      </c>
      <c r="DE166" s="2">
        <f>CA$207*$B166+CA$209</f>
        <v>73.173203227138529</v>
      </c>
      <c r="DF166" s="2">
        <f>CB$207*$B166+CB$209</f>
        <v>74.700312829760634</v>
      </c>
      <c r="DG166" s="2">
        <f>CC$207*$B166+CC$209</f>
        <v>75.078866532718948</v>
      </c>
      <c r="DH166" s="2">
        <f>CD$207*$B166+CD$209</f>
        <v>75.565836072284668</v>
      </c>
      <c r="DI166" s="2">
        <f>CE$207*$B166+CE$209</f>
        <v>76.278482232343251</v>
      </c>
      <c r="DJ166" s="2">
        <f>CF$207*$B166+CF$209</f>
        <v>78.340352614747744</v>
      </c>
      <c r="DK166" s="2">
        <f>CG$207*$B166+CG$209</f>
        <v>75.431742126383426</v>
      </c>
      <c r="DL166" s="2">
        <f>CH$207*$B166+CH$209</f>
        <v>73.322309868561888</v>
      </c>
      <c r="DM166" s="2">
        <f>CI$207*$B166+CI$209</f>
        <v>69.637343342443671</v>
      </c>
      <c r="DN166" s="2">
        <f>CJ$207*$B166+CJ$209</f>
        <v>63.620046585507971</v>
      </c>
      <c r="DO166" s="2">
        <f>CK$207*$B166+CK$209</f>
        <v>56.625184536425323</v>
      </c>
      <c r="DP166" s="2">
        <f>CL$207*$B166+CL$209</f>
        <v>48.467925416983647</v>
      </c>
      <c r="DS166" s="2">
        <f>POWER(10,($B166-C$227)/C$228)/(1+POWER(10,($B166-C$227)/C$228))</f>
        <v>0.99470352911299675</v>
      </c>
      <c r="DT166" s="2">
        <f>POWER(10,($B166-D$227)/D$228)/(1+POWER(10,($B166-D$227)/D$228))</f>
        <v>0.99604525964171842</v>
      </c>
      <c r="DU166" s="2">
        <f>POWER(10,($B166-E$227)/E$228)/(1+POWER(10,($B166-E$227)/E$228))</f>
        <v>0.99588767921508148</v>
      </c>
      <c r="DV166" s="2">
        <f>POWER(10,($B166-F$227)/F$228)/(1+POWER(10,($B166-F$227)/F$228))</f>
        <v>0.99614082113820468</v>
      </c>
      <c r="DW166" s="2">
        <f>POWER(10,($B166-G$227)/G$228)/(1+POWER(10,($B166-G$227)/G$228))</f>
        <v>0.99619502442439578</v>
      </c>
      <c r="DX166" s="2">
        <f>POWER(10,($B166-H$227)/H$228)/(1+POWER(10,($B166-H$227)/H$228))</f>
        <v>0.99632683188150539</v>
      </c>
      <c r="DY166" s="2">
        <f>POWER(10,($B166-I$227)/I$228)/(1+POWER(10,($B166-I$227)/I$228))</f>
        <v>0.99644938824247609</v>
      </c>
      <c r="DZ166" s="2">
        <f>POWER(10,($B166-J$227)/J$228)/(1+POWER(10,($B166-J$227)/J$228))</f>
        <v>0.9966458382996386</v>
      </c>
      <c r="EA166" s="2">
        <f>POWER(10,($B166-K$227)/K$228)/(1+POWER(10,($B166-K$227)/K$228))</f>
        <v>0.99618339672405998</v>
      </c>
      <c r="EB166" s="2">
        <f>POWER(10,($B166-L$227)/L$228)/(1+POWER(10,($B166-L$227)/L$228))</f>
        <v>0.99598114252851688</v>
      </c>
      <c r="EC166" s="2">
        <f>POWER(10,($B166-M$227)/M$228)/(1+POWER(10,($B166-M$227)/M$228))</f>
        <v>0.9960018985997322</v>
      </c>
      <c r="ED166" s="2">
        <f>POWER(10,($B166-N$227)/N$228)/(1+POWER(10,($B166-N$227)/N$228))</f>
        <v>0.9961601589062461</v>
      </c>
      <c r="EE166" s="2">
        <f>POWER(10,($B166-O$227)/O$228)/(1+POWER(10,($B166-O$227)/O$228))</f>
        <v>0.9959265813349456</v>
      </c>
    </row>
    <row r="167" spans="2:135" x14ac:dyDescent="0.25">
      <c r="B167" s="2">
        <v>161</v>
      </c>
      <c r="C167">
        <v>71.176000000000002</v>
      </c>
      <c r="D167">
        <v>73.293999999999997</v>
      </c>
      <c r="E167">
        <v>75.441000000000003</v>
      </c>
      <c r="F167">
        <v>75.971000000000004</v>
      </c>
      <c r="G167">
        <v>76.087999999999994</v>
      </c>
      <c r="H167">
        <v>76.073999999999998</v>
      </c>
      <c r="I167">
        <v>76.984999999999999</v>
      </c>
      <c r="J167">
        <v>77.734999999999999</v>
      </c>
      <c r="K167">
        <v>73.793999999999997</v>
      </c>
      <c r="L167">
        <v>71.058999999999997</v>
      </c>
      <c r="M167">
        <v>66.206000000000003</v>
      </c>
      <c r="N167">
        <v>59.911799999999999</v>
      </c>
      <c r="O167">
        <v>50.647100000000002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71.282544274966426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73.129580251917474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74.657199821903987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75.032355257979873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75.526009635851523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76.712438898110662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78.328327309094291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76.979094265781313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74.981394835334314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71.118854849660551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65.228701628163321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59.026941995591486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51.420261196442382</v>
      </c>
      <c r="AE167" s="5"/>
      <c r="AG167" s="5">
        <f t="shared" si="49"/>
        <v>-0.10654427496642427</v>
      </c>
      <c r="AH167" s="5">
        <f t="shared" si="49"/>
        <v>0.16441974808252269</v>
      </c>
      <c r="AI167" s="5">
        <f t="shared" si="49"/>
        <v>0.78380017809601554</v>
      </c>
      <c r="AJ167" s="5">
        <f t="shared" si="49"/>
        <v>0.93864474202013071</v>
      </c>
      <c r="AK167" s="5">
        <f t="shared" si="48"/>
        <v>0.56199036414847114</v>
      </c>
      <c r="AL167" s="5">
        <f t="shared" si="48"/>
        <v>-0.6384388981106639</v>
      </c>
      <c r="AM167" s="5">
        <f t="shared" si="48"/>
        <v>-1.3433273090942919</v>
      </c>
      <c r="AN167" s="5">
        <f t="shared" si="48"/>
        <v>0.75590573421868612</v>
      </c>
      <c r="AO167" s="5">
        <f t="shared" si="47"/>
        <v>-1.1873948353343167</v>
      </c>
      <c r="AP167" s="5">
        <f t="shared" si="33"/>
        <v>-5.98548496605531E-2</v>
      </c>
      <c r="AQ167" s="5">
        <f t="shared" si="33"/>
        <v>0.97729837183668167</v>
      </c>
      <c r="AR167" s="5">
        <f t="shared" si="33"/>
        <v>0.88485800440851392</v>
      </c>
      <c r="AS167" s="5">
        <f t="shared" si="33"/>
        <v>-0.77316119644238057</v>
      </c>
      <c r="AV167" s="2">
        <f t="shared" si="34"/>
        <v>71.282543489162123</v>
      </c>
      <c r="AW167" s="2">
        <f t="shared" si="35"/>
        <v>73.129580251917474</v>
      </c>
      <c r="AX167" s="2">
        <f t="shared" si="36"/>
        <v>74.657151372013601</v>
      </c>
      <c r="AY167" s="2">
        <f t="shared" si="37"/>
        <v>75.032286881497384</v>
      </c>
      <c r="AZ167" s="2">
        <f t="shared" si="38"/>
        <v>75.526009635851523</v>
      </c>
      <c r="BA167" s="2">
        <f t="shared" si="39"/>
        <v>76.249892454182586</v>
      </c>
      <c r="BB167" s="2">
        <f t="shared" si="40"/>
        <v>78.328327309094291</v>
      </c>
      <c r="BC167" s="2">
        <f t="shared" si="41"/>
        <v>75.401859406275449</v>
      </c>
      <c r="BD167" s="2">
        <f t="shared" si="42"/>
        <v>73.292134091307375</v>
      </c>
      <c r="BE167" s="2">
        <f t="shared" si="43"/>
        <v>69.602095612344542</v>
      </c>
      <c r="BF167" s="2">
        <f t="shared" si="44"/>
        <v>63.60272828443302</v>
      </c>
      <c r="BG167" s="2">
        <f t="shared" si="45"/>
        <v>56.6189528593166</v>
      </c>
      <c r="BH167" s="2">
        <f t="shared" si="46"/>
        <v>48.456727739816664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75.1425538277512</v>
      </c>
      <c r="CP167" s="2">
        <f>BL$207*$B167+BL$209</f>
        <v>77.755720646676991</v>
      </c>
      <c r="CQ167" s="2">
        <f>BM$207*$B167+BM$209</f>
        <v>79.292604751814835</v>
      </c>
      <c r="CR167" s="2">
        <f>BN$207*$B167+BN$209</f>
        <v>78.89778939453474</v>
      </c>
      <c r="CS167" s="2">
        <f>BO$207*$B167+BO$209</f>
        <v>79.694613748151539</v>
      </c>
      <c r="CT167" s="2">
        <f>BP$207*$B167+BP$209</f>
        <v>81.046689872699673</v>
      </c>
      <c r="CU167" s="2">
        <f>BQ$207*$B167+BQ$209</f>
        <v>82.105062582149145</v>
      </c>
      <c r="CV167" s="2">
        <f>BR$207*$B167+BR$209</f>
        <v>80.019288127157111</v>
      </c>
      <c r="CW167" s="2">
        <f>BS$207*$B167+BS$209</f>
        <v>79.285434581722882</v>
      </c>
      <c r="CX167" s="2">
        <f>BT$207*$B167+BT$209</f>
        <v>75.052472530679225</v>
      </c>
      <c r="CY167" s="2">
        <f>BU$207*$B167+BU$209</f>
        <v>67.034256144603233</v>
      </c>
      <c r="CZ167" s="2">
        <f>BV$207*$B167+BV$209</f>
        <v>59.251626267916798</v>
      </c>
      <c r="DA167" s="2">
        <f>BW$207*$B167+BW$209</f>
        <v>51.999186855282673</v>
      </c>
      <c r="DD167" s="2">
        <f>BZ$207*$B167+BZ$209</f>
        <v>71.263798663803584</v>
      </c>
      <c r="DE167" s="2">
        <f>CA$207*$B167+CA$209</f>
        <v>73.112828597245183</v>
      </c>
      <c r="DF167" s="2">
        <f>CB$207*$B167+CB$209</f>
        <v>74.639694402923325</v>
      </c>
      <c r="DG167" s="2">
        <f>CC$207*$B167+CC$209</f>
        <v>75.01862910096483</v>
      </c>
      <c r="DH167" s="2">
        <f>CD$207*$B167+CD$209</f>
        <v>75.511488581275287</v>
      </c>
      <c r="DI167" s="2">
        <f>CE$207*$B167+CE$209</f>
        <v>76.233764088667257</v>
      </c>
      <c r="DJ167" s="2">
        <f>CF$207*$B167+CF$209</f>
        <v>78.316053920456568</v>
      </c>
      <c r="DK167" s="2">
        <f>CG$207*$B167+CG$209</f>
        <v>75.387687008341871</v>
      </c>
      <c r="DL167" s="2">
        <f>CH$207*$B167+CH$209</f>
        <v>73.271192784848267</v>
      </c>
      <c r="DM167" s="2">
        <f>CI$207*$B167+CI$209</f>
        <v>69.582038055798591</v>
      </c>
      <c r="DN167" s="2">
        <f>CJ$207*$B167+CJ$209</f>
        <v>63.590165637118979</v>
      </c>
      <c r="DO167" s="2">
        <f>CK$207*$B167+CK$209</f>
        <v>56.609697760274216</v>
      </c>
      <c r="DP167" s="2">
        <f>CL$207*$B167+CL$209</f>
        <v>48.443513670768141</v>
      </c>
      <c r="DS167" s="2">
        <f>POWER(10,($B167-C$227)/C$228)/(1+POWER(10,($B167-C$227)/C$228))</f>
        <v>0.99516730895191152</v>
      </c>
      <c r="DT167" s="2">
        <f>POWER(10,($B167-D$227)/D$228)/(1+POWER(10,($B167-D$227)/D$228))</f>
        <v>0.99639197842768312</v>
      </c>
      <c r="DU167" s="2">
        <f>POWER(10,($B167-E$227)/E$228)/(1+POWER(10,($B167-E$227)/E$228))</f>
        <v>0.99624816130522997</v>
      </c>
      <c r="DV167" s="2">
        <f>POWER(10,($B167-F$227)/F$228)/(1+POWER(10,($B167-F$227)/F$228))</f>
        <v>0.99647919150049158</v>
      </c>
      <c r="DW167" s="2">
        <f>POWER(10,($B167-G$227)/G$228)/(1+POWER(10,($B167-G$227)/G$228))</f>
        <v>0.9965286588383212</v>
      </c>
      <c r="DX167" s="2">
        <f>POWER(10,($B167-H$227)/H$228)/(1+POWER(10,($B167-H$227)/H$228))</f>
        <v>0.99664894780450608</v>
      </c>
      <c r="DY167" s="2">
        <f>POWER(10,($B167-I$227)/I$228)/(1+POWER(10,($B167-I$227)/I$228))</f>
        <v>0.99676079161237696</v>
      </c>
      <c r="DZ167" s="2">
        <f>POWER(10,($B167-J$227)/J$228)/(1+POWER(10,($B167-J$227)/J$228))</f>
        <v>0.9969400650941187</v>
      </c>
      <c r="EA167" s="2">
        <f>POWER(10,($B167-K$227)/K$228)/(1+POWER(10,($B167-K$227)/K$228))</f>
        <v>0.99651804713438941</v>
      </c>
      <c r="EB167" s="2">
        <f>POWER(10,($B167-L$227)/L$228)/(1+POWER(10,($B167-L$227)/L$228))</f>
        <v>0.99633346187801897</v>
      </c>
      <c r="EC167" s="2">
        <f>POWER(10,($B167-M$227)/M$228)/(1+POWER(10,($B167-M$227)/M$228))</f>
        <v>0.99635240500017552</v>
      </c>
      <c r="ED167" s="2">
        <f>POWER(10,($B167-N$227)/N$228)/(1+POWER(10,($B167-N$227)/N$228))</f>
        <v>0.9964968397079601</v>
      </c>
      <c r="EE167" s="2">
        <f>POWER(10,($B167-O$227)/O$228)/(1+POWER(10,($B167-O$227)/O$228))</f>
        <v>0.99628366602811724</v>
      </c>
    </row>
    <row r="168" spans="2:135" x14ac:dyDescent="0.25">
      <c r="B168" s="2">
        <v>162</v>
      </c>
      <c r="C168">
        <v>72.117999999999995</v>
      </c>
      <c r="D168">
        <v>71.573999999999998</v>
      </c>
      <c r="E168">
        <v>75.456000000000003</v>
      </c>
      <c r="F168">
        <v>75.117999999999995</v>
      </c>
      <c r="G168">
        <v>74.5</v>
      </c>
      <c r="H168">
        <v>75.471000000000004</v>
      </c>
      <c r="I168">
        <v>76.162000000000006</v>
      </c>
      <c r="J168">
        <v>75.176000000000002</v>
      </c>
      <c r="K168">
        <v>73.25</v>
      </c>
      <c r="L168">
        <v>69.676000000000002</v>
      </c>
      <c r="M168">
        <v>65.852999999999994</v>
      </c>
      <c r="N168">
        <v>57.441200000000002</v>
      </c>
      <c r="O168">
        <v>50.985300000000002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71.223432354342449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73.067957125244945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74.59525522705178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74.971077255683667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75.470584824099035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76.560692939131258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78.303115304448525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76.527665621993748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74.59342091021739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70.795290215053583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64.929488909340023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58.668872466621124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51.163185624491099</v>
      </c>
      <c r="AE168" s="5"/>
      <c r="AG168" s="5">
        <f t="shared" si="49"/>
        <v>0.89456764565754554</v>
      </c>
      <c r="AH168" s="5">
        <f t="shared" si="49"/>
        <v>-1.4939571252449468</v>
      </c>
      <c r="AI168" s="5">
        <f t="shared" si="49"/>
        <v>0.86074477294822316</v>
      </c>
      <c r="AJ168" s="5">
        <f t="shared" si="49"/>
        <v>0.14692274431632768</v>
      </c>
      <c r="AK168" s="5">
        <f t="shared" si="48"/>
        <v>-0.9705848240990349</v>
      </c>
      <c r="AL168" s="5">
        <f t="shared" si="48"/>
        <v>-1.089692939131254</v>
      </c>
      <c r="AM168" s="5">
        <f t="shared" si="48"/>
        <v>-2.1411153044485189</v>
      </c>
      <c r="AN168" s="5">
        <f t="shared" si="48"/>
        <v>-1.351665621993746</v>
      </c>
      <c r="AO168" s="5">
        <f t="shared" si="47"/>
        <v>-1.3434209102173895</v>
      </c>
      <c r="AP168" s="5">
        <f t="shared" si="33"/>
        <v>-1.1192902150535815</v>
      </c>
      <c r="AQ168" s="5">
        <f t="shared" si="33"/>
        <v>0.9235110906599715</v>
      </c>
      <c r="AR168" s="5">
        <f t="shared" si="33"/>
        <v>-1.2276724666211223</v>
      </c>
      <c r="AS168" s="5">
        <f t="shared" si="33"/>
        <v>-0.17788562449109691</v>
      </c>
      <c r="AV168" s="2">
        <f t="shared" si="34"/>
        <v>71.223431536445958</v>
      </c>
      <c r="AW168" s="2">
        <f t="shared" si="35"/>
        <v>73.067957125244945</v>
      </c>
      <c r="AX168" s="2">
        <f t="shared" si="36"/>
        <v>74.595214427787923</v>
      </c>
      <c r="AY168" s="2">
        <f t="shared" si="37"/>
        <v>74.9710196367176</v>
      </c>
      <c r="AZ168" s="2">
        <f t="shared" si="38"/>
        <v>75.470584824099035</v>
      </c>
      <c r="BA168" s="2">
        <f t="shared" si="39"/>
        <v>76.203982712017478</v>
      </c>
      <c r="BB168" s="2">
        <f t="shared" si="40"/>
        <v>78.303115304448525</v>
      </c>
      <c r="BC168" s="2">
        <f t="shared" si="41"/>
        <v>75.356754401524995</v>
      </c>
      <c r="BD168" s="2">
        <f t="shared" si="42"/>
        <v>73.239461992753959</v>
      </c>
      <c r="BE168" s="2">
        <f t="shared" si="43"/>
        <v>69.545311407079936</v>
      </c>
      <c r="BF168" s="2">
        <f t="shared" si="44"/>
        <v>63.571903673606947</v>
      </c>
      <c r="BG168" s="2">
        <f t="shared" si="45"/>
        <v>56.602773306624634</v>
      </c>
      <c r="BH168" s="2">
        <f t="shared" si="46"/>
        <v>48.431339941790895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75.144531205099952</v>
      </c>
      <c r="CP168" s="2">
        <f>BL$207*$B168+BL$209</f>
        <v>77.762369826329291</v>
      </c>
      <c r="CQ168" s="2">
        <f>BM$207*$B168+BM$209</f>
        <v>79.293995833859128</v>
      </c>
      <c r="CR168" s="2">
        <f>BN$207*$B168+BN$209</f>
        <v>78.889875460796574</v>
      </c>
      <c r="CS168" s="2">
        <f>BO$207*$B168+BO$209</f>
        <v>79.702260746495057</v>
      </c>
      <c r="CT168" s="2">
        <f>BP$207*$B168+BP$209</f>
        <v>81.07497707984119</v>
      </c>
      <c r="CU168" s="2">
        <f>BQ$207*$B168+BQ$209</f>
        <v>82.136067317836762</v>
      </c>
      <c r="CV168" s="2">
        <f>BR$207*$B168+BR$209</f>
        <v>80.044605568035209</v>
      </c>
      <c r="CW168" s="2">
        <f>BS$207*$B168+BS$209</f>
        <v>79.32301115109513</v>
      </c>
      <c r="CX168" s="2">
        <f>BT$207*$B168+BT$209</f>
        <v>75.080881859443537</v>
      </c>
      <c r="CY168" s="2">
        <f>BU$207*$B168+BU$209</f>
        <v>67.051866046641848</v>
      </c>
      <c r="CZ168" s="2">
        <f>BV$207*$B168+BV$209</f>
        <v>59.273365024248299</v>
      </c>
      <c r="DA168" s="2">
        <f>BW$207*$B168+BW$209</f>
        <v>52.028662121499345</v>
      </c>
      <c r="DD168" s="2">
        <f>BZ$207*$B168+BZ$209</f>
        <v>71.206065495837152</v>
      </c>
      <c r="DE168" s="2">
        <f>CA$207*$B168+CA$209</f>
        <v>73.052453967351852</v>
      </c>
      <c r="DF168" s="2">
        <f>CB$207*$B168+CB$209</f>
        <v>74.579075976086017</v>
      </c>
      <c r="DG168" s="2">
        <f>CC$207*$B168+CC$209</f>
        <v>74.958391669210698</v>
      </c>
      <c r="DH168" s="2">
        <f>CD$207*$B168+CD$209</f>
        <v>75.457141090265893</v>
      </c>
      <c r="DI168" s="2">
        <f>CE$207*$B168+CE$209</f>
        <v>76.189045944991278</v>
      </c>
      <c r="DJ168" s="2">
        <f>CF$207*$B168+CF$209</f>
        <v>78.291755226165392</v>
      </c>
      <c r="DK168" s="2">
        <f>CG$207*$B168+CG$209</f>
        <v>75.343631890300301</v>
      </c>
      <c r="DL168" s="2">
        <f>CH$207*$B168+CH$209</f>
        <v>73.220075701134647</v>
      </c>
      <c r="DM168" s="2">
        <f>CI$207*$B168+CI$209</f>
        <v>69.526732769153497</v>
      </c>
      <c r="DN168" s="2">
        <f>CJ$207*$B168+CJ$209</f>
        <v>63.560284688729979</v>
      </c>
      <c r="DO168" s="2">
        <f>CK$207*$B168+CK$209</f>
        <v>56.594210984123102</v>
      </c>
      <c r="DP168" s="2">
        <f>CL$207*$B168+CL$209</f>
        <v>48.419101924552635</v>
      </c>
      <c r="DS168" s="2">
        <f>POWER(10,($B168-C$227)/C$228)/(1+POWER(10,($B168-C$227)/C$228))</f>
        <v>0.99559065842113004</v>
      </c>
      <c r="DT168" s="2">
        <f>POWER(10,($B168-D$227)/D$228)/(1+POWER(10,($B168-D$227)/D$228))</f>
        <v>0.99670840024380936</v>
      </c>
      <c r="DU168" s="2">
        <f>POWER(10,($B168-E$227)/E$228)/(1+POWER(10,($B168-E$227)/E$228))</f>
        <v>0.9965771524885404</v>
      </c>
      <c r="DV168" s="2">
        <f>POWER(10,($B168-F$227)/F$228)/(1+POWER(10,($B168-F$227)/F$228))</f>
        <v>0.99678798942680968</v>
      </c>
      <c r="DW168" s="2">
        <f>POWER(10,($B168-G$227)/G$228)/(1+POWER(10,($B168-G$227)/G$228))</f>
        <v>0.99683313194401624</v>
      </c>
      <c r="DX168" s="2">
        <f>POWER(10,($B168-H$227)/H$228)/(1+POWER(10,($B168-H$227)/H$228))</f>
        <v>0.99694290267014651</v>
      </c>
      <c r="DY168" s="2">
        <f>POWER(10,($B168-I$227)/I$228)/(1+POWER(10,($B168-I$227)/I$228))</f>
        <v>0.99704496460947201</v>
      </c>
      <c r="DZ168" s="2">
        <f>POWER(10,($B168-J$227)/J$228)/(1+POWER(10,($B168-J$227)/J$228))</f>
        <v>0.99720855462627866</v>
      </c>
      <c r="EA168" s="2">
        <f>POWER(10,($B168-K$227)/K$228)/(1+POWER(10,($B168-K$227)/K$228))</f>
        <v>0.9968234480311543</v>
      </c>
      <c r="EB168" s="2">
        <f>POWER(10,($B168-L$227)/L$228)/(1+POWER(10,($B168-L$227)/L$228))</f>
        <v>0.99665499834008453</v>
      </c>
      <c r="EC168" s="2">
        <f>POWER(10,($B168-M$227)/M$228)/(1+POWER(10,($B168-M$227)/M$228))</f>
        <v>0.99667228579662481</v>
      </c>
      <c r="ED168" s="2">
        <f>POWER(10,($B168-N$227)/N$228)/(1+POWER(10,($B168-N$227)/N$228))</f>
        <v>0.99680409473539233</v>
      </c>
      <c r="EE168" s="2">
        <f>POWER(10,($B168-O$227)/O$228)/(1+POWER(10,($B168-O$227)/O$228))</f>
        <v>0.99660955446909671</v>
      </c>
    </row>
    <row r="169" spans="2:135" x14ac:dyDescent="0.25">
      <c r="B169" s="2">
        <v>163</v>
      </c>
      <c r="C169">
        <v>71.617999999999995</v>
      </c>
      <c r="D169">
        <v>73.25</v>
      </c>
      <c r="E169">
        <v>75.308999999999997</v>
      </c>
      <c r="F169">
        <v>75.015000000000001</v>
      </c>
      <c r="G169">
        <v>73.778999999999996</v>
      </c>
      <c r="H169">
        <v>75.028999999999996</v>
      </c>
      <c r="I169">
        <v>76.087999999999994</v>
      </c>
      <c r="J169">
        <v>76.132000000000005</v>
      </c>
      <c r="K169">
        <v>75.75</v>
      </c>
      <c r="L169">
        <v>69.956000000000003</v>
      </c>
      <c r="M169">
        <v>63.25</v>
      </c>
      <c r="N169">
        <v>57.0441</v>
      </c>
      <c r="O169">
        <v>50.808799999999998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71.164417523938297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73.00642374377901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74.533407109704257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74.909874386032484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75.415236951174208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76.422627479024186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78.277968823804798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76.147439429432026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74.230587428394259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70.479431328853025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64.631647825211559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58.29336971697731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50.832374629048033</v>
      </c>
      <c r="AE169" s="5"/>
      <c r="AG169" s="5">
        <f t="shared" si="49"/>
        <v>0.45358247606169755</v>
      </c>
      <c r="AH169" s="5">
        <f t="shared" si="49"/>
        <v>0.24357625622099022</v>
      </c>
      <c r="AI169" s="5">
        <f t="shared" si="49"/>
        <v>0.77559289029574074</v>
      </c>
      <c r="AJ169" s="5">
        <f t="shared" si="49"/>
        <v>0.10512561396751607</v>
      </c>
      <c r="AK169" s="5">
        <f t="shared" si="48"/>
        <v>-1.6362369511742116</v>
      </c>
      <c r="AL169" s="5">
        <f t="shared" si="48"/>
        <v>-1.3936274790241896</v>
      </c>
      <c r="AM169" s="5">
        <f t="shared" si="48"/>
        <v>-2.1899688238048043</v>
      </c>
      <c r="AN169" s="5">
        <f t="shared" si="48"/>
        <v>-1.5439429432021257E-2</v>
      </c>
      <c r="AO169" s="5">
        <f t="shared" si="47"/>
        <v>1.5194125716057414</v>
      </c>
      <c r="AP169" s="5">
        <f t="shared" si="33"/>
        <v>-0.52343132885302168</v>
      </c>
      <c r="AQ169" s="5">
        <f t="shared" si="33"/>
        <v>-1.3816478252115587</v>
      </c>
      <c r="AR169" s="5">
        <f t="shared" si="33"/>
        <v>-1.2492697169773095</v>
      </c>
      <c r="AS169" s="5">
        <f t="shared" si="33"/>
        <v>-2.3574629048034978E-2</v>
      </c>
      <c r="AV169" s="2">
        <f t="shared" si="34"/>
        <v>71.164416703501701</v>
      </c>
      <c r="AW169" s="2">
        <f t="shared" si="35"/>
        <v>73.00642374377901</v>
      </c>
      <c r="AX169" s="2">
        <f t="shared" si="36"/>
        <v>74.533374058061753</v>
      </c>
      <c r="AY169" s="2">
        <f t="shared" si="37"/>
        <v>74.909827655719269</v>
      </c>
      <c r="AZ169" s="2">
        <f t="shared" si="38"/>
        <v>75.415236951174208</v>
      </c>
      <c r="BA169" s="2">
        <f t="shared" si="39"/>
        <v>76.158157561484529</v>
      </c>
      <c r="BB169" s="2">
        <f t="shared" si="40"/>
        <v>78.277968823804798</v>
      </c>
      <c r="BC169" s="2">
        <f t="shared" si="41"/>
        <v>75.311724238992127</v>
      </c>
      <c r="BD169" s="2">
        <f t="shared" si="42"/>
        <v>73.186901090404731</v>
      </c>
      <c r="BE169" s="2">
        <f t="shared" si="43"/>
        <v>69.488631851650993</v>
      </c>
      <c r="BF169" s="2">
        <f t="shared" si="44"/>
        <v>63.541147656864197</v>
      </c>
      <c r="BG169" s="2">
        <f t="shared" si="45"/>
        <v>56.586643867219969</v>
      </c>
      <c r="BH169" s="2">
        <f t="shared" si="46"/>
        <v>48.40602138833961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75.146508582448703</v>
      </c>
      <c r="CP169" s="2">
        <f>BL$207*$B169+BL$209</f>
        <v>77.769019005981605</v>
      </c>
      <c r="CQ169" s="2">
        <f>BM$207*$B169+BM$209</f>
        <v>79.295386915903435</v>
      </c>
      <c r="CR169" s="2">
        <f>BN$207*$B169+BN$209</f>
        <v>78.881961527058394</v>
      </c>
      <c r="CS169" s="2">
        <f>BO$207*$B169+BO$209</f>
        <v>79.709907744838574</v>
      </c>
      <c r="CT169" s="2">
        <f>BP$207*$B169+BP$209</f>
        <v>81.103264286982707</v>
      </c>
      <c r="CU169" s="2">
        <f>BQ$207*$B169+BQ$209</f>
        <v>82.167072053524379</v>
      </c>
      <c r="CV169" s="2">
        <f>BR$207*$B169+BR$209</f>
        <v>80.069923008913307</v>
      </c>
      <c r="CW169" s="2">
        <f>BS$207*$B169+BS$209</f>
        <v>79.360587720467379</v>
      </c>
      <c r="CX169" s="2">
        <f>BT$207*$B169+BT$209</f>
        <v>75.109291188207862</v>
      </c>
      <c r="CY169" s="2">
        <f>BU$207*$B169+BU$209</f>
        <v>67.069475948680463</v>
      </c>
      <c r="CZ169" s="2">
        <f>BV$207*$B169+BV$209</f>
        <v>59.295103780579801</v>
      </c>
      <c r="DA169" s="2">
        <f>BW$207*$B169+BW$209</f>
        <v>52.058137387716016</v>
      </c>
      <c r="DD169" s="2">
        <f>BZ$207*$B169+BZ$209</f>
        <v>71.148332327870719</v>
      </c>
      <c r="DE169" s="2">
        <f>CA$207*$B169+CA$209</f>
        <v>72.99207933745852</v>
      </c>
      <c r="DF169" s="2">
        <f>CB$207*$B169+CB$209</f>
        <v>74.518457549248708</v>
      </c>
      <c r="DG169" s="2">
        <f>CC$207*$B169+CC$209</f>
        <v>74.898154237456581</v>
      </c>
      <c r="DH169" s="2">
        <f>CD$207*$B169+CD$209</f>
        <v>75.402793599256512</v>
      </c>
      <c r="DI169" s="2">
        <f>CE$207*$B169+CE$209</f>
        <v>76.144327801315285</v>
      </c>
      <c r="DJ169" s="2">
        <f>CF$207*$B169+CF$209</f>
        <v>78.267456531874203</v>
      </c>
      <c r="DK169" s="2">
        <f>CG$207*$B169+CG$209</f>
        <v>75.299576772258746</v>
      </c>
      <c r="DL169" s="2">
        <f>CH$207*$B169+CH$209</f>
        <v>73.168958617421026</v>
      </c>
      <c r="DM169" s="2">
        <f>CI$207*$B169+CI$209</f>
        <v>69.471427482508417</v>
      </c>
      <c r="DN169" s="2">
        <f>CJ$207*$B169+CJ$209</f>
        <v>63.530403740340986</v>
      </c>
      <c r="DO169" s="2">
        <f>CK$207*$B169+CK$209</f>
        <v>56.578724207971995</v>
      </c>
      <c r="DP169" s="2">
        <f>CL$207*$B169+CL$209</f>
        <v>48.394690178337129</v>
      </c>
      <c r="DS169" s="2">
        <f>POWER(10,($B169-C$227)/C$228)/(1+POWER(10,($B169-C$227)/C$228))</f>
        <v>0.99597707189307438</v>
      </c>
      <c r="DT169" s="2">
        <f>POWER(10,($B169-D$227)/D$228)/(1+POWER(10,($B169-D$227)/D$228))</f>
        <v>0.99699715564443703</v>
      </c>
      <c r="DU169" s="2">
        <f>POWER(10,($B169-E$227)/E$228)/(1+POWER(10,($B169-E$227)/E$228))</f>
        <v>0.99687738551941807</v>
      </c>
      <c r="DV169" s="2">
        <f>POWER(10,($B169-F$227)/F$228)/(1+POWER(10,($B169-F$227)/F$228))</f>
        <v>0.99706978339711294</v>
      </c>
      <c r="DW169" s="2">
        <f>POWER(10,($B169-G$227)/G$228)/(1+POWER(10,($B169-G$227)/G$228))</f>
        <v>0.99711097697968876</v>
      </c>
      <c r="DX169" s="2">
        <f>POWER(10,($B169-H$227)/H$228)/(1+POWER(10,($B169-H$227)/H$228))</f>
        <v>0.99721114391982801</v>
      </c>
      <c r="DY169" s="2">
        <f>POWER(10,($B169-I$227)/I$228)/(1+POWER(10,($B169-I$227)/I$228))</f>
        <v>0.99730427477472106</v>
      </c>
      <c r="DZ169" s="2">
        <f>POWER(10,($B169-J$227)/J$228)/(1+POWER(10,($B169-J$227)/J$228))</f>
        <v>0.99745354610949544</v>
      </c>
      <c r="EA169" s="2">
        <f>POWER(10,($B169-K$227)/K$228)/(1+POWER(10,($B169-K$227)/K$228))</f>
        <v>0.99710214021461963</v>
      </c>
      <c r="EB169" s="2">
        <f>POWER(10,($B169-L$227)/L$228)/(1+POWER(10,($B169-L$227)/L$228))</f>
        <v>0.99694842407680206</v>
      </c>
      <c r="EC169" s="2">
        <f>POWER(10,($B169-M$227)/M$228)/(1+POWER(10,($B169-M$227)/M$228))</f>
        <v>0.99696419968547267</v>
      </c>
      <c r="ED169" s="2">
        <f>POWER(10,($B169-N$227)/N$228)/(1+POWER(10,($B169-N$227)/N$228))</f>
        <v>0.99708447989822968</v>
      </c>
      <c r="EE169" s="2">
        <f>POWER(10,($B169-O$227)/O$228)/(1+POWER(10,($B169-O$227)/O$228))</f>
        <v>0.99690695420054953</v>
      </c>
    </row>
    <row r="170" spans="2:135" x14ac:dyDescent="0.25">
      <c r="B170" s="2">
        <v>164</v>
      </c>
      <c r="C170">
        <v>70.632000000000005</v>
      </c>
      <c r="D170">
        <v>74.808999999999997</v>
      </c>
      <c r="E170">
        <v>74.971000000000004</v>
      </c>
      <c r="F170">
        <v>74.706000000000003</v>
      </c>
      <c r="G170">
        <v>74.337999999999994</v>
      </c>
      <c r="H170">
        <v>75.587999999999994</v>
      </c>
      <c r="I170">
        <v>76.367999999999995</v>
      </c>
      <c r="J170">
        <v>75.206000000000003</v>
      </c>
      <c r="K170">
        <v>75.162000000000006</v>
      </c>
      <c r="L170">
        <v>70.484999999999999</v>
      </c>
      <c r="M170">
        <v>63.558999999999997</v>
      </c>
      <c r="N170">
        <v>56.9559</v>
      </c>
      <c r="O170">
        <v>50.808799999999998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71.105493425121736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72.944974020789459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74.471649279942625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74.848742176054643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75.359960851492559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76.300922726585952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78.252883433805408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75.84021891661645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73.908175307944106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70.187430936413037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64.353187167908203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57.927912643745657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50.457131187760979</v>
      </c>
      <c r="AE170" s="5"/>
      <c r="AG170" s="5">
        <f t="shared" si="49"/>
        <v>-0.47349342512173109</v>
      </c>
      <c r="AH170" s="5">
        <f t="shared" si="49"/>
        <v>1.8640259792105383</v>
      </c>
      <c r="AI170" s="5">
        <f t="shared" si="49"/>
        <v>0.49935072005737879</v>
      </c>
      <c r="AJ170" s="5">
        <f t="shared" si="49"/>
        <v>-0.14274217605463946</v>
      </c>
      <c r="AK170" s="5">
        <f t="shared" si="48"/>
        <v>-1.0219608514925653</v>
      </c>
      <c r="AL170" s="5">
        <f t="shared" si="48"/>
        <v>-0.71292272658595834</v>
      </c>
      <c r="AM170" s="5">
        <f t="shared" si="48"/>
        <v>-1.8848834338054132</v>
      </c>
      <c r="AN170" s="5">
        <f t="shared" si="48"/>
        <v>-0.63421891661644736</v>
      </c>
      <c r="AO170" s="5">
        <f t="shared" si="47"/>
        <v>1.2538246920559004</v>
      </c>
      <c r="AP170" s="5">
        <f t="shared" si="33"/>
        <v>0.29756906358696256</v>
      </c>
      <c r="AQ170" s="5">
        <f t="shared" si="33"/>
        <v>-0.79418716790820554</v>
      </c>
      <c r="AR170" s="5">
        <f t="shared" si="33"/>
        <v>-0.9720126437456571</v>
      </c>
      <c r="AS170" s="5">
        <f t="shared" si="33"/>
        <v>0.35166881223901925</v>
      </c>
      <c r="AV170" s="2">
        <f t="shared" si="34"/>
        <v>71.105492631973348</v>
      </c>
      <c r="AW170" s="2">
        <f t="shared" si="35"/>
        <v>72.944974020789459</v>
      </c>
      <c r="AX170" s="2">
        <f t="shared" si="36"/>
        <v>74.471623521775456</v>
      </c>
      <c r="AY170" s="2">
        <f t="shared" si="37"/>
        <v>74.848705700118316</v>
      </c>
      <c r="AZ170" s="2">
        <f t="shared" si="38"/>
        <v>75.359960851492559</v>
      </c>
      <c r="BA170" s="2">
        <f t="shared" si="39"/>
        <v>76.112411376920562</v>
      </c>
      <c r="BB170" s="2">
        <f t="shared" si="40"/>
        <v>78.252883433805408</v>
      </c>
      <c r="BC170" s="2">
        <f t="shared" si="41"/>
        <v>75.266763904874651</v>
      </c>
      <c r="BD170" s="2">
        <f t="shared" si="42"/>
        <v>73.134443903470441</v>
      </c>
      <c r="BE170" s="2">
        <f t="shared" si="43"/>
        <v>69.432050027379105</v>
      </c>
      <c r="BF170" s="2">
        <f t="shared" si="44"/>
        <v>63.510455500579212</v>
      </c>
      <c r="BG170" s="2">
        <f t="shared" si="45"/>
        <v>56.570561107839467</v>
      </c>
      <c r="BH170" s="2">
        <f t="shared" si="46"/>
        <v>48.380767482513534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75.148485959797455</v>
      </c>
      <c r="CP170" s="2">
        <f>BL$207*$B170+BL$209</f>
        <v>77.775668185633904</v>
      </c>
      <c r="CQ170" s="2">
        <f>BM$207*$B170+BM$209</f>
        <v>79.296777997947729</v>
      </c>
      <c r="CR170" s="2">
        <f>BN$207*$B170+BN$209</f>
        <v>78.874047593320228</v>
      </c>
      <c r="CS170" s="2">
        <f>BO$207*$B170+BO$209</f>
        <v>79.717554743182092</v>
      </c>
      <c r="CT170" s="2">
        <f>BP$207*$B170+BP$209</f>
        <v>81.131551494124238</v>
      </c>
      <c r="CU170" s="2">
        <f>BQ$207*$B170+BQ$209</f>
        <v>82.198076789211996</v>
      </c>
      <c r="CV170" s="2">
        <f>BR$207*$B170+BR$209</f>
        <v>80.095240449791419</v>
      </c>
      <c r="CW170" s="2">
        <f>BS$207*$B170+BS$209</f>
        <v>79.398164289839627</v>
      </c>
      <c r="CX170" s="2">
        <f>BT$207*$B170+BT$209</f>
        <v>75.137700516972174</v>
      </c>
      <c r="CY170" s="2">
        <f>BU$207*$B170+BU$209</f>
        <v>67.087085850719092</v>
      </c>
      <c r="CZ170" s="2">
        <f>BV$207*$B170+BV$209</f>
        <v>59.316842536911302</v>
      </c>
      <c r="DA170" s="2">
        <f>BW$207*$B170+BW$209</f>
        <v>52.08761265393268</v>
      </c>
      <c r="DD170" s="2">
        <f>BZ$207*$B170+BZ$209</f>
        <v>71.090599159904301</v>
      </c>
      <c r="DE170" s="2">
        <f>CA$207*$B170+CA$209</f>
        <v>72.931704707565174</v>
      </c>
      <c r="DF170" s="2">
        <f>CB$207*$B170+CB$209</f>
        <v>74.4578391224114</v>
      </c>
      <c r="DG170" s="2">
        <f>CC$207*$B170+CC$209</f>
        <v>74.837916805702463</v>
      </c>
      <c r="DH170" s="2">
        <f>CD$207*$B170+CD$209</f>
        <v>75.348446108247117</v>
      </c>
      <c r="DI170" s="2">
        <f>CE$207*$B170+CE$209</f>
        <v>76.099609657639306</v>
      </c>
      <c r="DJ170" s="2">
        <f>CF$207*$B170+CF$209</f>
        <v>78.243157837583027</v>
      </c>
      <c r="DK170" s="2">
        <f>CG$207*$B170+CG$209</f>
        <v>75.255521654217191</v>
      </c>
      <c r="DL170" s="2">
        <f>CH$207*$B170+CH$209</f>
        <v>73.117841533707406</v>
      </c>
      <c r="DM170" s="2">
        <f>CI$207*$B170+CI$209</f>
        <v>69.416122195863338</v>
      </c>
      <c r="DN170" s="2">
        <f>CJ$207*$B170+CJ$209</f>
        <v>63.500522791951994</v>
      </c>
      <c r="DO170" s="2">
        <f>CK$207*$B170+CK$209</f>
        <v>56.56323743182088</v>
      </c>
      <c r="DP170" s="2">
        <f>CL$207*$B170+CL$209</f>
        <v>48.37027843212163</v>
      </c>
      <c r="DS170" s="2">
        <f>POWER(10,($B170-C$227)/C$228)/(1+POWER(10,($B170-C$227)/C$228))</f>
        <v>0.99632974678607555</v>
      </c>
      <c r="DT170" s="2">
        <f>POWER(10,($B170-D$227)/D$228)/(1+POWER(10,($B170-D$227)/D$228))</f>
        <v>0.99726064961382033</v>
      </c>
      <c r="DU170" s="2">
        <f>POWER(10,($B170-E$227)/E$228)/(1+POWER(10,($B170-E$227)/E$228))</f>
        <v>0.99715135906474361</v>
      </c>
      <c r="DV170" s="2">
        <f>POWER(10,($B170-F$227)/F$228)/(1+POWER(10,($B170-F$227)/F$228))</f>
        <v>0.99732692150389657</v>
      </c>
      <c r="DW170" s="2">
        <f>POWER(10,($B170-G$227)/G$228)/(1+POWER(10,($B170-G$227)/G$228))</f>
        <v>0.99736450974155988</v>
      </c>
      <c r="DX170" s="2">
        <f>POWER(10,($B170-H$227)/H$228)/(1+POWER(10,($B170-H$227)/H$228))</f>
        <v>0.99745590873319878</v>
      </c>
      <c r="DY170" s="2">
        <f>POWER(10,($B170-I$227)/I$228)/(1+POWER(10,($B170-I$227)/I$228))</f>
        <v>0.99754088608607949</v>
      </c>
      <c r="DZ170" s="2">
        <f>POWER(10,($B170-J$227)/J$228)/(1+POWER(10,($B170-J$227)/J$228))</f>
        <v>0.99767708597703297</v>
      </c>
      <c r="EA170" s="2">
        <f>POWER(10,($B170-K$227)/K$228)/(1+POWER(10,($B170-K$227)/K$228))</f>
        <v>0.99735644641084398</v>
      </c>
      <c r="EB170" s="2">
        <f>POWER(10,($B170-L$227)/L$228)/(1+POWER(10,($B170-L$227)/L$228))</f>
        <v>0.99721618221024855</v>
      </c>
      <c r="EC170" s="2">
        <f>POWER(10,($B170-M$227)/M$228)/(1+POWER(10,($B170-M$227)/M$228))</f>
        <v>0.99723057744574217</v>
      </c>
      <c r="ED170" s="2">
        <f>POWER(10,($B170-N$227)/N$228)/(1+POWER(10,($B170-N$227)/N$228))</f>
        <v>0.99734033176905235</v>
      </c>
      <c r="EE170" s="2">
        <f>POWER(10,($B170-O$227)/O$228)/(1+POWER(10,($B170-O$227)/O$228))</f>
        <v>0.9971783407770114</v>
      </c>
    </row>
    <row r="171" spans="2:135" x14ac:dyDescent="0.25">
      <c r="B171" s="2">
        <v>165</v>
      </c>
      <c r="C171">
        <v>70</v>
      </c>
      <c r="D171">
        <v>72.412000000000006</v>
      </c>
      <c r="E171">
        <v>74.147000000000006</v>
      </c>
      <c r="F171">
        <v>74.323999999999998</v>
      </c>
      <c r="G171">
        <v>73.882000000000005</v>
      </c>
      <c r="H171">
        <v>75.984999999999999</v>
      </c>
      <c r="I171">
        <v>77.191000000000003</v>
      </c>
      <c r="J171">
        <v>76.176000000000002</v>
      </c>
      <c r="K171">
        <v>76.484999999999999</v>
      </c>
      <c r="L171">
        <v>70.765000000000001</v>
      </c>
      <c r="M171">
        <v>65.25</v>
      </c>
      <c r="N171">
        <v>56.617600000000003</v>
      </c>
      <c r="O171">
        <v>50.808799999999998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71.046654061133125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72.883602239900227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74.409975821196497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74.787676268081668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75.304751667961625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76.195920037483717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78.227854970075271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75.600178087952514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73.633736629059513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69.929474711348448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64.106375801145717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57.59381211883408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50.067576282687796</v>
      </c>
      <c r="AE171" s="5"/>
      <c r="AG171" s="5">
        <f t="shared" si="49"/>
        <v>-1.0466540611331254</v>
      </c>
      <c r="AH171" s="5">
        <f t="shared" si="49"/>
        <v>-0.47160223990022132</v>
      </c>
      <c r="AI171" s="5">
        <f t="shared" si="49"/>
        <v>-0.26297582119649121</v>
      </c>
      <c r="AJ171" s="5">
        <f t="shared" si="49"/>
        <v>-0.46367626808167017</v>
      </c>
      <c r="AK171" s="5">
        <f t="shared" si="48"/>
        <v>-1.4227516679616201</v>
      </c>
      <c r="AL171" s="5">
        <f t="shared" si="48"/>
        <v>-0.21092003748371724</v>
      </c>
      <c r="AM171" s="5">
        <f t="shared" si="48"/>
        <v>-1.0368549700752681</v>
      </c>
      <c r="AN171" s="5">
        <f t="shared" si="48"/>
        <v>0.57582191204748767</v>
      </c>
      <c r="AO171" s="5">
        <f t="shared" si="47"/>
        <v>2.8512633709404867</v>
      </c>
      <c r="AP171" s="5">
        <f t="shared" si="33"/>
        <v>0.83552528865155296</v>
      </c>
      <c r="AQ171" s="5">
        <f t="shared" si="33"/>
        <v>1.1436241988542832</v>
      </c>
      <c r="AR171" s="5">
        <f t="shared" si="33"/>
        <v>-0.9762121188340771</v>
      </c>
      <c r="AS171" s="5">
        <f t="shared" si="33"/>
        <v>0.74122371731220227</v>
      </c>
      <c r="AV171" s="2">
        <f t="shared" si="34"/>
        <v>71.046653322163465</v>
      </c>
      <c r="AW171" s="2">
        <f t="shared" si="35"/>
        <v>72.883602239900227</v>
      </c>
      <c r="AX171" s="2">
        <f t="shared" si="36"/>
        <v>74.409956509605294</v>
      </c>
      <c r="AY171" s="2">
        <f t="shared" si="37"/>
        <v>74.787648865673461</v>
      </c>
      <c r="AZ171" s="2">
        <f t="shared" si="38"/>
        <v>75.304751667961625</v>
      </c>
      <c r="BA171" s="2">
        <f t="shared" si="39"/>
        <v>76.066738862616731</v>
      </c>
      <c r="BB171" s="2">
        <f t="shared" si="40"/>
        <v>78.227854970075271</v>
      </c>
      <c r="BC171" s="2">
        <f t="shared" si="41"/>
        <v>75.221868684087596</v>
      </c>
      <c r="BD171" s="2">
        <f t="shared" si="42"/>
        <v>73.082083399651736</v>
      </c>
      <c r="BE171" s="2">
        <f t="shared" si="43"/>
        <v>69.375559416016017</v>
      </c>
      <c r="BF171" s="2">
        <f t="shared" si="44"/>
        <v>63.479822768396758</v>
      </c>
      <c r="BG171" s="2">
        <f t="shared" si="45"/>
        <v>56.554521808154611</v>
      </c>
      <c r="BH171" s="2">
        <f t="shared" si="46"/>
        <v>48.355573895584335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75.150463337146221</v>
      </c>
      <c r="CP171" s="2">
        <f>BL$207*$B171+BL$209</f>
        <v>77.782317365286204</v>
      </c>
      <c r="CQ171" s="2">
        <f>BM$207*$B171+BM$209</f>
        <v>79.298169079992022</v>
      </c>
      <c r="CR171" s="2">
        <f>BN$207*$B171+BN$209</f>
        <v>78.866133659582061</v>
      </c>
      <c r="CS171" s="2">
        <f>BO$207*$B171+BO$209</f>
        <v>79.725201741525623</v>
      </c>
      <c r="CT171" s="2">
        <f>BP$207*$B171+BP$209</f>
        <v>81.159838701265755</v>
      </c>
      <c r="CU171" s="2">
        <f>BQ$207*$B171+BQ$209</f>
        <v>82.229081524899598</v>
      </c>
      <c r="CV171" s="2">
        <f>BR$207*$B171+BR$209</f>
        <v>80.120557890669517</v>
      </c>
      <c r="CW171" s="2">
        <f>BS$207*$B171+BS$209</f>
        <v>79.435740859211876</v>
      </c>
      <c r="CX171" s="2">
        <f>BT$207*$B171+BT$209</f>
        <v>75.166109845736486</v>
      </c>
      <c r="CY171" s="2">
        <f>BU$207*$B171+BU$209</f>
        <v>67.104695752757706</v>
      </c>
      <c r="CZ171" s="2">
        <f>BV$207*$B171+BV$209</f>
        <v>59.338581293242804</v>
      </c>
      <c r="DA171" s="2">
        <f>BW$207*$B171+BW$209</f>
        <v>52.117087920149352</v>
      </c>
      <c r="DD171" s="2">
        <f>BZ$207*$B171+BZ$209</f>
        <v>71.032865991937868</v>
      </c>
      <c r="DE171" s="2">
        <f>CA$207*$B171+CA$209</f>
        <v>72.871330077671843</v>
      </c>
      <c r="DF171" s="2">
        <f>CB$207*$B171+CB$209</f>
        <v>74.397220695574092</v>
      </c>
      <c r="DG171" s="2">
        <f>CC$207*$B171+CC$209</f>
        <v>74.777679373948331</v>
      </c>
      <c r="DH171" s="2">
        <f>CD$207*$B171+CD$209</f>
        <v>75.294098617237736</v>
      </c>
      <c r="DI171" s="2">
        <f>CE$207*$B171+CE$209</f>
        <v>76.054891513963327</v>
      </c>
      <c r="DJ171" s="2">
        <f>CF$207*$B171+CF$209</f>
        <v>78.218859143291851</v>
      </c>
      <c r="DK171" s="2">
        <f>CG$207*$B171+CG$209</f>
        <v>75.211466536175635</v>
      </c>
      <c r="DL171" s="2">
        <f>CH$207*$B171+CH$209</f>
        <v>73.066724449993771</v>
      </c>
      <c r="DM171" s="2">
        <f>CI$207*$B171+CI$209</f>
        <v>69.360816909218258</v>
      </c>
      <c r="DN171" s="2">
        <f>CJ$207*$B171+CJ$209</f>
        <v>63.470641843562994</v>
      </c>
      <c r="DO171" s="2">
        <f>CK$207*$B171+CK$209</f>
        <v>56.547750655669773</v>
      </c>
      <c r="DP171" s="2">
        <f>CL$207*$B171+CL$209</f>
        <v>48.345866685906124</v>
      </c>
      <c r="DS171" s="2">
        <f>POWER(10,($B171-C$227)/C$228)/(1+POWER(10,($B171-C$227)/C$228))</f>
        <v>0.99665160794762087</v>
      </c>
      <c r="DT171" s="2">
        <f>POWER(10,($B171-D$227)/D$228)/(1+POWER(10,($B171-D$227)/D$228))</f>
        <v>0.99750108043257735</v>
      </c>
      <c r="DU171" s="2">
        <f>POWER(10,($B171-E$227)/E$228)/(1+POWER(10,($B171-E$227)/E$228))</f>
        <v>0.9974013572410404</v>
      </c>
      <c r="DV171" s="2">
        <f>POWER(10,($B171-F$227)/F$228)/(1+POWER(10,($B171-F$227)/F$228))</f>
        <v>0.99756154990892909</v>
      </c>
      <c r="DW171" s="2">
        <f>POWER(10,($B171-G$227)/G$228)/(1+POWER(10,($B171-G$227)/G$228))</f>
        <v>0.99759584680720104</v>
      </c>
      <c r="DX171" s="2">
        <f>POWER(10,($B171-H$227)/H$228)/(1+POWER(10,($B171-H$227)/H$228))</f>
        <v>0.99767924168091904</v>
      </c>
      <c r="DY171" s="2">
        <f>POWER(10,($B171-I$227)/I$228)/(1+POWER(10,($B171-I$227)/I$228))</f>
        <v>0.99775677607688895</v>
      </c>
      <c r="DZ171" s="2">
        <f>POWER(10,($B171-J$227)/J$228)/(1+POWER(10,($B171-J$227)/J$228))</f>
        <v>0.99788104413611367</v>
      </c>
      <c r="EA171" s="2">
        <f>POWER(10,($B171-K$227)/K$228)/(1+POWER(10,($B171-K$227)/K$228))</f>
        <v>0.99758848954514545</v>
      </c>
      <c r="EB171" s="2">
        <f>POWER(10,($B171-L$227)/L$228)/(1+POWER(10,($B171-L$227)/L$228))</f>
        <v>0.99746050596257996</v>
      </c>
      <c r="EC171" s="2">
        <f>POWER(10,($B171-M$227)/M$228)/(1+POWER(10,($B171-M$227)/M$228))</f>
        <v>0.99747364099070368</v>
      </c>
      <c r="ED171" s="2">
        <f>POWER(10,($B171-N$227)/N$228)/(1+POWER(10,($B171-N$227)/N$228))</f>
        <v>0.99757378595688251</v>
      </c>
      <c r="EE171" s="2">
        <f>POWER(10,($B171-O$227)/O$228)/(1+POWER(10,($B171-O$227)/O$228))</f>
        <v>0.99742597713704129</v>
      </c>
    </row>
    <row r="172" spans="2:135" x14ac:dyDescent="0.25">
      <c r="B172" s="2">
        <v>166</v>
      </c>
      <c r="C172">
        <v>70.662000000000006</v>
      </c>
      <c r="D172">
        <v>73.028999999999996</v>
      </c>
      <c r="E172">
        <v>75.382000000000005</v>
      </c>
      <c r="F172">
        <v>76.132000000000005</v>
      </c>
      <c r="G172">
        <v>75.734999999999999</v>
      </c>
      <c r="H172">
        <v>75.484999999999999</v>
      </c>
      <c r="I172">
        <v>76.632000000000005</v>
      </c>
      <c r="J172">
        <v>77.441000000000003</v>
      </c>
      <c r="K172">
        <v>74.043999999999997</v>
      </c>
      <c r="L172">
        <v>70.515000000000001</v>
      </c>
      <c r="M172">
        <v>64.867999999999995</v>
      </c>
      <c r="N172">
        <v>55.852899999999998</v>
      </c>
      <c r="O172">
        <v>49.5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70.987893783843845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72.822303037895665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74.348381049617444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74.726672377557676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75.249604838380392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76.106241290330573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78.202879524770097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75.416973591670782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73.408079421722121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69.709830868995056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63.897403462983277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57.304643982891257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49.690492707667936</v>
      </c>
      <c r="AE172" s="5"/>
      <c r="AG172" s="5">
        <f t="shared" si="49"/>
        <v>-0.32589378384383849</v>
      </c>
      <c r="AH172" s="5">
        <f t="shared" si="49"/>
        <v>0.20669696210433131</v>
      </c>
      <c r="AI172" s="5">
        <f t="shared" si="49"/>
        <v>1.0336189503825608</v>
      </c>
      <c r="AJ172" s="5">
        <f t="shared" si="49"/>
        <v>1.4053276224423286</v>
      </c>
      <c r="AK172" s="5">
        <f t="shared" si="48"/>
        <v>0.48539516161960705</v>
      </c>
      <c r="AL172" s="5">
        <f t="shared" si="48"/>
        <v>-0.62124129033057329</v>
      </c>
      <c r="AM172" s="5">
        <f t="shared" si="48"/>
        <v>-1.570879524770092</v>
      </c>
      <c r="AN172" s="5">
        <f t="shared" si="48"/>
        <v>2.0240264083292203</v>
      </c>
      <c r="AO172" s="5">
        <f t="shared" si="47"/>
        <v>0.63592057827787585</v>
      </c>
      <c r="AP172" s="5">
        <f t="shared" si="33"/>
        <v>0.80516913100494492</v>
      </c>
      <c r="AQ172" s="5">
        <f t="shared" si="33"/>
        <v>0.97059653701671778</v>
      </c>
      <c r="AR172" s="5">
        <f t="shared" si="33"/>
        <v>-1.4517439828912586</v>
      </c>
      <c r="AS172" s="5">
        <f t="shared" si="33"/>
        <v>-0.19049270766793569</v>
      </c>
      <c r="AV172" s="2">
        <f t="shared" si="34"/>
        <v>70.987893120312407</v>
      </c>
      <c r="AW172" s="2">
        <f t="shared" si="35"/>
        <v>72.822303037895665</v>
      </c>
      <c r="AX172" s="2">
        <f t="shared" si="36"/>
        <v>74.348367121181454</v>
      </c>
      <c r="AY172" s="2">
        <f t="shared" si="37"/>
        <v>74.726652564772081</v>
      </c>
      <c r="AZ172" s="2">
        <f t="shared" si="38"/>
        <v>75.249604838380392</v>
      </c>
      <c r="BA172" s="2">
        <f t="shared" si="39"/>
        <v>76.021135039034419</v>
      </c>
      <c r="BB172" s="2">
        <f t="shared" si="40"/>
        <v>78.202879524770097</v>
      </c>
      <c r="BC172" s="2">
        <f t="shared" si="41"/>
        <v>75.17703414710698</v>
      </c>
      <c r="BD172" s="2">
        <f t="shared" si="42"/>
        <v>73.029812975142733</v>
      </c>
      <c r="BE172" s="2">
        <f t="shared" si="43"/>
        <v>69.319153883814877</v>
      </c>
      <c r="BF172" s="2">
        <f t="shared" si="44"/>
        <v>63.449245306247981</v>
      </c>
      <c r="BG172" s="2">
        <f t="shared" si="45"/>
        <v>56.538522950352572</v>
      </c>
      <c r="BH172" s="2">
        <f t="shared" si="46"/>
        <v>48.330436556090547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 t="str">
        <f>IF(OR(AND($B172&gt;F$230, $B172&lt;F$231), $B172&gt;F$232), F172, "")</f>
        <v/>
      </c>
      <c r="CD172" s="2" t="str">
        <f>IF(OR(AND($B172&gt;G$230, $B172&lt;G$231), $B172&gt;G$232), G172, "")</f>
        <v/>
      </c>
      <c r="CE172" s="2" t="str">
        <f>IF(OR(AND($B172&gt;H$230, $B172&lt;H$231), $B172&gt;H$232), H172, "")</f>
        <v/>
      </c>
      <c r="CF172" s="2" t="str">
        <f>IF(OR(AND($B172&gt;I$230, $B172&lt;I$231), $B172&gt;I$232), I172, "")</f>
        <v/>
      </c>
      <c r="CG172" s="2" t="str">
        <f>IF(OR(AND($B172&gt;J$230, $B172&lt;J$231), $B172&gt;J$232), J172, "")</f>
        <v/>
      </c>
      <c r="CH172" s="2" t="str">
        <f>IF(OR(AND($B172&gt;K$230, $B172&lt;K$231), $B172&gt;K$232), K172, "")</f>
        <v/>
      </c>
      <c r="CI172" s="2" t="str">
        <f>IF(OR(AND($B172&gt;L$230, $B172&lt;L$231), $B172&gt;L$232), L172, "")</f>
        <v/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75.152440714494972</v>
      </c>
      <c r="CP172" s="2">
        <f>BL$207*$B172+BL$209</f>
        <v>77.788966544938518</v>
      </c>
      <c r="CQ172" s="2">
        <f>BM$207*$B172+BM$209</f>
        <v>79.299560162036329</v>
      </c>
      <c r="CR172" s="2">
        <f>BN$207*$B172+BN$209</f>
        <v>78.858219725843895</v>
      </c>
      <c r="CS172" s="2">
        <f>BO$207*$B172+BO$209</f>
        <v>79.732848739869141</v>
      </c>
      <c r="CT172" s="2">
        <f>BP$207*$B172+BP$209</f>
        <v>81.188125908407272</v>
      </c>
      <c r="CU172" s="2">
        <f>BQ$207*$B172+BQ$209</f>
        <v>82.260086260587215</v>
      </c>
      <c r="CV172" s="2">
        <f>BR$207*$B172+BR$209</f>
        <v>80.145875331547614</v>
      </c>
      <c r="CW172" s="2">
        <f>BS$207*$B172+BS$209</f>
        <v>79.473317428584124</v>
      </c>
      <c r="CX172" s="2">
        <f>BT$207*$B172+BT$209</f>
        <v>75.194519174500797</v>
      </c>
      <c r="CY172" s="2">
        <f>BU$207*$B172+BU$209</f>
        <v>67.122305654796335</v>
      </c>
      <c r="CZ172" s="2">
        <f>BV$207*$B172+BV$209</f>
        <v>59.360320049574305</v>
      </c>
      <c r="DA172" s="2">
        <f>BW$207*$B172+BW$209</f>
        <v>52.146563186366024</v>
      </c>
      <c r="DD172" s="2">
        <f>BZ$207*$B172+BZ$209</f>
        <v>70.97513282397145</v>
      </c>
      <c r="DE172" s="2">
        <f>CA$207*$B172+CA$209</f>
        <v>72.810955447778497</v>
      </c>
      <c r="DF172" s="2">
        <f>CB$207*$B172+CB$209</f>
        <v>74.336602268736783</v>
      </c>
      <c r="DG172" s="2">
        <f>CC$207*$B172+CC$209</f>
        <v>74.717441942194213</v>
      </c>
      <c r="DH172" s="2">
        <f>CD$207*$B172+CD$209</f>
        <v>75.239751126228342</v>
      </c>
      <c r="DI172" s="2">
        <f>CE$207*$B172+CE$209</f>
        <v>76.010173370287333</v>
      </c>
      <c r="DJ172" s="2">
        <f>CF$207*$B172+CF$209</f>
        <v>78.194560449000676</v>
      </c>
      <c r="DK172" s="2">
        <f>CG$207*$B172+CG$209</f>
        <v>75.167411418134066</v>
      </c>
      <c r="DL172" s="2">
        <f>CH$207*$B172+CH$209</f>
        <v>73.01560736628015</v>
      </c>
      <c r="DM172" s="2">
        <f>CI$207*$B172+CI$209</f>
        <v>69.305511622573164</v>
      </c>
      <c r="DN172" s="2">
        <f>CJ$207*$B172+CJ$209</f>
        <v>63.440760895174002</v>
      </c>
      <c r="DO172" s="2">
        <f>CK$207*$B172+CK$209</f>
        <v>56.532263879518659</v>
      </c>
      <c r="DP172" s="2">
        <f>CL$207*$B172+CL$209</f>
        <v>48.321454939690618</v>
      </c>
      <c r="DS172" s="2">
        <f>POWER(10,($B172-C$227)/C$228)/(1+POWER(10,($B172-C$227)/C$228))</f>
        <v>0.99694533018025555</v>
      </c>
      <c r="DT172" s="2">
        <f>POWER(10,($B172-D$227)/D$228)/(1+POWER(10,($B172-D$227)/D$228))</f>
        <v>0.99772045704686207</v>
      </c>
      <c r="DU172" s="2">
        <f>POWER(10,($B172-E$227)/E$228)/(1+POWER(10,($B172-E$227)/E$228))</f>
        <v>0.99762946760830584</v>
      </c>
      <c r="DV172" s="2">
        <f>POWER(10,($B172-F$227)/F$228)/(1+POWER(10,($B172-F$227)/F$228))</f>
        <v>0.99777562983113133</v>
      </c>
      <c r="DW172" s="2">
        <f>POWER(10,($B172-G$227)/G$228)/(1+POWER(10,($B172-G$227)/G$228))</f>
        <v>0.99780692230630863</v>
      </c>
      <c r="DX172" s="2">
        <f>POWER(10,($B172-H$227)/H$228)/(1+POWER(10,($B172-H$227)/H$228))</f>
        <v>0.99788301096497423</v>
      </c>
      <c r="DY172" s="2">
        <f>POWER(10,($B172-I$227)/I$228)/(1+POWER(10,($B172-I$227)/I$228))</f>
        <v>0.99795375157975508</v>
      </c>
      <c r="DZ172" s="2">
        <f>POWER(10,($B172-J$227)/J$228)/(1+POWER(10,($B172-J$227)/J$228))</f>
        <v>0.9980671289095826</v>
      </c>
      <c r="EA172" s="2">
        <f>POWER(10,($B172-K$227)/K$228)/(1+POWER(10,($B172-K$227)/K$228))</f>
        <v>0.99780020955950055</v>
      </c>
      <c r="EB172" s="2">
        <f>POWER(10,($B172-L$227)/L$228)/(1+POWER(10,($B172-L$227)/L$228))</f>
        <v>0.99768343627998168</v>
      </c>
      <c r="EC172" s="2">
        <f>POWER(10,($B172-M$227)/M$228)/(1+POWER(10,($B172-M$227)/M$228))</f>
        <v>0.99769542090944108</v>
      </c>
      <c r="ED172" s="2">
        <f>POWER(10,($B172-N$227)/N$228)/(1+POWER(10,($B172-N$227)/N$228))</f>
        <v>0.99778679401767723</v>
      </c>
      <c r="EE172" s="2">
        <f>POWER(10,($B172-O$227)/O$228)/(1+POWER(10,($B172-O$227)/O$228))</f>
        <v>0.99765193144331554</v>
      </c>
    </row>
    <row r="173" spans="2:135" x14ac:dyDescent="0.25">
      <c r="B173" s="2">
        <v>167</v>
      </c>
      <c r="C173">
        <v>70.882000000000005</v>
      </c>
      <c r="D173">
        <v>71.234999999999999</v>
      </c>
      <c r="E173">
        <v>75.912000000000006</v>
      </c>
      <c r="F173">
        <v>76.471000000000004</v>
      </c>
      <c r="G173">
        <v>75.926000000000002</v>
      </c>
      <c r="H173">
        <v>76.632000000000005</v>
      </c>
      <c r="I173">
        <v>76.882000000000005</v>
      </c>
      <c r="J173">
        <v>77.132000000000005</v>
      </c>
      <c r="K173">
        <v>76.441000000000003</v>
      </c>
      <c r="L173">
        <v>71.558999999999997</v>
      </c>
      <c r="M173">
        <v>64.028999999999996</v>
      </c>
      <c r="N173">
        <v>55.852899999999998</v>
      </c>
      <c r="O173">
        <v>50.102899999999998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70.929207279378815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72.76107138756673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74.286859507072762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74.665726296531972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75.194516081748645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76.02949962639596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78.177953434155583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75.278562390211505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73.227077399886866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69.527854234548499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63.727115926029214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57.066279895115876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49.346375894049267</v>
      </c>
      <c r="AE173" s="5"/>
      <c r="AG173" s="5">
        <f t="shared" si="49"/>
        <v>-4.7207279378810085E-2</v>
      </c>
      <c r="AH173" s="5">
        <f t="shared" si="49"/>
        <v>-1.5260713875667307</v>
      </c>
      <c r="AI173" s="5">
        <f t="shared" si="49"/>
        <v>1.6251404929272439</v>
      </c>
      <c r="AJ173" s="5">
        <f t="shared" si="49"/>
        <v>1.805273703468032</v>
      </c>
      <c r="AK173" s="5">
        <f t="shared" si="48"/>
        <v>0.73148391825135661</v>
      </c>
      <c r="AL173" s="5">
        <f t="shared" si="48"/>
        <v>0.60250037360404463</v>
      </c>
      <c r="AM173" s="5">
        <f t="shared" si="48"/>
        <v>-1.2959534341555781</v>
      </c>
      <c r="AN173" s="5">
        <f t="shared" si="48"/>
        <v>1.8534376097885001</v>
      </c>
      <c r="AO173" s="5">
        <f t="shared" si="47"/>
        <v>3.2139226001131362</v>
      </c>
      <c r="AP173" s="5">
        <f t="shared" si="33"/>
        <v>2.0311457654514982</v>
      </c>
      <c r="AQ173" s="5">
        <f t="shared" si="33"/>
        <v>0.30188407397078265</v>
      </c>
      <c r="AR173" s="5">
        <f t="shared" si="33"/>
        <v>-1.2133798951158781</v>
      </c>
      <c r="AS173" s="5">
        <f t="shared" si="33"/>
        <v>0.7565241059507315</v>
      </c>
      <c r="AV173" s="2">
        <f t="shared" si="34"/>
        <v>70.929206705184157</v>
      </c>
      <c r="AW173" s="2">
        <f t="shared" si="35"/>
        <v>72.76107138756673</v>
      </c>
      <c r="AX173" s="2">
        <f t="shared" si="36"/>
        <v>74.286849842829866</v>
      </c>
      <c r="AY173" s="2">
        <f t="shared" si="37"/>
        <v>74.665712509306616</v>
      </c>
      <c r="AZ173" s="2">
        <f t="shared" si="38"/>
        <v>75.194516081748645</v>
      </c>
      <c r="BA173" s="2">
        <f t="shared" si="39"/>
        <v>75.975595228793523</v>
      </c>
      <c r="BB173" s="2">
        <f t="shared" si="40"/>
        <v>78.177953434155583</v>
      </c>
      <c r="BC173" s="2">
        <f t="shared" si="41"/>
        <v>75.13225613673464</v>
      </c>
      <c r="BD173" s="2">
        <f t="shared" si="42"/>
        <v>72.977626434541804</v>
      </c>
      <c r="BE173" s="2">
        <f t="shared" si="43"/>
        <v>69.262827665172679</v>
      </c>
      <c r="BF173" s="2">
        <f t="shared" si="44"/>
        <v>63.418719227605727</v>
      </c>
      <c r="BG173" s="2">
        <f t="shared" si="45"/>
        <v>56.522561708836022</v>
      </c>
      <c r="BH173" s="2">
        <f t="shared" si="46"/>
        <v>48.305351638645483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 t="str">
        <f>IF(OR(AND($B173&gt;E$230, $B173&lt;E$231), $B173&gt;E$232), E173, "")</f>
        <v/>
      </c>
      <c r="CC173" s="2" t="str">
        <f>IF(OR(AND($B173&gt;F$230, $B173&lt;F$231), $B173&gt;F$232), F173, "")</f>
        <v/>
      </c>
      <c r="CD173" s="2" t="str">
        <f>IF(OR(AND($B173&gt;G$230, $B173&lt;G$231), $B173&gt;G$232), G173, "")</f>
        <v/>
      </c>
      <c r="CE173" s="2" t="str">
        <f>IF(OR(AND($B173&gt;H$230, $B173&lt;H$231), $B173&gt;H$232), H173, "")</f>
        <v/>
      </c>
      <c r="CF173" s="2" t="str">
        <f>IF(OR(AND($B173&gt;I$230, $B173&lt;I$231), $B173&gt;I$232), I173, "")</f>
        <v/>
      </c>
      <c r="CG173" s="2" t="str">
        <f>IF(OR(AND($B173&gt;J$230, $B173&lt;J$231), $B173&gt;J$232), J173, "")</f>
        <v/>
      </c>
      <c r="CH173" s="2" t="str">
        <f>IF(OR(AND($B173&gt;K$230, $B173&lt;K$231), $B173&gt;K$232), K173, "")</f>
        <v/>
      </c>
      <c r="CI173" s="2" t="str">
        <f>IF(OR(AND($B173&gt;L$230, $B173&lt;L$231), $B173&gt;L$232), L173, "")</f>
        <v/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75.154418091843723</v>
      </c>
      <c r="CP173" s="2">
        <f>BL$207*$B173+BL$209</f>
        <v>77.795615724590817</v>
      </c>
      <c r="CQ173" s="2">
        <f>BM$207*$B173+BM$209</f>
        <v>79.300951244080622</v>
      </c>
      <c r="CR173" s="2">
        <f>BN$207*$B173+BN$209</f>
        <v>78.850305792105729</v>
      </c>
      <c r="CS173" s="2">
        <f>BO$207*$B173+BO$209</f>
        <v>79.740495738212658</v>
      </c>
      <c r="CT173" s="2">
        <f>BP$207*$B173+BP$209</f>
        <v>81.216413115548789</v>
      </c>
      <c r="CU173" s="2">
        <f>BQ$207*$B173+BQ$209</f>
        <v>82.291090996274832</v>
      </c>
      <c r="CV173" s="2">
        <f>BR$207*$B173+BR$209</f>
        <v>80.171192772425712</v>
      </c>
      <c r="CW173" s="2">
        <f>BS$207*$B173+BS$209</f>
        <v>79.510893997956387</v>
      </c>
      <c r="CX173" s="2">
        <f>BT$207*$B173+BT$209</f>
        <v>75.222928503265109</v>
      </c>
      <c r="CY173" s="2">
        <f>BU$207*$B173+BU$209</f>
        <v>67.13991555683495</v>
      </c>
      <c r="CZ173" s="2">
        <f>BV$207*$B173+BV$209</f>
        <v>59.382058805905807</v>
      </c>
      <c r="DA173" s="2">
        <f>BW$207*$B173+BW$209</f>
        <v>52.176038452582688</v>
      </c>
      <c r="DD173" s="2">
        <f>BZ$207*$B173+BZ$209</f>
        <v>70.917399656005017</v>
      </c>
      <c r="DE173" s="2">
        <f>CA$207*$B173+CA$209</f>
        <v>72.750580817885165</v>
      </c>
      <c r="DF173" s="2">
        <f>CB$207*$B173+CB$209</f>
        <v>74.275983841899475</v>
      </c>
      <c r="DG173" s="2">
        <f>CC$207*$B173+CC$209</f>
        <v>74.657204510440096</v>
      </c>
      <c r="DH173" s="2">
        <f>CD$207*$B173+CD$209</f>
        <v>75.185403635218961</v>
      </c>
      <c r="DI173" s="2">
        <f>CE$207*$B173+CE$209</f>
        <v>75.965455226611354</v>
      </c>
      <c r="DJ173" s="2">
        <f>CF$207*$B173+CF$209</f>
        <v>78.170261754709486</v>
      </c>
      <c r="DK173" s="2">
        <f>CG$207*$B173+CG$209</f>
        <v>75.12335630009251</v>
      </c>
      <c r="DL173" s="2">
        <f>CH$207*$B173+CH$209</f>
        <v>72.96449028256653</v>
      </c>
      <c r="DM173" s="2">
        <f>CI$207*$B173+CI$209</f>
        <v>69.250206335928084</v>
      </c>
      <c r="DN173" s="2">
        <f>CJ$207*$B173+CJ$209</f>
        <v>63.410879946785002</v>
      </c>
      <c r="DO173" s="2">
        <f>CK$207*$B173+CK$209</f>
        <v>56.516777103367552</v>
      </c>
      <c r="DP173" s="2">
        <f>CL$207*$B173+CL$209</f>
        <v>48.297043193475119</v>
      </c>
      <c r="DS173" s="2">
        <f>POWER(10,($B173-C$227)/C$228)/(1+POWER(10,($B173-C$227)/C$228))</f>
        <v>0.99721335902641606</v>
      </c>
      <c r="DT173" s="2">
        <f>POWER(10,($B173-D$227)/D$228)/(1+POWER(10,($B173-D$227)/D$228))</f>
        <v>0.99792061504517571</v>
      </c>
      <c r="DU173" s="2">
        <f>POWER(10,($B173-E$227)/E$228)/(1+POWER(10,($B173-E$227)/E$228))</f>
        <v>0.99783759772736613</v>
      </c>
      <c r="DV173" s="2">
        <f>POWER(10,($B173-F$227)/F$228)/(1+POWER(10,($B173-F$227)/F$228))</f>
        <v>0.99797095316926443</v>
      </c>
      <c r="DW173" s="2">
        <f>POWER(10,($B173-G$227)/G$228)/(1+POWER(10,($B173-G$227)/G$228))</f>
        <v>0.99799950334183418</v>
      </c>
      <c r="DX173" s="2">
        <f>POWER(10,($B173-H$227)/H$228)/(1+POWER(10,($B173-H$227)/H$228))</f>
        <v>0.99806892334757824</v>
      </c>
      <c r="DY173" s="2">
        <f>POWER(10,($B173-I$227)/I$228)/(1+POWER(10,($B173-I$227)/I$228))</f>
        <v>0.99813346319509855</v>
      </c>
      <c r="DZ173" s="2">
        <f>POWER(10,($B173-J$227)/J$228)/(1+POWER(10,($B173-J$227)/J$228))</f>
        <v>0.99823690076116822</v>
      </c>
      <c r="EA173" s="2">
        <f>POWER(10,($B173-K$227)/K$228)/(1+POWER(10,($B173-K$227)/K$228))</f>
        <v>0.99799337887695472</v>
      </c>
      <c r="EB173" s="2">
        <f>POWER(10,($B173-L$227)/L$228)/(1+POWER(10,($B173-L$227)/L$228))</f>
        <v>0.99788683804620637</v>
      </c>
      <c r="EC173" s="2">
        <f>POWER(10,($B173-M$227)/M$228)/(1+POWER(10,($B173-M$227)/M$228))</f>
        <v>0.99789777260383283</v>
      </c>
      <c r="ED173" s="2">
        <f>POWER(10,($B173-N$227)/N$228)/(1+POWER(10,($B173-N$227)/N$228))</f>
        <v>0.99798113900516583</v>
      </c>
      <c r="EE173" s="2">
        <f>POWER(10,($B173-O$227)/O$228)/(1+POWER(10,($B173-O$227)/O$228))</f>
        <v>0.99785809349705645</v>
      </c>
    </row>
    <row r="174" spans="2:135" x14ac:dyDescent="0.25">
      <c r="B174" s="2">
        <v>168</v>
      </c>
      <c r="C174">
        <v>70.867999999999995</v>
      </c>
      <c r="D174">
        <v>70.25</v>
      </c>
      <c r="E174">
        <v>76.765000000000001</v>
      </c>
      <c r="F174">
        <v>75.515000000000001</v>
      </c>
      <c r="G174">
        <v>76.882000000000005</v>
      </c>
      <c r="H174">
        <v>75.984999999999999</v>
      </c>
      <c r="I174">
        <v>77.515000000000001</v>
      </c>
      <c r="J174">
        <v>77.734999999999999</v>
      </c>
      <c r="K174">
        <v>73.912000000000006</v>
      </c>
      <c r="L174">
        <v>70.543999999999997</v>
      </c>
      <c r="M174">
        <v>63.941000000000003</v>
      </c>
      <c r="N174">
        <v>56.867600000000003</v>
      </c>
      <c r="O174">
        <v>48.308799999999998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70.870589553070374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72.699902580738154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74.225405976754942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74.604833927871994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75.139481384618946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75.962938735201675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78.153073266319012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75.173299855781863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73.083725909727505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69.379500479425602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63.592411440650572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56.878141841114832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49.048059487166697</v>
      </c>
      <c r="AE174" s="5"/>
      <c r="AG174" s="5">
        <f t="shared" si="49"/>
        <v>-2.5895530703792247E-3</v>
      </c>
      <c r="AH174" s="5">
        <f t="shared" si="49"/>
        <v>-2.4499025807381543</v>
      </c>
      <c r="AI174" s="5">
        <f t="shared" si="49"/>
        <v>2.5395940232450585</v>
      </c>
      <c r="AJ174" s="5">
        <f t="shared" si="49"/>
        <v>0.91016607212800693</v>
      </c>
      <c r="AK174" s="5">
        <f t="shared" si="48"/>
        <v>1.7425186153810586</v>
      </c>
      <c r="AL174" s="5">
        <f t="shared" si="48"/>
        <v>2.2061264798324487E-2</v>
      </c>
      <c r="AM174" s="5">
        <f t="shared" si="48"/>
        <v>-0.63807326631901162</v>
      </c>
      <c r="AN174" s="5">
        <f t="shared" si="48"/>
        <v>2.5617001442181362</v>
      </c>
      <c r="AO174" s="5">
        <f t="shared" si="47"/>
        <v>0.82827409027250098</v>
      </c>
      <c r="AP174" s="5">
        <f t="shared" si="33"/>
        <v>1.1644995205743953</v>
      </c>
      <c r="AQ174" s="5">
        <f t="shared" si="33"/>
        <v>0.34858855934943023</v>
      </c>
      <c r="AR174" s="5">
        <f t="shared" si="33"/>
        <v>-1.0541841114829253E-2</v>
      </c>
      <c r="AS174" s="5">
        <f t="shared" si="33"/>
        <v>-0.73925948716669865</v>
      </c>
      <c r="AV174" s="2">
        <f t="shared" si="34"/>
        <v>70.870589074198278</v>
      </c>
      <c r="AW174" s="2">
        <f t="shared" si="35"/>
        <v>72.699902580738154</v>
      </c>
      <c r="AX174" s="2">
        <f t="shared" si="36"/>
        <v>74.225399525941057</v>
      </c>
      <c r="AY174" s="2">
        <f t="shared" si="37"/>
        <v>74.604824694023719</v>
      </c>
      <c r="AZ174" s="2">
        <f t="shared" si="38"/>
        <v>75.139481384618946</v>
      </c>
      <c r="BA174" s="2">
        <f t="shared" si="39"/>
        <v>75.930115042592362</v>
      </c>
      <c r="BB174" s="2">
        <f t="shared" si="40"/>
        <v>78.153073266319012</v>
      </c>
      <c r="BC174" s="2">
        <f t="shared" si="41"/>
        <v>75.087530754909992</v>
      </c>
      <c r="BD174" s="2">
        <f t="shared" si="42"/>
        <v>72.925517970859573</v>
      </c>
      <c r="BE174" s="2">
        <f t="shared" si="43"/>
        <v>69.206575346059793</v>
      </c>
      <c r="BF174" s="2">
        <f t="shared" si="44"/>
        <v>63.388240899066105</v>
      </c>
      <c r="BG174" s="2">
        <f t="shared" si="45"/>
        <v>56.506635440110323</v>
      </c>
      <c r="BH174" s="2">
        <f t="shared" si="46"/>
        <v>48.280315552645206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 t="str">
        <f>IF(OR(AND($B174&gt;E$230, $B174&lt;E$231), $B174&gt;E$232), E174, "")</f>
        <v/>
      </c>
      <c r="CC174" s="2" t="str">
        <f>IF(OR(AND($B174&gt;F$230, $B174&lt;F$231), $B174&gt;F$232), F174, "")</f>
        <v/>
      </c>
      <c r="CD174" s="2" t="str">
        <f>IF(OR(AND($B174&gt;G$230, $B174&lt;G$231), $B174&gt;G$232), G174, "")</f>
        <v/>
      </c>
      <c r="CE174" s="2" t="str">
        <f>IF(OR(AND($B174&gt;H$230, $B174&lt;H$231), $B174&gt;H$232), H174, "")</f>
        <v/>
      </c>
      <c r="CF174" s="2" t="str">
        <f>IF(OR(AND($B174&gt;I$230, $B174&lt;I$231), $B174&gt;I$232), I174, "")</f>
        <v/>
      </c>
      <c r="CG174" s="2" t="str">
        <f>IF(OR(AND($B174&gt;J$230, $B174&lt;J$231), $B174&gt;J$232), J174, "")</f>
        <v/>
      </c>
      <c r="CH174" s="2" t="str">
        <f>IF(OR(AND($B174&gt;K$230, $B174&lt;K$231), $B174&gt;K$232), K174, "")</f>
        <v/>
      </c>
      <c r="CI174" s="2" t="str">
        <f>IF(OR(AND($B174&gt;L$230, $B174&lt;L$231), $B174&gt;L$232), L174, "")</f>
        <v/>
      </c>
      <c r="CJ174" s="2" t="str">
        <f>IF(OR(AND($B174&gt;M$230, $B174&lt;M$231), $B174&gt;M$232), M174, "")</f>
        <v/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75.156395469192475</v>
      </c>
      <c r="CP174" s="2">
        <f>BL$207*$B174+BL$209</f>
        <v>77.802264904243131</v>
      </c>
      <c r="CQ174" s="2">
        <f>BM$207*$B174+BM$209</f>
        <v>79.302342326124929</v>
      </c>
      <c r="CR174" s="2">
        <f>BN$207*$B174+BN$209</f>
        <v>78.842391858367563</v>
      </c>
      <c r="CS174" s="2">
        <f>BO$207*$B174+BO$209</f>
        <v>79.748142736556176</v>
      </c>
      <c r="CT174" s="2">
        <f>BP$207*$B174+BP$209</f>
        <v>81.244700322690306</v>
      </c>
      <c r="CU174" s="2">
        <f>BQ$207*$B174+BQ$209</f>
        <v>82.322095731962449</v>
      </c>
      <c r="CV174" s="2">
        <f>BR$207*$B174+BR$209</f>
        <v>80.196510213303824</v>
      </c>
      <c r="CW174" s="2">
        <f>BS$207*$B174+BS$209</f>
        <v>79.548470567328636</v>
      </c>
      <c r="CX174" s="2">
        <f>BT$207*$B174+BT$209</f>
        <v>75.251337832029421</v>
      </c>
      <c r="CY174" s="2">
        <f>BU$207*$B174+BU$209</f>
        <v>67.157525458873565</v>
      </c>
      <c r="CZ174" s="2">
        <f>BV$207*$B174+BV$209</f>
        <v>59.403797562237308</v>
      </c>
      <c r="DA174" s="2">
        <f>BW$207*$B174+BW$209</f>
        <v>52.205513718799359</v>
      </c>
      <c r="DD174" s="2">
        <f>BZ$207*$B174+BZ$209</f>
        <v>70.859666488038599</v>
      </c>
      <c r="DE174" s="2">
        <f>CA$207*$B174+CA$209</f>
        <v>72.690206187991834</v>
      </c>
      <c r="DF174" s="2">
        <f>CB$207*$B174+CB$209</f>
        <v>74.215365415062166</v>
      </c>
      <c r="DG174" s="2">
        <f>CC$207*$B174+CC$209</f>
        <v>74.596967078685964</v>
      </c>
      <c r="DH174" s="2">
        <f>CD$207*$B174+CD$209</f>
        <v>75.131056144209566</v>
      </c>
      <c r="DI174" s="2">
        <f>CE$207*$B174+CE$209</f>
        <v>75.920737082935361</v>
      </c>
      <c r="DJ174" s="2">
        <f>CF$207*$B174+CF$209</f>
        <v>78.14596306041831</v>
      </c>
      <c r="DK174" s="2">
        <f>CG$207*$B174+CG$209</f>
        <v>75.079301182050955</v>
      </c>
      <c r="DL174" s="2">
        <f>CH$207*$B174+CH$209</f>
        <v>72.913373198852909</v>
      </c>
      <c r="DM174" s="2">
        <f>CI$207*$B174+CI$209</f>
        <v>69.194901049283004</v>
      </c>
      <c r="DN174" s="2">
        <f>CJ$207*$B174+CJ$209</f>
        <v>63.380998998396009</v>
      </c>
      <c r="DO174" s="2">
        <f>CK$207*$B174+CK$209</f>
        <v>56.501290327216438</v>
      </c>
      <c r="DP174" s="2">
        <f>CL$207*$B174+CL$209</f>
        <v>48.272631447259613</v>
      </c>
      <c r="DS174" s="2">
        <f>POWER(10,($B174-C$227)/C$228)/(1+POWER(10,($B174-C$227)/C$228))</f>
        <v>0.99745792992585924</v>
      </c>
      <c r="DT174" s="2">
        <f>POWER(10,($B174-D$227)/D$228)/(1+POWER(10,($B174-D$227)/D$228))</f>
        <v>0.99810323134288392</v>
      </c>
      <c r="DU174" s="2">
        <f>POWER(10,($B174-E$227)/E$228)/(1+POWER(10,($B174-E$227)/E$228))</f>
        <v>0.99802749038292726</v>
      </c>
      <c r="DV174" s="2">
        <f>POWER(10,($B174-F$227)/F$228)/(1+POWER(10,($B174-F$227)/F$228))</f>
        <v>0.99814915685814287</v>
      </c>
      <c r="DW174" s="2">
        <f>POWER(10,($B174-G$227)/G$228)/(1+POWER(10,($B174-G$227)/G$228))</f>
        <v>0.99817520415940419</v>
      </c>
      <c r="DX174" s="2">
        <f>POWER(10,($B174-H$227)/H$228)/(1+POWER(10,($B174-H$227)/H$228))</f>
        <v>0.99823853786461492</v>
      </c>
      <c r="DY174" s="2">
        <f>POWER(10,($B174-I$227)/I$228)/(1+POWER(10,($B174-I$227)/I$228))</f>
        <v>0.99829741857840182</v>
      </c>
      <c r="DZ174" s="2">
        <f>POWER(10,($B174-J$227)/J$228)/(1+POWER(10,($B174-J$227)/J$228))</f>
        <v>0.99839178489509084</v>
      </c>
      <c r="EA174" s="2">
        <f>POWER(10,($B174-K$227)/K$228)/(1+POWER(10,($B174-K$227)/K$228))</f>
        <v>0.99816961661114834</v>
      </c>
      <c r="EB174" s="2">
        <f>POWER(10,($B174-L$227)/L$228)/(1+POWER(10,($B174-L$227)/L$228))</f>
        <v>0.99807241498663812</v>
      </c>
      <c r="EC174" s="2">
        <f>POWER(10,($B174-M$227)/M$228)/(1+POWER(10,($B174-M$227)/M$228))</f>
        <v>0.99808239112160779</v>
      </c>
      <c r="ED174" s="2">
        <f>POWER(10,($B174-N$227)/N$228)/(1+POWER(10,($B174-N$227)/N$228))</f>
        <v>0.99815844976046986</v>
      </c>
      <c r="EE174" s="2">
        <f>POWER(10,($B174-O$227)/O$228)/(1+POWER(10,($B174-O$227)/O$228))</f>
        <v>0.99804618982846327</v>
      </c>
    </row>
    <row r="175" spans="2:135" x14ac:dyDescent="0.25">
      <c r="B175" s="2">
        <v>169</v>
      </c>
      <c r="C175">
        <v>70.706000000000003</v>
      </c>
      <c r="D175">
        <v>70.912000000000006</v>
      </c>
      <c r="E175">
        <v>75.808999999999997</v>
      </c>
      <c r="F175">
        <v>75.662000000000006</v>
      </c>
      <c r="G175">
        <v>75.058999999999997</v>
      </c>
      <c r="H175">
        <v>77.471000000000004</v>
      </c>
      <c r="I175">
        <v>76.676000000000002</v>
      </c>
      <c r="J175">
        <v>75.941000000000003</v>
      </c>
      <c r="K175">
        <v>72.441000000000003</v>
      </c>
      <c r="L175">
        <v>71.206000000000003</v>
      </c>
      <c r="M175">
        <v>63.058999999999997</v>
      </c>
      <c r="N175">
        <v>57.088200000000001</v>
      </c>
      <c r="O175">
        <v>49.7059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70.812035914203975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72.63879221159182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74.164015508353501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74.543991332409732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75.084496987601597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75.9039058426835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78.128235809094946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75.091194228038432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72.969982091850085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69.25891538466081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63.487848251827792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56.735126765039453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48.800861007232193</v>
      </c>
      <c r="AE175" s="5"/>
      <c r="AG175" s="5">
        <f t="shared" si="49"/>
        <v>-0.10603591420397152</v>
      </c>
      <c r="AH175" s="5">
        <f t="shared" si="49"/>
        <v>-1.726792211591814</v>
      </c>
      <c r="AI175" s="5">
        <f t="shared" si="49"/>
        <v>1.6449844916464968</v>
      </c>
      <c r="AJ175" s="5">
        <f t="shared" si="49"/>
        <v>1.1180086675902743</v>
      </c>
      <c r="AK175" s="5">
        <f t="shared" si="48"/>
        <v>-2.549698760159913E-2</v>
      </c>
      <c r="AL175" s="5">
        <f t="shared" si="48"/>
        <v>1.5670941573165038</v>
      </c>
      <c r="AM175" s="5">
        <f t="shared" si="48"/>
        <v>-1.4522358090949439</v>
      </c>
      <c r="AN175" s="5">
        <f t="shared" si="48"/>
        <v>0.84980577196157014</v>
      </c>
      <c r="AO175" s="5">
        <f t="shared" si="47"/>
        <v>-0.52898209185008227</v>
      </c>
      <c r="AP175" s="5">
        <f t="shared" si="33"/>
        <v>1.9470846153391932</v>
      </c>
      <c r="AQ175" s="5">
        <f t="shared" si="33"/>
        <v>-0.42884825182779451</v>
      </c>
      <c r="AR175" s="5">
        <f t="shared" si="33"/>
        <v>0.35307323496054721</v>
      </c>
      <c r="AS175" s="5">
        <f t="shared" si="33"/>
        <v>0.90503899276780686</v>
      </c>
      <c r="AV175" s="2">
        <f t="shared" si="34"/>
        <v>70.812035529308631</v>
      </c>
      <c r="AW175" s="2">
        <f t="shared" si="35"/>
        <v>72.63879221159182</v>
      </c>
      <c r="AX175" s="2">
        <f t="shared" si="36"/>
        <v>74.164011366045585</v>
      </c>
      <c r="AY175" s="2">
        <f t="shared" si="37"/>
        <v>74.543985380407022</v>
      </c>
      <c r="AZ175" s="2">
        <f t="shared" si="38"/>
        <v>75.084496987601597</v>
      </c>
      <c r="BA175" s="2">
        <f t="shared" si="39"/>
        <v>75.884690365191105</v>
      </c>
      <c r="BB175" s="2">
        <f t="shared" si="40"/>
        <v>78.128235809094946</v>
      </c>
      <c r="BC175" s="2">
        <f t="shared" si="41"/>
        <v>75.042854349673036</v>
      </c>
      <c r="BD175" s="2">
        <f t="shared" si="42"/>
        <v>72.873482145777615</v>
      </c>
      <c r="BE175" s="2">
        <f t="shared" si="43"/>
        <v>69.15039184741515</v>
      </c>
      <c r="BF175" s="2">
        <f t="shared" si="44"/>
        <v>63.357806926324145</v>
      </c>
      <c r="BG175" s="2">
        <f t="shared" si="45"/>
        <v>56.490741672912684</v>
      </c>
      <c r="BH175" s="2">
        <f t="shared" si="46"/>
        <v>48.255324930990689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 t="str">
        <f>IF(OR(AND($B175&gt;E$230, $B175&lt;E$231), $B175&gt;E$232), E175, "")</f>
        <v/>
      </c>
      <c r="CC175" s="2" t="str">
        <f>IF(OR(AND($B175&gt;F$230, $B175&lt;F$231), $B175&gt;F$232), F175, "")</f>
        <v/>
      </c>
      <c r="CD175" s="2" t="str">
        <f>IF(OR(AND($B175&gt;G$230, $B175&lt;G$231), $B175&gt;G$232), G175, "")</f>
        <v/>
      </c>
      <c r="CE175" s="2" t="str">
        <f>IF(OR(AND($B175&gt;H$230, $B175&lt;H$231), $B175&gt;H$232), H175, "")</f>
        <v/>
      </c>
      <c r="CF175" s="2" t="str">
        <f>IF(OR(AND($B175&gt;I$230, $B175&lt;I$231), $B175&gt;I$232), I175, "")</f>
        <v/>
      </c>
      <c r="CG175" s="2" t="str">
        <f>IF(OR(AND($B175&gt;J$230, $B175&lt;J$231), $B175&gt;J$232), J175, "")</f>
        <v/>
      </c>
      <c r="CH175" s="2" t="str">
        <f>IF(OR(AND($B175&gt;K$230, $B175&lt;K$231), $B175&gt;K$232), K175, "")</f>
        <v/>
      </c>
      <c r="CI175" s="2" t="str">
        <f>IF(OR(AND($B175&gt;L$230, $B175&lt;L$231), $B175&gt;L$232), L175, "")</f>
        <v/>
      </c>
      <c r="CJ175" s="2" t="str">
        <f>IF(OR(AND($B175&gt;M$230, $B175&lt;M$231), $B175&gt;M$232), M175, "")</f>
        <v/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75.158372846541226</v>
      </c>
      <c r="CP175" s="2">
        <f>BL$207*$B175+BL$209</f>
        <v>77.808914083895431</v>
      </c>
      <c r="CQ175" s="2">
        <f>BM$207*$B175+BM$209</f>
        <v>79.303733408169222</v>
      </c>
      <c r="CR175" s="2">
        <f>BN$207*$B175+BN$209</f>
        <v>78.834477924629397</v>
      </c>
      <c r="CS175" s="2">
        <f>BO$207*$B175+BO$209</f>
        <v>79.755789734899693</v>
      </c>
      <c r="CT175" s="2">
        <f>BP$207*$B175+BP$209</f>
        <v>81.272987529831823</v>
      </c>
      <c r="CU175" s="2">
        <f>BQ$207*$B175+BQ$209</f>
        <v>82.353100467650066</v>
      </c>
      <c r="CV175" s="2">
        <f>BR$207*$B175+BR$209</f>
        <v>80.221827654181922</v>
      </c>
      <c r="CW175" s="2">
        <f>BS$207*$B175+BS$209</f>
        <v>79.586047136700884</v>
      </c>
      <c r="CX175" s="2">
        <f>BT$207*$B175+BT$209</f>
        <v>75.279747160793747</v>
      </c>
      <c r="CY175" s="2">
        <f>BU$207*$B175+BU$209</f>
        <v>67.175135360912194</v>
      </c>
      <c r="CZ175" s="2">
        <f>BV$207*$B175+BV$209</f>
        <v>59.42553631856881</v>
      </c>
      <c r="DA175" s="2">
        <f>BW$207*$B175+BW$209</f>
        <v>52.234988985016031</v>
      </c>
      <c r="DD175" s="2">
        <f>BZ$207*$B175+BZ$209</f>
        <v>70.801933320072166</v>
      </c>
      <c r="DE175" s="2">
        <f>CA$207*$B175+CA$209</f>
        <v>72.629831558098488</v>
      </c>
      <c r="DF175" s="2">
        <f>CB$207*$B175+CB$209</f>
        <v>74.154746988224872</v>
      </c>
      <c r="DG175" s="2">
        <f>CC$207*$B175+CC$209</f>
        <v>74.536729646931846</v>
      </c>
      <c r="DH175" s="2">
        <f>CD$207*$B175+CD$209</f>
        <v>75.076708653200185</v>
      </c>
      <c r="DI175" s="2">
        <f>CE$207*$B175+CE$209</f>
        <v>75.876018939259382</v>
      </c>
      <c r="DJ175" s="2">
        <f>CF$207*$B175+CF$209</f>
        <v>78.121664366127135</v>
      </c>
      <c r="DK175" s="2">
        <f>CG$207*$B175+CG$209</f>
        <v>75.035246064009399</v>
      </c>
      <c r="DL175" s="2">
        <f>CH$207*$B175+CH$209</f>
        <v>72.862256115139289</v>
      </c>
      <c r="DM175" s="2">
        <f>CI$207*$B175+CI$209</f>
        <v>69.139595762637924</v>
      </c>
      <c r="DN175" s="2">
        <f>CJ$207*$B175+CJ$209</f>
        <v>63.35111805000701</v>
      </c>
      <c r="DO175" s="2">
        <f>CK$207*$B175+CK$209</f>
        <v>56.485803551065331</v>
      </c>
      <c r="DP175" s="2">
        <f>CL$207*$B175+CL$209</f>
        <v>48.248219701044107</v>
      </c>
      <c r="DS175" s="2">
        <f>POWER(10,($B175-C$227)/C$228)/(1+POWER(10,($B175-C$227)/C$228))</f>
        <v>0.99768108585575965</v>
      </c>
      <c r="DT175" s="2">
        <f>POWER(10,($B175-D$227)/D$228)/(1+POWER(10,($B175-D$227)/D$228))</f>
        <v>0.99826983766937538</v>
      </c>
      <c r="DU175" s="2">
        <f>POWER(10,($B175-E$227)/E$228)/(1+POWER(10,($B175-E$227)/E$228))</f>
        <v>0.99820073756947003</v>
      </c>
      <c r="DV175" s="2">
        <f>POWER(10,($B175-F$227)/F$228)/(1+POWER(10,($B175-F$227)/F$228))</f>
        <v>0.99831173605191459</v>
      </c>
      <c r="DW175" s="2">
        <f>POWER(10,($B175-G$227)/G$228)/(1+POWER(10,($B175-G$227)/G$228))</f>
        <v>0.99833549915775743</v>
      </c>
      <c r="DX175" s="2">
        <f>POWER(10,($B175-H$227)/H$228)/(1+POWER(10,($B175-H$227)/H$228))</f>
        <v>0.99839327841431846</v>
      </c>
      <c r="DY175" s="2">
        <f>POWER(10,($B175-I$227)/I$228)/(1+POWER(10,($B175-I$227)/I$228))</f>
        <v>0.99844699463488573</v>
      </c>
      <c r="DZ175" s="2">
        <f>POWER(10,($B175-J$227)/J$228)/(1+POWER(10,($B175-J$227)/J$228))</f>
        <v>0.99853308281546138</v>
      </c>
      <c r="EA175" s="2">
        <f>POWER(10,($B175-K$227)/K$228)/(1+POWER(10,($B175-K$227)/K$228))</f>
        <v>0.99833040161386211</v>
      </c>
      <c r="EB175" s="2">
        <f>POWER(10,($B175-L$227)/L$228)/(1+POWER(10,($B175-L$227)/L$228))</f>
        <v>0.99824172335873307</v>
      </c>
      <c r="EC175" s="2">
        <f>POWER(10,($B175-M$227)/M$228)/(1+POWER(10,($B175-M$227)/M$228))</f>
        <v>0.99825082478103311</v>
      </c>
      <c r="ED175" s="2">
        <f>POWER(10,($B175-N$227)/N$228)/(1+POWER(10,($B175-N$227)/N$228))</f>
        <v>0.99832021403375881</v>
      </c>
      <c r="EE175" s="2">
        <f>POWER(10,($B175-O$227)/O$228)/(1+POWER(10,($B175-O$227)/O$228))</f>
        <v>0.99821779755975582</v>
      </c>
    </row>
    <row r="176" spans="2:135" x14ac:dyDescent="0.25">
      <c r="B176" s="2">
        <v>170</v>
      </c>
      <c r="C176">
        <v>71.162000000000006</v>
      </c>
      <c r="D176">
        <v>72.778999999999996</v>
      </c>
      <c r="E176">
        <v>73.912000000000006</v>
      </c>
      <c r="F176">
        <v>75.75</v>
      </c>
      <c r="G176">
        <v>75.117999999999995</v>
      </c>
      <c r="H176">
        <v>76.382000000000005</v>
      </c>
      <c r="I176">
        <v>76.75</v>
      </c>
      <c r="J176">
        <v>75.5</v>
      </c>
      <c r="K176">
        <v>73.367999999999995</v>
      </c>
      <c r="L176">
        <v>69.867999999999995</v>
      </c>
      <c r="M176">
        <v>62.779000000000003</v>
      </c>
      <c r="N176">
        <v>57.191200000000002</v>
      </c>
      <c r="O176">
        <v>47.9559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70.753541960941575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72.57773616037737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74.102683441542297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74.483194773618692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75.029559372109901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75.850132065285052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78.103438058270427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75.024416606953992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72.878122361930977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69.159779283288046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63.407098785267607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56.629652483173679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48.603869298033324</v>
      </c>
      <c r="AE176" s="5"/>
      <c r="AG176" s="5">
        <f t="shared" si="49"/>
        <v>0.4084580390584307</v>
      </c>
      <c r="AH176" s="5">
        <f t="shared" si="49"/>
        <v>0.20126383962262651</v>
      </c>
      <c r="AI176" s="5">
        <f t="shared" si="49"/>
        <v>-0.19068344154229067</v>
      </c>
      <c r="AJ176" s="5">
        <f t="shared" si="49"/>
        <v>1.2668052263813081</v>
      </c>
      <c r="AK176" s="5">
        <f t="shared" si="48"/>
        <v>8.8440627890093992E-2</v>
      </c>
      <c r="AL176" s="5">
        <f t="shared" si="48"/>
        <v>0.53186793471495264</v>
      </c>
      <c r="AM176" s="5">
        <f t="shared" si="48"/>
        <v>-1.3534380582704273</v>
      </c>
      <c r="AN176" s="5">
        <f t="shared" si="48"/>
        <v>0.4755833930460085</v>
      </c>
      <c r="AO176" s="5">
        <f t="shared" si="47"/>
        <v>0.48987763806901796</v>
      </c>
      <c r="AP176" s="5">
        <f t="shared" si="33"/>
        <v>0.70822071671194919</v>
      </c>
      <c r="AQ176" s="5">
        <f t="shared" si="33"/>
        <v>-0.62809878526760343</v>
      </c>
      <c r="AR176" s="5">
        <f t="shared" si="33"/>
        <v>0.56154751682632309</v>
      </c>
      <c r="AS176" s="5">
        <f t="shared" si="33"/>
        <v>-0.64796929803332404</v>
      </c>
      <c r="AV176" s="2">
        <f t="shared" si="34"/>
        <v>70.753541662795897</v>
      </c>
      <c r="AW176" s="2">
        <f t="shared" si="35"/>
        <v>72.57773616037737</v>
      </c>
      <c r="AX176" s="2">
        <f t="shared" si="36"/>
        <v>74.10268088265336</v>
      </c>
      <c r="AY176" s="2">
        <f t="shared" si="37"/>
        <v>74.483191081139722</v>
      </c>
      <c r="AZ176" s="2">
        <f t="shared" si="38"/>
        <v>75.029559372109901</v>
      </c>
      <c r="BA176" s="2">
        <f t="shared" si="39"/>
        <v>75.839317341566073</v>
      </c>
      <c r="BB176" s="2">
        <f t="shared" si="40"/>
        <v>78.103438058270427</v>
      </c>
      <c r="BC176" s="2">
        <f t="shared" si="41"/>
        <v>74.998223502361384</v>
      </c>
      <c r="BD176" s="2">
        <f t="shared" si="42"/>
        <v>72.821513870283184</v>
      </c>
      <c r="BE176" s="2">
        <f t="shared" si="43"/>
        <v>69.09427240865439</v>
      </c>
      <c r="BF176" s="2">
        <f t="shared" si="44"/>
        <v>63.327414140595977</v>
      </c>
      <c r="BG176" s="2">
        <f t="shared" si="45"/>
        <v>56.47487809862546</v>
      </c>
      <c r="BH176" s="2">
        <f t="shared" si="46"/>
        <v>48.230376618918072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 t="str">
        <f>IF(OR(AND($B176&gt;D$230, $B176&lt;D$231), $B176&gt;D$232), D176, "")</f>
        <v/>
      </c>
      <c r="CB176" s="2" t="str">
        <f>IF(OR(AND($B176&gt;E$230, $B176&lt;E$231), $B176&gt;E$232), E176, "")</f>
        <v/>
      </c>
      <c r="CC176" s="2" t="str">
        <f>IF(OR(AND($B176&gt;F$230, $B176&lt;F$231), $B176&gt;F$232), F176, "")</f>
        <v/>
      </c>
      <c r="CD176" s="2" t="str">
        <f>IF(OR(AND($B176&gt;G$230, $B176&lt;G$231), $B176&gt;G$232), G176, "")</f>
        <v/>
      </c>
      <c r="CE176" s="2" t="str">
        <f>IF(OR(AND($B176&gt;H$230, $B176&lt;H$231), $B176&gt;H$232), H176, "")</f>
        <v/>
      </c>
      <c r="CF176" s="2">
        <f>IF(OR(AND($B176&gt;I$230, $B176&lt;I$231), $B176&gt;I$232), I176, "")</f>
        <v>76.75</v>
      </c>
      <c r="CG176" s="2">
        <f>IF(OR(AND($B176&gt;J$230, $B176&lt;J$231), $B176&gt;J$232), J176, "")</f>
        <v>75.5</v>
      </c>
      <c r="CH176" s="2" t="str">
        <f>IF(OR(AND($B176&gt;K$230, $B176&lt;K$231), $B176&gt;K$232), K176, "")</f>
        <v/>
      </c>
      <c r="CI176" s="2" t="str">
        <f>IF(OR(AND($B176&gt;L$230, $B176&lt;L$231), $B176&gt;L$232), L176, "")</f>
        <v/>
      </c>
      <c r="CJ176" s="2" t="str">
        <f>IF(OR(AND($B176&gt;M$230, $B176&lt;M$231), $B176&gt;M$232), M176, "")</f>
        <v/>
      </c>
      <c r="CK176" s="2" t="str">
        <f>IF(OR(AND($B176&gt;N$230, $B176&lt;N$231), $B176&gt;N$232), N176, "")</f>
        <v/>
      </c>
      <c r="CL176" s="2" t="str">
        <f>IF(OR(AND($B176&gt;O$230, $B176&lt;O$231), $B176&gt;O$232), O176, "")</f>
        <v/>
      </c>
      <c r="CO176" s="2">
        <f>BK$207*$B176+BK$209</f>
        <v>75.160350223889978</v>
      </c>
      <c r="CP176" s="2">
        <f>BL$207*$B176+BL$209</f>
        <v>77.815563263547745</v>
      </c>
      <c r="CQ176" s="2">
        <f>BM$207*$B176+BM$209</f>
        <v>79.305124490213515</v>
      </c>
      <c r="CR176" s="2">
        <f>BN$207*$B176+BN$209</f>
        <v>78.826563990891231</v>
      </c>
      <c r="CS176" s="2">
        <f>BO$207*$B176+BO$209</f>
        <v>79.763436733243211</v>
      </c>
      <c r="CT176" s="2">
        <f>BP$207*$B176+BP$209</f>
        <v>81.30127473697334</v>
      </c>
      <c r="CU176" s="2">
        <f>BQ$207*$B176+BQ$209</f>
        <v>82.384105203337683</v>
      </c>
      <c r="CV176" s="2">
        <f>BR$207*$B176+BR$209</f>
        <v>80.24714509506002</v>
      </c>
      <c r="CW176" s="2">
        <f>BS$207*$B176+BS$209</f>
        <v>79.623623706073133</v>
      </c>
      <c r="CX176" s="2">
        <f>BT$207*$B176+BT$209</f>
        <v>75.308156489558058</v>
      </c>
      <c r="CY176" s="2">
        <f>BU$207*$B176+BU$209</f>
        <v>67.192745262950808</v>
      </c>
      <c r="CZ176" s="2">
        <f>BV$207*$B176+BV$209</f>
        <v>59.447275074900311</v>
      </c>
      <c r="DA176" s="2">
        <f>BW$207*$B176+BW$209</f>
        <v>52.264464251232695</v>
      </c>
      <c r="DD176" s="2">
        <f>BZ$207*$B176+BZ$209</f>
        <v>70.744200152105748</v>
      </c>
      <c r="DE176" s="2">
        <f>CA$207*$B176+CA$209</f>
        <v>72.569456928205156</v>
      </c>
      <c r="DF176" s="2">
        <f>CB$207*$B176+CB$209</f>
        <v>74.094128561387564</v>
      </c>
      <c r="DG176" s="2">
        <f>CC$207*$B176+CC$209</f>
        <v>74.476492215177714</v>
      </c>
      <c r="DH176" s="2">
        <f>CD$207*$B176+CD$209</f>
        <v>75.022361162190791</v>
      </c>
      <c r="DI176" s="2">
        <f>CE$207*$B176+CE$209</f>
        <v>75.831300795583388</v>
      </c>
      <c r="DJ176" s="2">
        <f>CF$207*$B176+CF$209</f>
        <v>78.097365671835959</v>
      </c>
      <c r="DK176" s="2">
        <f>CG$207*$B176+CG$209</f>
        <v>74.99119094596783</v>
      </c>
      <c r="DL176" s="2">
        <f>CH$207*$B176+CH$209</f>
        <v>72.811139031425654</v>
      </c>
      <c r="DM176" s="2">
        <f>CI$207*$B176+CI$209</f>
        <v>69.084290475992844</v>
      </c>
      <c r="DN176" s="2">
        <f>CJ$207*$B176+CJ$209</f>
        <v>63.321237101618017</v>
      </c>
      <c r="DO176" s="2">
        <f>CK$207*$B176+CK$209</f>
        <v>56.470316774914217</v>
      </c>
      <c r="DP176" s="2">
        <f>CL$207*$B176+CL$209</f>
        <v>48.223807954828601</v>
      </c>
      <c r="DS176" s="2">
        <f>POWER(10,($B176-C$227)/C$228)/(1+POWER(10,($B176-C$227)/C$228))</f>
        <v>0.99788469355925224</v>
      </c>
      <c r="DT176" s="2">
        <f>POWER(10,($B176-D$227)/D$228)/(1+POWER(10,($B176-D$227)/D$228))</f>
        <v>0.99842183294752551</v>
      </c>
      <c r="DU176" s="2">
        <f>POWER(10,($B176-E$227)/E$228)/(1+POWER(10,($B176-E$227)/E$228))</f>
        <v>0.99835879333190714</v>
      </c>
      <c r="DV176" s="2">
        <f>POWER(10,($B176-F$227)/F$228)/(1+POWER(10,($B176-F$227)/F$228))</f>
        <v>0.99846005622265543</v>
      </c>
      <c r="DW176" s="2">
        <f>POWER(10,($B176-G$227)/G$228)/(1+POWER(10,($B176-G$227)/G$228))</f>
        <v>0.99848173482762859</v>
      </c>
      <c r="DX176" s="2">
        <f>POWER(10,($B176-H$227)/H$228)/(1+POWER(10,($B176-H$227)/H$228))</f>
        <v>0.99853444530657942</v>
      </c>
      <c r="DY176" s="2">
        <f>POWER(10,($B176-I$227)/I$228)/(1+POWER(10,($B176-I$227)/I$228))</f>
        <v>0.99858344870504856</v>
      </c>
      <c r="DZ176" s="2">
        <f>POWER(10,($B176-J$227)/J$228)/(1+POWER(10,($B176-J$227)/J$228))</f>
        <v>0.99866198292563724</v>
      </c>
      <c r="EA176" s="2">
        <f>POWER(10,($B176-K$227)/K$228)/(1+POWER(10,($B176-K$227)/K$228))</f>
        <v>0.99847708444818528</v>
      </c>
      <c r="EB176" s="2">
        <f>POWER(10,($B176-L$227)/L$228)/(1+POWER(10,($B176-L$227)/L$228))</f>
        <v>0.99839618451943069</v>
      </c>
      <c r="EC176" s="2">
        <f>POWER(10,($B176-M$227)/M$228)/(1+POWER(10,($B176-M$227)/M$228))</f>
        <v>0.9984044876775261</v>
      </c>
      <c r="ED176" s="2">
        <f>POWER(10,($B176-N$227)/N$228)/(1+POWER(10,($B176-N$227)/N$228))</f>
        <v>0.99846779052589874</v>
      </c>
      <c r="EE176" s="2">
        <f>POWER(10,($B176-O$227)/O$228)/(1+POWER(10,($B176-O$227)/O$228))</f>
        <v>0.99837435713220246</v>
      </c>
    </row>
    <row r="177" spans="2:135" x14ac:dyDescent="0.25">
      <c r="B177" s="2">
        <v>171</v>
      </c>
      <c r="C177">
        <v>71.676000000000002</v>
      </c>
      <c r="D177">
        <v>73.484999999999999</v>
      </c>
      <c r="E177">
        <v>75.323999999999998</v>
      </c>
      <c r="F177">
        <v>74.25</v>
      </c>
      <c r="G177">
        <v>75.765000000000001</v>
      </c>
      <c r="H177">
        <v>75.234999999999999</v>
      </c>
      <c r="I177">
        <v>78.647000000000006</v>
      </c>
      <c r="J177">
        <v>73.75</v>
      </c>
      <c r="K177">
        <v>72.793999999999997</v>
      </c>
      <c r="L177">
        <v>68</v>
      </c>
      <c r="M177">
        <v>63.808999999999997</v>
      </c>
      <c r="N177">
        <v>57.558799999999998</v>
      </c>
      <c r="O177">
        <v>48.073500000000003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70.695103565687361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72.516730577581583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74.041405420591474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74.422440749868585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74.974665247417306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75.799844038106798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78.078677206120872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74.96728006503028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72.801545216032778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69.076244376210411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63.344035239966807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56.553413751478367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48.451840172737988</v>
      </c>
      <c r="AE177" s="5"/>
      <c r="AG177" s="5">
        <f t="shared" si="49"/>
        <v>0.98089643431264051</v>
      </c>
      <c r="AH177" s="5">
        <f t="shared" si="49"/>
        <v>0.96826942241841607</v>
      </c>
      <c r="AI177" s="5">
        <f t="shared" si="49"/>
        <v>1.2825945794085243</v>
      </c>
      <c r="AJ177" s="5">
        <f t="shared" si="49"/>
        <v>-0.17244074986858493</v>
      </c>
      <c r="AK177" s="5">
        <f t="shared" si="48"/>
        <v>0.79033475258269448</v>
      </c>
      <c r="AL177" s="5">
        <f t="shared" si="48"/>
        <v>-0.56484403810679851</v>
      </c>
      <c r="AM177" s="5">
        <f t="shared" si="48"/>
        <v>0.56832279387913331</v>
      </c>
      <c r="AN177" s="5">
        <f t="shared" si="48"/>
        <v>-1.2172800650302804</v>
      </c>
      <c r="AO177" s="5">
        <f t="shared" si="47"/>
        <v>-7.5452160327813544E-3</v>
      </c>
      <c r="AP177" s="5">
        <f t="shared" si="33"/>
        <v>-1.0762443762104112</v>
      </c>
      <c r="AQ177" s="5">
        <f t="shared" si="33"/>
        <v>0.46496476003319032</v>
      </c>
      <c r="AR177" s="5">
        <f t="shared" si="33"/>
        <v>1.0053862485216314</v>
      </c>
      <c r="AS177" s="5">
        <f t="shared" si="33"/>
        <v>-0.37834017273798537</v>
      </c>
      <c r="AV177" s="2">
        <f t="shared" si="34"/>
        <v>70.695103343111981</v>
      </c>
      <c r="AW177" s="2">
        <f t="shared" si="35"/>
        <v>72.516730577581583</v>
      </c>
      <c r="AX177" s="2">
        <f t="shared" si="36"/>
        <v>74.041403899897986</v>
      </c>
      <c r="AY177" s="2">
        <f t="shared" si="37"/>
        <v>74.422438545178906</v>
      </c>
      <c r="AZ177" s="2">
        <f t="shared" si="38"/>
        <v>74.974665247417306</v>
      </c>
      <c r="BA177" s="2">
        <f t="shared" si="39"/>
        <v>75.79399236332263</v>
      </c>
      <c r="BB177" s="2">
        <f t="shared" si="40"/>
        <v>78.078677206120872</v>
      </c>
      <c r="BC177" s="2">
        <f t="shared" si="41"/>
        <v>74.953635015109015</v>
      </c>
      <c r="BD177" s="2">
        <f t="shared" si="42"/>
        <v>72.769608385778639</v>
      </c>
      <c r="BE177" s="2">
        <f t="shared" si="43"/>
        <v>69.038212571411393</v>
      </c>
      <c r="BF177" s="2">
        <f t="shared" si="44"/>
        <v>63.297059585525822</v>
      </c>
      <c r="BG177" s="2">
        <f t="shared" si="45"/>
        <v>56.459042562006395</v>
      </c>
      <c r="BH177" s="2">
        <f t="shared" si="46"/>
        <v>48.205467663012925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 t="str">
        <f>IF(OR(AND($B177&gt;C$230, $B177&lt;C$231), $B177&gt;C$232), C177, "")</f>
        <v/>
      </c>
      <c r="CA177" s="2" t="str">
        <f>IF(OR(AND($B177&gt;D$230, $B177&lt;D$231), $B177&gt;D$232), D177, "")</f>
        <v/>
      </c>
      <c r="CB177" s="2" t="str">
        <f>IF(OR(AND($B177&gt;E$230, $B177&lt;E$231), $B177&gt;E$232), E177, "")</f>
        <v/>
      </c>
      <c r="CC177" s="2" t="str">
        <f>IF(OR(AND($B177&gt;F$230, $B177&lt;F$231), $B177&gt;F$232), F177, "")</f>
        <v/>
      </c>
      <c r="CD177" s="2">
        <f>IF(OR(AND($B177&gt;G$230, $B177&lt;G$231), $B177&gt;G$232), G177, "")</f>
        <v>75.765000000000001</v>
      </c>
      <c r="CE177" s="2">
        <f>IF(OR(AND($B177&gt;H$230, $B177&lt;H$231), $B177&gt;H$232), H177, "")</f>
        <v>75.234999999999999</v>
      </c>
      <c r="CF177" s="2">
        <f>IF(OR(AND($B177&gt;I$230, $B177&lt;I$231), $B177&gt;I$232), I177, "")</f>
        <v>78.647000000000006</v>
      </c>
      <c r="CG177" s="2">
        <f>IF(OR(AND($B177&gt;J$230, $B177&lt;J$231), $B177&gt;J$232), J177, "")</f>
        <v>73.75</v>
      </c>
      <c r="CH177" s="2" t="str">
        <f>IF(OR(AND($B177&gt;K$230, $B177&lt;K$231), $B177&gt;K$232), K177, "")</f>
        <v/>
      </c>
      <c r="CI177" s="2" t="str">
        <f>IF(OR(AND($B177&gt;L$230, $B177&lt;L$231), $B177&gt;L$232), L177, "")</f>
        <v/>
      </c>
      <c r="CJ177" s="2" t="str">
        <f>IF(OR(AND($B177&gt;M$230, $B177&lt;M$231), $B177&gt;M$232), M177, "")</f>
        <v/>
      </c>
      <c r="CK177" s="2" t="str">
        <f>IF(OR(AND($B177&gt;N$230, $B177&lt;N$231), $B177&gt;N$232), N177, "")</f>
        <v/>
      </c>
      <c r="CL177" s="2" t="str">
        <f>IF(OR(AND($B177&gt;O$230, $B177&lt;O$231), $B177&gt;O$232), O177, "")</f>
        <v/>
      </c>
      <c r="CO177" s="2">
        <f>BK$207*$B177+BK$209</f>
        <v>75.162327601238729</v>
      </c>
      <c r="CP177" s="2">
        <f>BL$207*$B177+BL$209</f>
        <v>77.822212443200044</v>
      </c>
      <c r="CQ177" s="2">
        <f>BM$207*$B177+BM$209</f>
        <v>79.306515572257823</v>
      </c>
      <c r="CR177" s="2">
        <f>BN$207*$B177+BN$209</f>
        <v>78.818650057153064</v>
      </c>
      <c r="CS177" s="2">
        <f>BO$207*$B177+BO$209</f>
        <v>79.771083731586728</v>
      </c>
      <c r="CT177" s="2">
        <f>BP$207*$B177+BP$209</f>
        <v>81.329561944114857</v>
      </c>
      <c r="CU177" s="2">
        <f>BQ$207*$B177+BQ$209</f>
        <v>82.415109939025299</v>
      </c>
      <c r="CV177" s="2">
        <f>BR$207*$B177+BR$209</f>
        <v>80.272462535938132</v>
      </c>
      <c r="CW177" s="2">
        <f>BS$207*$B177+BS$209</f>
        <v>79.661200275445381</v>
      </c>
      <c r="CX177" s="2">
        <f>BT$207*$B177+BT$209</f>
        <v>75.33656581832237</v>
      </c>
      <c r="CY177" s="2">
        <f>BU$207*$B177+BU$209</f>
        <v>67.210355164989437</v>
      </c>
      <c r="CZ177" s="2">
        <f>BV$207*$B177+BV$209</f>
        <v>59.469013831231813</v>
      </c>
      <c r="DA177" s="2">
        <f>BW$207*$B177+BW$209</f>
        <v>52.293939517449367</v>
      </c>
      <c r="DD177" s="2">
        <f>BZ$207*$B177+BZ$209</f>
        <v>70.686466984139315</v>
      </c>
      <c r="DE177" s="2">
        <f>CA$207*$B177+CA$209</f>
        <v>72.509082298311824</v>
      </c>
      <c r="DF177" s="2">
        <f>CB$207*$B177+CB$209</f>
        <v>74.033510134550255</v>
      </c>
      <c r="DG177" s="2">
        <f>CC$207*$B177+CC$209</f>
        <v>74.416254783423597</v>
      </c>
      <c r="DH177" s="2">
        <f>CD$207*$B177+CD$209</f>
        <v>74.96801367118141</v>
      </c>
      <c r="DI177" s="2">
        <f>CE$207*$B177+CE$209</f>
        <v>75.786582651907409</v>
      </c>
      <c r="DJ177" s="2">
        <f>CF$207*$B177+CF$209</f>
        <v>78.073066977544769</v>
      </c>
      <c r="DK177" s="2">
        <f>CG$207*$B177+CG$209</f>
        <v>74.947135827926274</v>
      </c>
      <c r="DL177" s="2">
        <f>CH$207*$B177+CH$209</f>
        <v>72.760021947712033</v>
      </c>
      <c r="DM177" s="2">
        <f>CI$207*$B177+CI$209</f>
        <v>69.02898518934775</v>
      </c>
      <c r="DN177" s="2">
        <f>CJ$207*$B177+CJ$209</f>
        <v>63.291356153229017</v>
      </c>
      <c r="DO177" s="2">
        <f>CK$207*$B177+CK$209</f>
        <v>56.45482999876311</v>
      </c>
      <c r="DP177" s="2">
        <f>CL$207*$B177+CL$209</f>
        <v>48.199396208613102</v>
      </c>
      <c r="DS177" s="2">
        <f>POWER(10,($B177-C$227)/C$228)/(1+POWER(10,($B177-C$227)/C$228))</f>
        <v>0.99807045846341591</v>
      </c>
      <c r="DT177" s="2">
        <f>POWER(10,($B177-D$227)/D$228)/(1+POWER(10,($B177-D$227)/D$228))</f>
        <v>0.99856049464982088</v>
      </c>
      <c r="DU177" s="2">
        <f>POWER(10,($B177-E$227)/E$228)/(1+POWER(10,($B177-E$227)/E$228))</f>
        <v>0.99850298554761852</v>
      </c>
      <c r="DV177" s="2">
        <f>POWER(10,($B177-F$227)/F$228)/(1+POWER(10,($B177-F$227)/F$228))</f>
        <v>0.99859536425722295</v>
      </c>
      <c r="DW177" s="2">
        <f>POWER(10,($B177-G$227)/G$228)/(1+POWER(10,($B177-G$227)/G$228))</f>
        <v>0.99861514070121082</v>
      </c>
      <c r="DX177" s="2">
        <f>POWER(10,($B177-H$227)/H$228)/(1+POWER(10,($B177-H$227)/H$228))</f>
        <v>0.99866322585299205</v>
      </c>
      <c r="DY177" s="2">
        <f>POWER(10,($B177-I$227)/I$228)/(1+POWER(10,($B177-I$227)/I$228))</f>
        <v>0.99870792881925052</v>
      </c>
      <c r="DZ177" s="2">
        <f>POWER(10,($B177-J$227)/J$228)/(1+POWER(10,($B177-J$227)/J$228))</f>
        <v>0.99877957024252295</v>
      </c>
      <c r="EA177" s="2">
        <f>POWER(10,($B177-K$227)/K$228)/(1+POWER(10,($B177-K$227)/K$228))</f>
        <v>0.99861089836961781</v>
      </c>
      <c r="EB177" s="2">
        <f>POWER(10,($B177-L$227)/L$228)/(1+POWER(10,($B177-L$227)/L$228))</f>
        <v>0.99853709645481858</v>
      </c>
      <c r="EC177" s="2">
        <f>POWER(10,($B177-M$227)/M$228)/(1+POWER(10,($B177-M$227)/M$228))</f>
        <v>0.99854467115717782</v>
      </c>
      <c r="ED177" s="2">
        <f>POWER(10,($B177-N$227)/N$228)/(1+POWER(10,($B177-N$227)/N$228))</f>
        <v>0.99860241993275012</v>
      </c>
      <c r="EE177" s="2">
        <f>POWER(10,($B177-O$227)/O$228)/(1+POWER(10,($B177-O$227)/O$228))</f>
        <v>0.99851718398319878</v>
      </c>
    </row>
    <row r="178" spans="2:135" x14ac:dyDescent="0.25">
      <c r="B178" s="2">
        <v>172</v>
      </c>
      <c r="C178">
        <v>70.662000000000006</v>
      </c>
      <c r="D178">
        <v>72.028999999999996</v>
      </c>
      <c r="E178">
        <v>74.337999999999994</v>
      </c>
      <c r="F178">
        <v>75.984999999999999</v>
      </c>
      <c r="G178">
        <v>75.602999999999994</v>
      </c>
      <c r="H178">
        <v>75.162000000000006</v>
      </c>
      <c r="I178">
        <v>77.265000000000001</v>
      </c>
      <c r="J178">
        <v>73.25</v>
      </c>
      <c r="K178">
        <v>72.352999999999994</v>
      </c>
      <c r="L178">
        <v>68.765000000000001</v>
      </c>
      <c r="M178">
        <v>62.5</v>
      </c>
      <c r="N178">
        <v>55.720599999999997</v>
      </c>
      <c r="O178">
        <v>47.764699999999998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70.636716861024624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72.455771868611208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73.98017739739818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74.361726010388992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74.919811538080722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75.751756060972866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78.053950630315697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74.915919820556439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72.735089617289063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69.003445698644185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63.29338306653765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56.498631263190667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48.337181663743898</v>
      </c>
      <c r="AE178" s="5"/>
      <c r="AG178" s="5">
        <f t="shared" si="49"/>
        <v>2.5283138975382258E-2</v>
      </c>
      <c r="AH178" s="5">
        <f t="shared" si="49"/>
        <v>-0.42677186861121186</v>
      </c>
      <c r="AI178" s="5">
        <f t="shared" si="49"/>
        <v>0.35782260260181431</v>
      </c>
      <c r="AJ178" s="5">
        <f t="shared" si="49"/>
        <v>1.6232739896110076</v>
      </c>
      <c r="AK178" s="5">
        <f t="shared" si="48"/>
        <v>0.68318846191927207</v>
      </c>
      <c r="AL178" s="5">
        <f t="shared" si="48"/>
        <v>-0.58975606097286004</v>
      </c>
      <c r="AM178" s="5">
        <f t="shared" si="48"/>
        <v>-0.78895063031569634</v>
      </c>
      <c r="AN178" s="5">
        <f t="shared" si="48"/>
        <v>-1.6659198205564394</v>
      </c>
      <c r="AO178" s="5">
        <f t="shared" si="47"/>
        <v>-0.38208961728906843</v>
      </c>
      <c r="AP178" s="5">
        <f t="shared" si="33"/>
        <v>-0.23844569864418474</v>
      </c>
      <c r="AQ178" s="5">
        <f t="shared" si="33"/>
        <v>-0.79338306653765045</v>
      </c>
      <c r="AR178" s="5">
        <f t="shared" si="33"/>
        <v>-0.77803126319066962</v>
      </c>
      <c r="AS178" s="5">
        <f t="shared" ref="AS178:AS206" si="50">O178-AD178</f>
        <v>-0.57248166374390053</v>
      </c>
      <c r="AV178" s="2">
        <f t="shared" si="34"/>
        <v>70.636716700888812</v>
      </c>
      <c r="AW178" s="2">
        <f t="shared" si="35"/>
        <v>72.455771868611208</v>
      </c>
      <c r="AX178" s="2">
        <f t="shared" si="36"/>
        <v>73.980176528011214</v>
      </c>
      <c r="AY178" s="2">
        <f t="shared" si="37"/>
        <v>74.36172474346246</v>
      </c>
      <c r="AZ178" s="2">
        <f t="shared" si="38"/>
        <v>74.919811538080722</v>
      </c>
      <c r="BA178" s="2">
        <f t="shared" si="39"/>
        <v>75.748712055435135</v>
      </c>
      <c r="BB178" s="2">
        <f t="shared" si="40"/>
        <v>78.053950630315697</v>
      </c>
      <c r="BC178" s="2">
        <f t="shared" si="41"/>
        <v>74.909085898698578</v>
      </c>
      <c r="BD178" s="2">
        <f t="shared" si="42"/>
        <v>72.717761245742821</v>
      </c>
      <c r="BE178" s="2">
        <f t="shared" si="43"/>
        <v>68.982208163609641</v>
      </c>
      <c r="BF178" s="2">
        <f t="shared" si="44"/>
        <v>63.266740504605309</v>
      </c>
      <c r="BG178" s="2">
        <f t="shared" si="45"/>
        <v>56.443233052258918</v>
      </c>
      <c r="BH178" s="2">
        <f t="shared" si="46"/>
        <v>48.180595300469719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 t="str">
        <f>IF(OR(AND($B178&gt;C$230, $B178&lt;C$231), $B178&gt;C$232), C178, "")</f>
        <v/>
      </c>
      <c r="CA178" s="2">
        <f>IF(OR(AND($B178&gt;D$230, $B178&lt;D$231), $B178&gt;D$232), D178, "")</f>
        <v>72.028999999999996</v>
      </c>
      <c r="CB178" s="2" t="str">
        <f>IF(OR(AND($B178&gt;E$230, $B178&lt;E$231), $B178&gt;E$232), E178, "")</f>
        <v/>
      </c>
      <c r="CC178" s="2" t="str">
        <f>IF(OR(AND($B178&gt;F$230, $B178&lt;F$231), $B178&gt;F$232), F178, "")</f>
        <v/>
      </c>
      <c r="CD178" s="2">
        <f>IF(OR(AND($B178&gt;G$230, $B178&lt;G$231), $B178&gt;G$232), G178, "")</f>
        <v>75.602999999999994</v>
      </c>
      <c r="CE178" s="2">
        <f>IF(OR(AND($B178&gt;H$230, $B178&lt;H$231), $B178&gt;H$232), H178, "")</f>
        <v>75.162000000000006</v>
      </c>
      <c r="CF178" s="2">
        <f>IF(OR(AND($B178&gt;I$230, $B178&lt;I$231), $B178&gt;I$232), I178, "")</f>
        <v>77.265000000000001</v>
      </c>
      <c r="CG178" s="2">
        <f>IF(OR(AND($B178&gt;J$230, $B178&lt;J$231), $B178&gt;J$232), J178, "")</f>
        <v>73.25</v>
      </c>
      <c r="CH178" s="2">
        <f>IF(OR(AND($B178&gt;K$230, $B178&lt;K$231), $B178&gt;K$232), K178, "")</f>
        <v>72.352999999999994</v>
      </c>
      <c r="CI178" s="2">
        <f>IF(OR(AND($B178&gt;L$230, $B178&lt;L$231), $B178&gt;L$232), L178, "")</f>
        <v>68.765000000000001</v>
      </c>
      <c r="CJ178" s="2" t="str">
        <f>IF(OR(AND($B178&gt;M$230, $B178&lt;M$231), $B178&gt;M$232), M178, "")</f>
        <v/>
      </c>
      <c r="CK178" s="2" t="str">
        <f>IF(OR(AND($B178&gt;N$230, $B178&lt;N$231), $B178&gt;N$232), N178, "")</f>
        <v/>
      </c>
      <c r="CL178" s="2" t="str">
        <f>IF(OR(AND($B178&gt;O$230, $B178&lt;O$231), $B178&gt;O$232), O178, "")</f>
        <v/>
      </c>
      <c r="CO178" s="2">
        <f>BK$207*$B178+BK$209</f>
        <v>75.164304978587481</v>
      </c>
      <c r="CP178" s="2">
        <f>BL$207*$B178+BL$209</f>
        <v>77.828861622852358</v>
      </c>
      <c r="CQ178" s="2">
        <f>BM$207*$B178+BM$209</f>
        <v>79.307906654302116</v>
      </c>
      <c r="CR178" s="2">
        <f>BN$207*$B178+BN$209</f>
        <v>78.810736123414898</v>
      </c>
      <c r="CS178" s="2">
        <f>BO$207*$B178+BO$209</f>
        <v>79.77873072993026</v>
      </c>
      <c r="CT178" s="2">
        <f>BP$207*$B178+BP$209</f>
        <v>81.357849151256374</v>
      </c>
      <c r="CU178" s="2">
        <f>BQ$207*$B178+BQ$209</f>
        <v>82.446114674712916</v>
      </c>
      <c r="CV178" s="2">
        <f>BR$207*$B178+BR$209</f>
        <v>80.29777997681623</v>
      </c>
      <c r="CW178" s="2">
        <f>BS$207*$B178+BS$209</f>
        <v>79.698776844817644</v>
      </c>
      <c r="CX178" s="2">
        <f>BT$207*$B178+BT$209</f>
        <v>75.364975147086682</v>
      </c>
      <c r="CY178" s="2">
        <f>BU$207*$B178+BU$209</f>
        <v>67.227965067028052</v>
      </c>
      <c r="CZ178" s="2">
        <f>BV$207*$B178+BV$209</f>
        <v>59.490752587563314</v>
      </c>
      <c r="DA178" s="2">
        <f>BW$207*$B178+BW$209</f>
        <v>52.323414783666038</v>
      </c>
      <c r="DD178" s="2">
        <f>BZ$207*$B178+BZ$209</f>
        <v>70.628733816172883</v>
      </c>
      <c r="DE178" s="2">
        <f>CA$207*$B178+CA$209</f>
        <v>72.448707668418479</v>
      </c>
      <c r="DF178" s="2">
        <f>CB$207*$B178+CB$209</f>
        <v>73.972891707712947</v>
      </c>
      <c r="DG178" s="2">
        <f>CC$207*$B178+CC$209</f>
        <v>74.356017351669479</v>
      </c>
      <c r="DH178" s="2">
        <f>CD$207*$B178+CD$209</f>
        <v>74.913666180172015</v>
      </c>
      <c r="DI178" s="2">
        <f>CE$207*$B178+CE$209</f>
        <v>75.74186450823143</v>
      </c>
      <c r="DJ178" s="2">
        <f>CF$207*$B178+CF$209</f>
        <v>78.048768283253594</v>
      </c>
      <c r="DK178" s="2">
        <f>CG$207*$B178+CG$209</f>
        <v>74.903080709884719</v>
      </c>
      <c r="DL178" s="2">
        <f>CH$207*$B178+CH$209</f>
        <v>72.708904863998413</v>
      </c>
      <c r="DM178" s="2">
        <f>CI$207*$B178+CI$209</f>
        <v>68.973679902702671</v>
      </c>
      <c r="DN178" s="2">
        <f>CJ$207*$B178+CJ$209</f>
        <v>63.261475204840025</v>
      </c>
      <c r="DO178" s="2">
        <f>CK$207*$B178+CK$209</f>
        <v>56.439343222611996</v>
      </c>
      <c r="DP178" s="2">
        <f>CL$207*$B178+CL$209</f>
        <v>48.174984462397596</v>
      </c>
      <c r="DS178" s="2">
        <f>POWER(10,($B178-C$227)/C$228)/(1+POWER(10,($B178-C$227)/C$228))</f>
        <v>0.99823993838260372</v>
      </c>
      <c r="DT178" s="2">
        <f>POWER(10,($B178-D$227)/D$228)/(1+POWER(10,($B178-D$227)/D$228))</f>
        <v>0.99868698921024013</v>
      </c>
      <c r="DU178" s="2">
        <f>POWER(10,($B178-E$227)/E$228)/(1+POWER(10,($B178-E$227)/E$228))</f>
        <v>0.99863452673118958</v>
      </c>
      <c r="DV178" s="2">
        <f>POWER(10,($B178-F$227)/F$228)/(1+POWER(10,($B178-F$227)/F$228))</f>
        <v>0.9987187986300784</v>
      </c>
      <c r="DW178" s="2">
        <f>POWER(10,($B178-G$227)/G$228)/(1+POWER(10,($B178-G$227)/G$228))</f>
        <v>0.99873683938910751</v>
      </c>
      <c r="DX178" s="2">
        <f>POWER(10,($B178-H$227)/H$228)/(1+POWER(10,($B178-H$227)/H$228))</f>
        <v>0.99878070407257724</v>
      </c>
      <c r="DY178" s="2">
        <f>POWER(10,($B178-I$227)/I$228)/(1+POWER(10,($B178-I$227)/I$228))</f>
        <v>0.99882148309440233</v>
      </c>
      <c r="DZ178" s="2">
        <f>POWER(10,($B178-J$227)/J$228)/(1+POWER(10,($B178-J$227)/J$228))</f>
        <v>0.99888683529577316</v>
      </c>
      <c r="EA178" s="2">
        <f>POWER(10,($B178-K$227)/K$228)/(1+POWER(10,($B178-K$227)/K$228))</f>
        <v>0.99873296939218525</v>
      </c>
      <c r="EB178" s="2">
        <f>POWER(10,($B178-L$227)/L$228)/(1+POWER(10,($B178-L$227)/L$228))</f>
        <v>0.99866564435206362</v>
      </c>
      <c r="EC178" s="2">
        <f>POWER(10,($B178-M$227)/M$228)/(1+POWER(10,($B178-M$227)/M$228))</f>
        <v>0.9986725543369025</v>
      </c>
      <c r="ED178" s="2">
        <f>POWER(10,($B178-N$227)/N$228)/(1+POWER(10,($B178-N$227)/N$228))</f>
        <v>0.99872523506953848</v>
      </c>
      <c r="EE178" s="2">
        <f>POWER(10,($B178-O$227)/O$228)/(1+POWER(10,($B178-O$227)/O$228))</f>
        <v>0.99864747925417607</v>
      </c>
    </row>
    <row r="179" spans="2:135" x14ac:dyDescent="0.25">
      <c r="B179" s="2">
        <v>173</v>
      </c>
      <c r="C179">
        <v>72.147000000000006</v>
      </c>
      <c r="D179">
        <v>71.573999999999998</v>
      </c>
      <c r="E179">
        <v>73.117999999999995</v>
      </c>
      <c r="F179">
        <v>73.852999999999994</v>
      </c>
      <c r="G179">
        <v>75.897000000000006</v>
      </c>
      <c r="H179">
        <v>74.852999999999994</v>
      </c>
      <c r="I179">
        <v>76.793999999999997</v>
      </c>
      <c r="J179">
        <v>74.793999999999997</v>
      </c>
      <c r="K179">
        <v>71.852999999999994</v>
      </c>
      <c r="L179">
        <v>68.515000000000001</v>
      </c>
      <c r="M179">
        <v>62.396999999999998</v>
      </c>
      <c r="N179">
        <v>55.882399999999997</v>
      </c>
      <c r="O179">
        <v>47.308799999999998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70.57837822623884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72.394856679029473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73.918995623792867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74.301047555956217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74.864995371772935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75.70499560175756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78.029255883222589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74.867863934461241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72.67501060831566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68.937661941360091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63.250991639898913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56.458756609444997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48.251645589749337</v>
      </c>
      <c r="AE179" s="5"/>
      <c r="AG179" s="5">
        <f t="shared" si="49"/>
        <v>1.5686217737611656</v>
      </c>
      <c r="AH179" s="5">
        <f t="shared" si="49"/>
        <v>-0.82085667902947534</v>
      </c>
      <c r="AI179" s="5">
        <f t="shared" si="49"/>
        <v>-0.80099562379287192</v>
      </c>
      <c r="AJ179" s="5">
        <f t="shared" si="49"/>
        <v>-0.44804755595622225</v>
      </c>
      <c r="AK179" s="5">
        <f t="shared" si="48"/>
        <v>1.032004628227071</v>
      </c>
      <c r="AL179" s="5">
        <f t="shared" si="48"/>
        <v>-0.85199560175756517</v>
      </c>
      <c r="AM179" s="5">
        <f t="shared" si="48"/>
        <v>-1.2352558832225924</v>
      </c>
      <c r="AN179" s="5">
        <f t="shared" si="48"/>
        <v>-7.386393446124373E-2</v>
      </c>
      <c r="AO179" s="5">
        <f t="shared" si="47"/>
        <v>-0.82201060831566508</v>
      </c>
      <c r="AP179" s="5">
        <f t="shared" si="47"/>
        <v>-0.42266194136009005</v>
      </c>
      <c r="AQ179" s="5">
        <f t="shared" si="47"/>
        <v>-0.85399163989891491</v>
      </c>
      <c r="AR179" s="5">
        <f t="shared" si="47"/>
        <v>-0.57635660944499989</v>
      </c>
      <c r="AS179" s="5">
        <f t="shared" si="50"/>
        <v>-0.9428455897493393</v>
      </c>
      <c r="AV179" s="2">
        <f t="shared" si="34"/>
        <v>70.578378115203165</v>
      </c>
      <c r="AW179" s="2">
        <f t="shared" si="35"/>
        <v>72.394856679029473</v>
      </c>
      <c r="AX179" s="2">
        <f t="shared" si="36"/>
        <v>73.918995145641105</v>
      </c>
      <c r="AY179" s="2">
        <f t="shared" si="37"/>
        <v>74.301046855259756</v>
      </c>
      <c r="AZ179" s="2">
        <f t="shared" si="38"/>
        <v>74.864995371772935</v>
      </c>
      <c r="BA179" s="2">
        <f t="shared" si="39"/>
        <v>75.703473263369091</v>
      </c>
      <c r="BB179" s="2">
        <f t="shared" si="40"/>
        <v>78.029255883222589</v>
      </c>
      <c r="BC179" s="2">
        <f t="shared" si="41"/>
        <v>74.864573360807626</v>
      </c>
      <c r="BD179" s="2">
        <f t="shared" si="42"/>
        <v>72.665968298002696</v>
      </c>
      <c r="BE179" s="2">
        <f t="shared" si="43"/>
        <v>68.926255283940179</v>
      </c>
      <c r="BF179" s="2">
        <f t="shared" si="44"/>
        <v>63.236454329122644</v>
      </c>
      <c r="BG179" s="2">
        <f t="shared" si="45"/>
        <v>56.427447694459246</v>
      </c>
      <c r="BH179" s="2">
        <f t="shared" si="46"/>
        <v>48.155756948644196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 t="str">
        <f>IF(OR(AND($B179&gt;C$230, $B179&lt;C$231), $B179&gt;C$232), C179, "")</f>
        <v/>
      </c>
      <c r="CA179" s="2">
        <f>IF(OR(AND($B179&gt;D$230, $B179&lt;D$231), $B179&gt;D$232), D179, "")</f>
        <v>71.573999999999998</v>
      </c>
      <c r="CB179" s="2">
        <f>IF(OR(AND($B179&gt;E$230, $B179&lt;E$231), $B179&gt;E$232), E179, "")</f>
        <v>73.117999999999995</v>
      </c>
      <c r="CC179" s="2">
        <f>IF(OR(AND($B179&gt;F$230, $B179&lt;F$231), $B179&gt;F$232), F179, "")</f>
        <v>73.852999999999994</v>
      </c>
      <c r="CD179" s="2">
        <f>IF(OR(AND($B179&gt;G$230, $B179&lt;G$231), $B179&gt;G$232), G179, "")</f>
        <v>75.897000000000006</v>
      </c>
      <c r="CE179" s="2">
        <f>IF(OR(AND($B179&gt;H$230, $B179&lt;H$231), $B179&gt;H$232), H179, "")</f>
        <v>74.852999999999994</v>
      </c>
      <c r="CF179" s="2">
        <f>IF(OR(AND($B179&gt;I$230, $B179&lt;I$231), $B179&gt;I$232), I179, "")</f>
        <v>76.793999999999997</v>
      </c>
      <c r="CG179" s="2">
        <f>IF(OR(AND($B179&gt;J$230, $B179&lt;J$231), $B179&gt;J$232), J179, "")</f>
        <v>74.793999999999997</v>
      </c>
      <c r="CH179" s="2">
        <f>IF(OR(AND($B179&gt;K$230, $B179&lt;K$231), $B179&gt;K$232), K179, "")</f>
        <v>71.852999999999994</v>
      </c>
      <c r="CI179" s="2">
        <f>IF(OR(AND($B179&gt;L$230, $B179&lt;L$231), $B179&gt;L$232), L179, "")</f>
        <v>68.515000000000001</v>
      </c>
      <c r="CJ179" s="2">
        <f>IF(OR(AND($B179&gt;M$230, $B179&lt;M$231), $B179&gt;M$232), M179, "")</f>
        <v>62.396999999999998</v>
      </c>
      <c r="CK179" s="2">
        <f>IF(OR(AND($B179&gt;N$230, $B179&lt;N$231), $B179&gt;N$232), N179, "")</f>
        <v>55.882399999999997</v>
      </c>
      <c r="CL179" s="2" t="str">
        <f>IF(OR(AND($B179&gt;O$230, $B179&lt;O$231), $B179&gt;O$232), O179, "")</f>
        <v/>
      </c>
      <c r="CO179" s="2">
        <f>BK$207*$B179+BK$209</f>
        <v>75.166282355936232</v>
      </c>
      <c r="CP179" s="2">
        <f>BL$207*$B179+BL$209</f>
        <v>77.835510802504658</v>
      </c>
      <c r="CQ179" s="2">
        <f>BM$207*$B179+BM$209</f>
        <v>79.309297736346423</v>
      </c>
      <c r="CR179" s="2">
        <f>BN$207*$B179+BN$209</f>
        <v>78.802822189676732</v>
      </c>
      <c r="CS179" s="2">
        <f>BO$207*$B179+BO$209</f>
        <v>79.786377728273777</v>
      </c>
      <c r="CT179" s="2">
        <f>BP$207*$B179+BP$209</f>
        <v>81.386136358397891</v>
      </c>
      <c r="CU179" s="2">
        <f>BQ$207*$B179+BQ$209</f>
        <v>82.477119410400533</v>
      </c>
      <c r="CV179" s="2">
        <f>BR$207*$B179+BR$209</f>
        <v>80.323097417694328</v>
      </c>
      <c r="CW179" s="2">
        <f>BS$207*$B179+BS$209</f>
        <v>79.736353414189892</v>
      </c>
      <c r="CX179" s="2">
        <f>BT$207*$B179+BT$209</f>
        <v>75.393384475850993</v>
      </c>
      <c r="CY179" s="2">
        <f>BU$207*$B179+BU$209</f>
        <v>67.245574969066666</v>
      </c>
      <c r="CZ179" s="2">
        <f>BV$207*$B179+BV$209</f>
        <v>59.512491343894816</v>
      </c>
      <c r="DA179" s="2">
        <f>BW$207*$B179+BW$209</f>
        <v>52.352890049882703</v>
      </c>
      <c r="DD179" s="2">
        <f>BZ$207*$B179+BZ$209</f>
        <v>70.571000648206464</v>
      </c>
      <c r="DE179" s="2">
        <f>CA$207*$B179+CA$209</f>
        <v>72.388333038525147</v>
      </c>
      <c r="DF179" s="2">
        <f>CB$207*$B179+CB$209</f>
        <v>73.912273280875638</v>
      </c>
      <c r="DG179" s="2">
        <f>CC$207*$B179+CC$209</f>
        <v>74.295779919915347</v>
      </c>
      <c r="DH179" s="2">
        <f>CD$207*$B179+CD$209</f>
        <v>74.859318689162635</v>
      </c>
      <c r="DI179" s="2">
        <f>CE$207*$B179+CE$209</f>
        <v>75.697146364555437</v>
      </c>
      <c r="DJ179" s="2">
        <f>CF$207*$B179+CF$209</f>
        <v>78.024469588962418</v>
      </c>
      <c r="DK179" s="2">
        <f>CG$207*$B179+CG$209</f>
        <v>74.859025591843164</v>
      </c>
      <c r="DL179" s="2">
        <f>CH$207*$B179+CH$209</f>
        <v>72.657787780284792</v>
      </c>
      <c r="DM179" s="2">
        <f>CI$207*$B179+CI$209</f>
        <v>68.918374616057591</v>
      </c>
      <c r="DN179" s="2">
        <f>CJ$207*$B179+CJ$209</f>
        <v>63.231594256451025</v>
      </c>
      <c r="DO179" s="2">
        <f>CK$207*$B179+CK$209</f>
        <v>56.423856446460888</v>
      </c>
      <c r="DP179" s="2">
        <f>CL$207*$B179+CL$209</f>
        <v>48.15057271618209</v>
      </c>
      <c r="DS179" s="2">
        <f>POWER(10,($B179-C$227)/C$228)/(1+POWER(10,($B179-C$227)/C$228))</f>
        <v>0.99839455609777206</v>
      </c>
      <c r="DT179" s="2">
        <f>POWER(10,($B179-D$227)/D$228)/(1+POWER(10,($B179-D$227)/D$228))</f>
        <v>0.99880238156583101</v>
      </c>
      <c r="DU179" s="2">
        <f>POWER(10,($B179-E$227)/E$228)/(1+POWER(10,($B179-E$227)/E$228))</f>
        <v>0.99875452393797248</v>
      </c>
      <c r="DV179" s="2">
        <f>POWER(10,($B179-F$227)/F$228)/(1+POWER(10,($B179-F$227)/F$228))</f>
        <v>0.99883139872466986</v>
      </c>
      <c r="DW179" s="2">
        <f>POWER(10,($B179-G$227)/G$228)/(1+POWER(10,($B179-G$227)/G$228))</f>
        <v>0.99884785577659196</v>
      </c>
      <c r="DX179" s="2">
        <f>POWER(10,($B179-H$227)/H$228)/(1+POWER(10,($B179-H$227)/H$228))</f>
        <v>0.9988878695830905</v>
      </c>
      <c r="DY179" s="2">
        <f>POWER(10,($B179-I$227)/I$228)/(1+POWER(10,($B179-I$227)/I$228))</f>
        <v>0.9989250683408506</v>
      </c>
      <c r="DZ179" s="2">
        <f>POWER(10,($B179-J$227)/J$228)/(1+POWER(10,($B179-J$227)/J$228))</f>
        <v>0.99898468227701243</v>
      </c>
      <c r="EA179" s="2">
        <f>POWER(10,($B179-K$227)/K$228)/(1+POWER(10,($B179-K$227)/K$228))</f>
        <v>0.99884432551155344</v>
      </c>
      <c r="EB179" s="2">
        <f>POWER(10,($B179-L$227)/L$228)/(1+POWER(10,($B179-L$227)/L$228))</f>
        <v>0.99878291028844302</v>
      </c>
      <c r="EC179" s="2">
        <f>POWER(10,($B179-M$227)/M$228)/(1+POWER(10,($B179-M$227)/M$228))</f>
        <v>0.99878921374576002</v>
      </c>
      <c r="ED179" s="2">
        <f>POWER(10,($B179-N$227)/N$228)/(1+POWER(10,($B179-N$227)/N$228))</f>
        <v>0.99883727014761747</v>
      </c>
      <c r="EE179" s="2">
        <f>POWER(10,($B179-O$227)/O$228)/(1+POWER(10,($B179-O$227)/O$228))</f>
        <v>0.99876633960492844</v>
      </c>
    </row>
    <row r="180" spans="2:135" x14ac:dyDescent="0.25">
      <c r="B180" s="2">
        <v>174</v>
      </c>
      <c r="C180">
        <v>72.426000000000002</v>
      </c>
      <c r="D180">
        <v>74.206000000000003</v>
      </c>
      <c r="E180">
        <v>73.484999999999999</v>
      </c>
      <c r="F180">
        <v>75</v>
      </c>
      <c r="G180">
        <v>75.837999999999994</v>
      </c>
      <c r="H180">
        <v>76.602999999999994</v>
      </c>
      <c r="I180">
        <v>76.426000000000002</v>
      </c>
      <c r="J180">
        <v>74.515000000000001</v>
      </c>
      <c r="K180">
        <v>72.456000000000003</v>
      </c>
      <c r="L180">
        <v>67.587999999999994</v>
      </c>
      <c r="M180">
        <v>61.426000000000002</v>
      </c>
      <c r="N180">
        <v>56.029400000000003</v>
      </c>
      <c r="O180">
        <v>46.7941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70.520084274368457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72.333981880374182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73.85785663600501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74.240402628147464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74.810214067554455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75.659004983967179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78.004590681630873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74.821618075420304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72.618763587050353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68.876242925397449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63.213829941785178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56.428720295386753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48.187526154225118</v>
      </c>
      <c r="AE180" s="5"/>
      <c r="AG180" s="5">
        <f t="shared" si="49"/>
        <v>1.9059157256315444</v>
      </c>
      <c r="AH180" s="5">
        <f t="shared" si="49"/>
        <v>1.872018119625821</v>
      </c>
      <c r="AI180" s="5">
        <f t="shared" si="49"/>
        <v>-0.37285663600501096</v>
      </c>
      <c r="AJ180" s="5">
        <f t="shared" si="49"/>
        <v>0.75959737185253573</v>
      </c>
      <c r="AK180" s="5">
        <f t="shared" si="48"/>
        <v>1.0277859324455392</v>
      </c>
      <c r="AL180" s="5">
        <f t="shared" si="48"/>
        <v>0.94399501603281522</v>
      </c>
      <c r="AM180" s="5">
        <f t="shared" si="48"/>
        <v>-1.578590681630871</v>
      </c>
      <c r="AN180" s="5">
        <f t="shared" si="48"/>
        <v>-0.30661807542030317</v>
      </c>
      <c r="AO180" s="5">
        <f t="shared" si="47"/>
        <v>-0.16276358705034966</v>
      </c>
      <c r="AP180" s="5">
        <f t="shared" si="47"/>
        <v>-1.288242925397455</v>
      </c>
      <c r="AQ180" s="5">
        <f t="shared" si="47"/>
        <v>-1.7878299417851764</v>
      </c>
      <c r="AR180" s="5">
        <f t="shared" si="47"/>
        <v>-0.39932029538675096</v>
      </c>
      <c r="AS180" s="5">
        <f t="shared" si="50"/>
        <v>-1.3934261542251178</v>
      </c>
      <c r="AV180" s="2">
        <f t="shared" si="34"/>
        <v>70.520084200169237</v>
      </c>
      <c r="AW180" s="2">
        <f t="shared" si="35"/>
        <v>72.333981880374182</v>
      </c>
      <c r="AX180" s="2">
        <f t="shared" si="36"/>
        <v>73.857856383017207</v>
      </c>
      <c r="AY180" s="2">
        <f t="shared" si="37"/>
        <v>74.240402255169712</v>
      </c>
      <c r="AZ180" s="2">
        <f t="shared" si="38"/>
        <v>74.810214067554455</v>
      </c>
      <c r="BA180" s="2">
        <f t="shared" si="39"/>
        <v>75.658273040626156</v>
      </c>
      <c r="BB180" s="2">
        <f t="shared" si="40"/>
        <v>78.004590681630873</v>
      </c>
      <c r="BC180" s="2">
        <f t="shared" si="41"/>
        <v>74.820094794678084</v>
      </c>
      <c r="BD180" s="2">
        <f t="shared" si="42"/>
        <v>72.614225667658374</v>
      </c>
      <c r="BE180" s="2">
        <f t="shared" si="43"/>
        <v>68.870350286805817</v>
      </c>
      <c r="BF180" s="2">
        <f t="shared" si="44"/>
        <v>63.206198666651581</v>
      </c>
      <c r="BG180" s="2">
        <f t="shared" si="45"/>
        <v>56.411684741350243</v>
      </c>
      <c r="BH180" s="2">
        <f t="shared" si="46"/>
        <v>48.130950194935721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 t="str">
        <f>IF(OR(AND($B180&gt;C$230, $B180&lt;C$231), $B180&gt;C$232), C180, "")</f>
        <v/>
      </c>
      <c r="CA180" s="2">
        <f>IF(OR(AND($B180&gt;D$230, $B180&lt;D$231), $B180&gt;D$232), D180, "")</f>
        <v>74.206000000000003</v>
      </c>
      <c r="CB180" s="2">
        <f>IF(OR(AND($B180&gt;E$230, $B180&lt;E$231), $B180&gt;E$232), E180, "")</f>
        <v>73.484999999999999</v>
      </c>
      <c r="CC180" s="2">
        <f>IF(OR(AND($B180&gt;F$230, $B180&lt;F$231), $B180&gt;F$232), F180, "")</f>
        <v>75</v>
      </c>
      <c r="CD180" s="2">
        <f>IF(OR(AND($B180&gt;G$230, $B180&lt;G$231), $B180&gt;G$232), G180, "")</f>
        <v>75.837999999999994</v>
      </c>
      <c r="CE180" s="2">
        <f>IF(OR(AND($B180&gt;H$230, $B180&lt;H$231), $B180&gt;H$232), H180, "")</f>
        <v>76.602999999999994</v>
      </c>
      <c r="CF180" s="2">
        <f>IF(OR(AND($B180&gt;I$230, $B180&lt;I$231), $B180&gt;I$232), I180, "")</f>
        <v>76.426000000000002</v>
      </c>
      <c r="CG180" s="2">
        <f>IF(OR(AND($B180&gt;J$230, $B180&lt;J$231), $B180&gt;J$232), J180, "")</f>
        <v>74.515000000000001</v>
      </c>
      <c r="CH180" s="2">
        <f>IF(OR(AND($B180&gt;K$230, $B180&lt;K$231), $B180&gt;K$232), K180, "")</f>
        <v>72.456000000000003</v>
      </c>
      <c r="CI180" s="2">
        <f>IF(OR(AND($B180&gt;L$230, $B180&lt;L$231), $B180&gt;L$232), L180, "")</f>
        <v>67.587999999999994</v>
      </c>
      <c r="CJ180" s="2">
        <f>IF(OR(AND($B180&gt;M$230, $B180&lt;M$231), $B180&gt;M$232), M180, "")</f>
        <v>61.426000000000002</v>
      </c>
      <c r="CK180" s="2">
        <f>IF(OR(AND($B180&gt;N$230, $B180&lt;N$231), $B180&gt;N$232), N180, "")</f>
        <v>56.029400000000003</v>
      </c>
      <c r="CL180" s="2" t="str">
        <f>IF(OR(AND($B180&gt;O$230, $B180&lt;O$231), $B180&gt;O$232), O180, "")</f>
        <v/>
      </c>
      <c r="CO180" s="2">
        <f>BK$207*$B180+BK$209</f>
        <v>75.168259733284984</v>
      </c>
      <c r="CP180" s="2">
        <f>BL$207*$B180+BL$209</f>
        <v>77.842159982156957</v>
      </c>
      <c r="CQ180" s="2">
        <f>BM$207*$B180+BM$209</f>
        <v>79.310688818390716</v>
      </c>
      <c r="CR180" s="2">
        <f>BN$207*$B180+BN$209</f>
        <v>78.794908255938552</v>
      </c>
      <c r="CS180" s="2">
        <f>BO$207*$B180+BO$209</f>
        <v>79.794024726617295</v>
      </c>
      <c r="CT180" s="2">
        <f>BP$207*$B180+BP$209</f>
        <v>81.414423565539408</v>
      </c>
      <c r="CU180" s="2">
        <f>BQ$207*$B180+BQ$209</f>
        <v>82.508124146088136</v>
      </c>
      <c r="CV180" s="2">
        <f>BR$207*$B180+BR$209</f>
        <v>80.348414858572426</v>
      </c>
      <c r="CW180" s="2">
        <f>BS$207*$B180+BS$209</f>
        <v>79.773929983562141</v>
      </c>
      <c r="CX180" s="2">
        <f>BT$207*$B180+BT$209</f>
        <v>75.421793804615319</v>
      </c>
      <c r="CY180" s="2">
        <f>BU$207*$B180+BU$209</f>
        <v>67.263184871105295</v>
      </c>
      <c r="CZ180" s="2">
        <f>BV$207*$B180+BV$209</f>
        <v>59.534230100226317</v>
      </c>
      <c r="DA180" s="2">
        <f>BW$207*$B180+BW$209</f>
        <v>52.382365316099374</v>
      </c>
      <c r="DD180" s="2">
        <f>BZ$207*$B180+BZ$209</f>
        <v>70.513267480240032</v>
      </c>
      <c r="DE180" s="2">
        <f>CA$207*$B180+CA$209</f>
        <v>72.327958408631815</v>
      </c>
      <c r="DF180" s="2">
        <f>CB$207*$B180+CB$209</f>
        <v>73.85165485403833</v>
      </c>
      <c r="DG180" s="2">
        <f>CC$207*$B180+CC$209</f>
        <v>74.235542488161229</v>
      </c>
      <c r="DH180" s="2">
        <f>CD$207*$B180+CD$209</f>
        <v>74.80497119815324</v>
      </c>
      <c r="DI180" s="2">
        <f>CE$207*$B180+CE$209</f>
        <v>75.652428220879457</v>
      </c>
      <c r="DJ180" s="2">
        <f>CF$207*$B180+CF$209</f>
        <v>78.000170894671243</v>
      </c>
      <c r="DK180" s="2">
        <f>CG$207*$B180+CG$209</f>
        <v>74.814970473801594</v>
      </c>
      <c r="DL180" s="2">
        <f>CH$207*$B180+CH$209</f>
        <v>72.606670696571172</v>
      </c>
      <c r="DM180" s="2">
        <f>CI$207*$B180+CI$209</f>
        <v>68.863069329412511</v>
      </c>
      <c r="DN180" s="2">
        <f>CJ$207*$B180+CJ$209</f>
        <v>63.201713308062033</v>
      </c>
      <c r="DO180" s="2">
        <f>CK$207*$B180+CK$209</f>
        <v>56.408369670309774</v>
      </c>
      <c r="DP180" s="2">
        <f>CL$207*$B180+CL$209</f>
        <v>48.126160969966584</v>
      </c>
      <c r="DS180" s="2">
        <f>POWER(10,($B180-C$227)/C$228)/(1+POWER(10,($B180-C$227)/C$228))</f>
        <v>0.99853561089715259</v>
      </c>
      <c r="DT180" s="2">
        <f>POWER(10,($B180-D$227)/D$228)/(1+POWER(10,($B180-D$227)/D$228))</f>
        <v>0.99890764389693487</v>
      </c>
      <c r="DU180" s="2">
        <f>POWER(10,($B180-E$227)/E$228)/(1+POWER(10,($B180-E$227)/E$228))</f>
        <v>0.99886398783752495</v>
      </c>
      <c r="DV180" s="2">
        <f>POWER(10,($B180-F$227)/F$228)/(1+POWER(10,($B180-F$227)/F$228))</f>
        <v>0.99893411337102545</v>
      </c>
      <c r="DW180" s="2">
        <f>POWER(10,($B180-G$227)/G$228)/(1+POWER(10,($B180-G$227)/G$228))</f>
        <v>0.99894912544607828</v>
      </c>
      <c r="DX180" s="2">
        <f>POWER(10,($B180-H$227)/H$228)/(1+POWER(10,($B180-H$227)/H$228))</f>
        <v>0.99898562574298022</v>
      </c>
      <c r="DY180" s="2">
        <f>POWER(10,($B180-I$227)/I$228)/(1+POWER(10,($B180-I$227)/I$228))</f>
        <v>0.9990195579427904</v>
      </c>
      <c r="DZ180" s="2">
        <f>POWER(10,($B180-J$227)/J$228)/(1+POWER(10,($B180-J$227)/J$228))</f>
        <v>0.99907393649955256</v>
      </c>
      <c r="EA180" s="2">
        <f>POWER(10,($B180-K$227)/K$228)/(1+POWER(10,($B180-K$227)/K$228))</f>
        <v>0.99894590515220794</v>
      </c>
      <c r="EB180" s="2">
        <f>POWER(10,($B180-L$227)/L$228)/(1+POWER(10,($B180-L$227)/L$228))</f>
        <v>0.99888988210728691</v>
      </c>
      <c r="EC180" s="2">
        <f>POWER(10,($B180-M$227)/M$228)/(1+POWER(10,($B180-M$227)/M$228))</f>
        <v>0.9988956321569844</v>
      </c>
      <c r="ED180" s="2">
        <f>POWER(10,($B180-N$227)/N$228)/(1+POWER(10,($B180-N$227)/N$228))</f>
        <v>0.99893946927100563</v>
      </c>
      <c r="EE180" s="2">
        <f>POWER(10,($B180-O$227)/O$228)/(1+POWER(10,($B180-O$227)/O$228))</f>
        <v>0.9988747662048969</v>
      </c>
    </row>
    <row r="181" spans="2:135" x14ac:dyDescent="0.25">
      <c r="B181" s="2">
        <v>175</v>
      </c>
      <c r="C181">
        <v>70.882000000000005</v>
      </c>
      <c r="D181">
        <v>72.162000000000006</v>
      </c>
      <c r="E181">
        <v>73.543999999999997</v>
      </c>
      <c r="F181">
        <v>73.808999999999997</v>
      </c>
      <c r="G181">
        <v>75.706000000000003</v>
      </c>
      <c r="H181">
        <v>76.617999999999995</v>
      </c>
      <c r="I181">
        <v>78.25</v>
      </c>
      <c r="J181">
        <v>74.676000000000002</v>
      </c>
      <c r="K181">
        <v>71.558999999999997</v>
      </c>
      <c r="L181">
        <v>67.602999999999994</v>
      </c>
      <c r="M181">
        <v>62.970999999999997</v>
      </c>
      <c r="N181">
        <v>56.632399999999997</v>
      </c>
      <c r="O181">
        <v>47.75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70.461831839702427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72.273144556575659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73.796757234727679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74.179788691840642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74.75546512460707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75.613446969644158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77.979952896906738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74.776325714093076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72.564719971388627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68.817417681869387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63.179825320114702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56.404866584270898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48.138335170453232</v>
      </c>
      <c r="AE181" s="5"/>
      <c r="AG181" s="5">
        <f t="shared" si="49"/>
        <v>0.4201681602975782</v>
      </c>
      <c r="AH181" s="5">
        <f t="shared" si="49"/>
        <v>-0.11114455657565259</v>
      </c>
      <c r="AI181" s="5">
        <f t="shared" si="49"/>
        <v>-0.25275723472768163</v>
      </c>
      <c r="AJ181" s="5">
        <f t="shared" si="49"/>
        <v>-0.37078869184064445</v>
      </c>
      <c r="AK181" s="5">
        <f t="shared" si="48"/>
        <v>0.95053487539293258</v>
      </c>
      <c r="AL181" s="5">
        <f t="shared" si="48"/>
        <v>1.0045530303558365</v>
      </c>
      <c r="AM181" s="5">
        <f t="shared" si="48"/>
        <v>0.27004710309326185</v>
      </c>
      <c r="AN181" s="5">
        <f t="shared" si="48"/>
        <v>-0.10032571409307423</v>
      </c>
      <c r="AO181" s="5">
        <f t="shared" si="47"/>
        <v>-1.0057199713886291</v>
      </c>
      <c r="AP181" s="5">
        <f t="shared" si="47"/>
        <v>-1.2144176818693921</v>
      </c>
      <c r="AQ181" s="5">
        <f t="shared" si="47"/>
        <v>-0.20882532011470545</v>
      </c>
      <c r="AR181" s="5">
        <f t="shared" si="47"/>
        <v>0.22753341572909846</v>
      </c>
      <c r="AS181" s="5">
        <f t="shared" si="50"/>
        <v>-0.38833517045323163</v>
      </c>
      <c r="AV181" s="2">
        <f t="shared" si="34"/>
        <v>70.461831791916623</v>
      </c>
      <c r="AW181" s="2">
        <f t="shared" si="35"/>
        <v>72.273144556575659</v>
      </c>
      <c r="AX181" s="2">
        <f t="shared" si="36"/>
        <v>73.79675710595771</v>
      </c>
      <c r="AY181" s="2">
        <f t="shared" si="37"/>
        <v>74.17978850076274</v>
      </c>
      <c r="AZ181" s="2">
        <f t="shared" si="38"/>
        <v>74.75546512460707</v>
      </c>
      <c r="BA181" s="2">
        <f t="shared" si="39"/>
        <v>75.613108636742567</v>
      </c>
      <c r="BB181" s="2">
        <f t="shared" si="40"/>
        <v>77.979952896906738</v>
      </c>
      <c r="BC181" s="2">
        <f t="shared" si="41"/>
        <v>74.775647768229874</v>
      </c>
      <c r="BD181" s="2">
        <f t="shared" si="42"/>
        <v>72.562529740690564</v>
      </c>
      <c r="BE181" s="2">
        <f t="shared" si="43"/>
        <v>68.814489767776308</v>
      </c>
      <c r="BF181" s="2">
        <f t="shared" si="44"/>
        <v>63.175971290083055</v>
      </c>
      <c r="BG181" s="2">
        <f t="shared" si="45"/>
        <v>56.395942565507454</v>
      </c>
      <c r="BH181" s="2">
        <f t="shared" si="46"/>
        <v>48.106172787026722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 t="str">
        <f>IF(OR(AND($B181&gt;C$230, $B181&lt;C$231), $B181&gt;C$232), C181, "")</f>
        <v/>
      </c>
      <c r="CA181" s="2">
        <f>IF(OR(AND($B181&gt;D$230, $B181&lt;D$231), $B181&gt;D$232), D181, "")</f>
        <v>72.162000000000006</v>
      </c>
      <c r="CB181" s="2">
        <f>IF(OR(AND($B181&gt;E$230, $B181&lt;E$231), $B181&gt;E$232), E181, "")</f>
        <v>73.543999999999997</v>
      </c>
      <c r="CC181" s="2">
        <f>IF(OR(AND($B181&gt;F$230, $B181&lt;F$231), $B181&gt;F$232), F181, "")</f>
        <v>73.808999999999997</v>
      </c>
      <c r="CD181" s="2">
        <f>IF(OR(AND($B181&gt;G$230, $B181&lt;G$231), $B181&gt;G$232), G181, "")</f>
        <v>75.706000000000003</v>
      </c>
      <c r="CE181" s="2">
        <f>IF(OR(AND($B181&gt;H$230, $B181&lt;H$231), $B181&gt;H$232), H181, "")</f>
        <v>76.617999999999995</v>
      </c>
      <c r="CF181" s="2">
        <f>IF(OR(AND($B181&gt;I$230, $B181&lt;I$231), $B181&gt;I$232), I181, "")</f>
        <v>78.25</v>
      </c>
      <c r="CG181" s="2">
        <f>IF(OR(AND($B181&gt;J$230, $B181&lt;J$231), $B181&gt;J$232), J181, "")</f>
        <v>74.676000000000002</v>
      </c>
      <c r="CH181" s="2">
        <f>IF(OR(AND($B181&gt;K$230, $B181&lt;K$231), $B181&gt;K$232), K181, "")</f>
        <v>71.558999999999997</v>
      </c>
      <c r="CI181" s="2">
        <f>IF(OR(AND($B181&gt;L$230, $B181&lt;L$231), $B181&gt;L$232), L181, "")</f>
        <v>67.602999999999994</v>
      </c>
      <c r="CJ181" s="2">
        <f>IF(OR(AND($B181&gt;M$230, $B181&lt;M$231), $B181&gt;M$232), M181, "")</f>
        <v>62.970999999999997</v>
      </c>
      <c r="CK181" s="2">
        <f>IF(OR(AND($B181&gt;N$230, $B181&lt;N$231), $B181&gt;N$232), N181, "")</f>
        <v>56.632399999999997</v>
      </c>
      <c r="CL181" s="2">
        <f>IF(OR(AND($B181&gt;O$230, $B181&lt;O$231), $B181&gt;O$232), O181, "")</f>
        <v>47.75</v>
      </c>
      <c r="CO181" s="2">
        <f>BK$207*$B181+BK$209</f>
        <v>75.170237110633735</v>
      </c>
      <c r="CP181" s="2">
        <f>BL$207*$B181+BL$209</f>
        <v>77.848809161809271</v>
      </c>
      <c r="CQ181" s="2">
        <f>BM$207*$B181+BM$209</f>
        <v>79.312079900435009</v>
      </c>
      <c r="CR181" s="2">
        <f>BN$207*$B181+BN$209</f>
        <v>78.786994322200385</v>
      </c>
      <c r="CS181" s="2">
        <f>BO$207*$B181+BO$209</f>
        <v>79.801671724960812</v>
      </c>
      <c r="CT181" s="2">
        <f>BP$207*$B181+BP$209</f>
        <v>81.442710772680925</v>
      </c>
      <c r="CU181" s="2">
        <f>BQ$207*$B181+BQ$209</f>
        <v>82.539128881775753</v>
      </c>
      <c r="CV181" s="2">
        <f>BR$207*$B181+BR$209</f>
        <v>80.373732299450538</v>
      </c>
      <c r="CW181" s="2">
        <f>BS$207*$B181+BS$209</f>
        <v>79.811506552934389</v>
      </c>
      <c r="CX181" s="2">
        <f>BT$207*$B181+BT$209</f>
        <v>75.450203133379631</v>
      </c>
      <c r="CY181" s="2">
        <f>BU$207*$B181+BU$209</f>
        <v>67.28079477314391</v>
      </c>
      <c r="CZ181" s="2">
        <f>BV$207*$B181+BV$209</f>
        <v>59.555968856557818</v>
      </c>
      <c r="DA181" s="2">
        <f>BW$207*$B181+BW$209</f>
        <v>52.411840582316046</v>
      </c>
      <c r="DD181" s="2">
        <f>BZ$207*$B181+BZ$209</f>
        <v>70.455534312273613</v>
      </c>
      <c r="DE181" s="2">
        <f>CA$207*$B181+CA$209</f>
        <v>72.267583778738469</v>
      </c>
      <c r="DF181" s="2">
        <f>CB$207*$B181+CB$209</f>
        <v>73.791036427201021</v>
      </c>
      <c r="DG181" s="2">
        <f>CC$207*$B181+CC$209</f>
        <v>74.175305056407097</v>
      </c>
      <c r="DH181" s="2">
        <f>CD$207*$B181+CD$209</f>
        <v>74.750623707143859</v>
      </c>
      <c r="DI181" s="2">
        <f>CE$207*$B181+CE$209</f>
        <v>75.607710077203464</v>
      </c>
      <c r="DJ181" s="2">
        <f>CF$207*$B181+CF$209</f>
        <v>77.975872200380053</v>
      </c>
      <c r="DK181" s="2">
        <f>CG$207*$B181+CG$209</f>
        <v>74.770915355760039</v>
      </c>
      <c r="DL181" s="2">
        <f>CH$207*$B181+CH$209</f>
        <v>72.555553612857551</v>
      </c>
      <c r="DM181" s="2">
        <f>CI$207*$B181+CI$209</f>
        <v>68.807764042767417</v>
      </c>
      <c r="DN181" s="2">
        <f>CJ$207*$B181+CJ$209</f>
        <v>63.171832359673033</v>
      </c>
      <c r="DO181" s="2">
        <f>CK$207*$B181+CK$209</f>
        <v>56.392882894158667</v>
      </c>
      <c r="DP181" s="2">
        <f>CL$207*$B181+CL$209</f>
        <v>48.101749223751085</v>
      </c>
      <c r="DS181" s="2">
        <f>POWER(10,($B181-C$227)/C$228)/(1+POWER(10,($B181-C$227)/C$228))</f>
        <v>0.99866428915833505</v>
      </c>
      <c r="DT181" s="2">
        <f>POWER(10,($B181-D$227)/D$228)/(1+POWER(10,($B181-D$227)/D$228))</f>
        <v>0.99900366363020299</v>
      </c>
      <c r="DU181" s="2">
        <f>POWER(10,($B181-E$227)/E$228)/(1+POWER(10,($B181-E$227)/E$228))</f>
        <v>0.99896384102309188</v>
      </c>
      <c r="DV181" s="2">
        <f>POWER(10,($B181-F$227)/F$228)/(1+POWER(10,($B181-F$227)/F$228))</f>
        <v>0.99902780866245722</v>
      </c>
      <c r="DW181" s="2">
        <f>POWER(10,($B181-G$227)/G$228)/(1+POWER(10,($B181-G$227)/G$228))</f>
        <v>0.99904150238799205</v>
      </c>
      <c r="DX181" s="2">
        <f>POWER(10,($B181-H$227)/H$228)/(1+POWER(10,($B181-H$227)/H$228))</f>
        <v>0.99907479710443114</v>
      </c>
      <c r="DY181" s="2">
        <f>POWER(10,($B181-I$227)/I$228)/(1+POWER(10,($B181-I$227)/I$228))</f>
        <v>0.99910574907098049</v>
      </c>
      <c r="DZ181" s="2">
        <f>POWER(10,($B181-J$227)/J$228)/(1+POWER(10,($B181-J$227)/J$228))</f>
        <v>0.99915535122467936</v>
      </c>
      <c r="EA181" s="2">
        <f>POWER(10,($B181-K$227)/K$228)/(1+POWER(10,($B181-K$227)/K$228))</f>
        <v>0.99903856490103649</v>
      </c>
      <c r="EB181" s="2">
        <f>POWER(10,($B181-L$227)/L$228)/(1+POWER(10,($B181-L$227)/L$228))</f>
        <v>0.99898746154580564</v>
      </c>
      <c r="EC181" s="2">
        <f>POWER(10,($B181-M$227)/M$228)/(1+POWER(10,($B181-M$227)/M$228))</f>
        <v>0.99899270667542417</v>
      </c>
      <c r="ED181" s="2">
        <f>POWER(10,($B181-N$227)/N$228)/(1+POWER(10,($B181-N$227)/N$228))</f>
        <v>0.99903269421534591</v>
      </c>
      <c r="EE181" s="2">
        <f>POWER(10,($B181-O$227)/O$228)/(1+POWER(10,($B181-O$227)/O$228))</f>
        <v>0.9989736729670825</v>
      </c>
    </row>
    <row r="182" spans="2:135" x14ac:dyDescent="0.25">
      <c r="B182" s="2">
        <v>176</v>
      </c>
      <c r="C182">
        <v>70.971000000000004</v>
      </c>
      <c r="D182">
        <v>71.867999999999995</v>
      </c>
      <c r="E182">
        <v>71.471000000000004</v>
      </c>
      <c r="F182">
        <v>75.587999999999994</v>
      </c>
      <c r="G182">
        <v>74.382000000000005</v>
      </c>
      <c r="H182">
        <v>74.808999999999997</v>
      </c>
      <c r="I182">
        <v>75.632000000000005</v>
      </c>
      <c r="J182">
        <v>73.221000000000004</v>
      </c>
      <c r="K182">
        <v>72.867999999999995</v>
      </c>
      <c r="L182">
        <v>68.632000000000005</v>
      </c>
      <c r="M182">
        <v>63.646999999999998</v>
      </c>
      <c r="N182">
        <v>55.441200000000002</v>
      </c>
      <c r="O182">
        <v>47.382399999999997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70.403617965655116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72.212341990983887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73.735694463760751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74.119203415072491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74.700746211442478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75.568127838557402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77.955340545587603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74.731520092976638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72.511893815113424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68.760069827476315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63.147642697033483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56.384720357980932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48.099038978757832</v>
      </c>
      <c r="AE182" s="5"/>
      <c r="AG182" s="5">
        <f t="shared" si="49"/>
        <v>0.5673820343448881</v>
      </c>
      <c r="AH182" s="5">
        <f t="shared" si="49"/>
        <v>-0.34434199098389229</v>
      </c>
      <c r="AI182" s="5">
        <f t="shared" si="49"/>
        <v>-2.2646944637607476</v>
      </c>
      <c r="AJ182" s="5">
        <f t="shared" si="49"/>
        <v>1.4687965849275031</v>
      </c>
      <c r="AK182" s="5">
        <f t="shared" si="48"/>
        <v>-0.31874621144247328</v>
      </c>
      <c r="AL182" s="5">
        <f t="shared" si="48"/>
        <v>-0.75912783855740429</v>
      </c>
      <c r="AM182" s="5">
        <f t="shared" si="48"/>
        <v>-2.3233405455875982</v>
      </c>
      <c r="AN182" s="5">
        <f t="shared" si="48"/>
        <v>-1.510520092976634</v>
      </c>
      <c r="AO182" s="5">
        <f t="shared" si="47"/>
        <v>0.35610618488657053</v>
      </c>
      <c r="AP182" s="5">
        <f t="shared" si="47"/>
        <v>-0.12806982747630968</v>
      </c>
      <c r="AQ182" s="5">
        <f t="shared" si="47"/>
        <v>0.4993573029665157</v>
      </c>
      <c r="AR182" s="5">
        <f t="shared" si="47"/>
        <v>-0.9435203579809297</v>
      </c>
      <c r="AS182" s="5">
        <f t="shared" si="50"/>
        <v>-0.71663897875783533</v>
      </c>
      <c r="AV182" s="2">
        <f t="shared" si="34"/>
        <v>70.403617935995797</v>
      </c>
      <c r="AW182" s="2">
        <f t="shared" si="35"/>
        <v>72.212341990983887</v>
      </c>
      <c r="AX182" s="2">
        <f t="shared" si="36"/>
        <v>73.735694400707018</v>
      </c>
      <c r="AY182" s="2">
        <f t="shared" si="37"/>
        <v>74.119203320859114</v>
      </c>
      <c r="AZ182" s="2">
        <f t="shared" si="38"/>
        <v>74.700746211442478</v>
      </c>
      <c r="BA182" s="2">
        <f t="shared" si="39"/>
        <v>75.567977485762086</v>
      </c>
      <c r="BB182" s="2">
        <f t="shared" si="40"/>
        <v>77.955340545587603</v>
      </c>
      <c r="BC182" s="2">
        <f t="shared" si="41"/>
        <v>74.731230013631489</v>
      </c>
      <c r="BD182" s="2">
        <f t="shared" si="42"/>
        <v>72.510877148268762</v>
      </c>
      <c r="BE182" s="2">
        <f t="shared" si="43"/>
        <v>68.758670549587166</v>
      </c>
      <c r="BF182" s="2">
        <f t="shared" si="44"/>
        <v>63.145770127197601</v>
      </c>
      <c r="BG182" s="2">
        <f t="shared" si="45"/>
        <v>56.380219651877923</v>
      </c>
      <c r="BH182" s="2">
        <f t="shared" si="46"/>
        <v>48.081422623498987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 t="str">
        <f>IF(OR(AND($B182&gt;C$230, $B182&lt;C$231), $B182&gt;C$232), C182, "")</f>
        <v/>
      </c>
      <c r="CA182" s="2">
        <f>IF(OR(AND($B182&gt;D$230, $B182&lt;D$231), $B182&gt;D$232), D182, "")</f>
        <v>71.867999999999995</v>
      </c>
      <c r="CB182" s="2">
        <f>IF(OR(AND($B182&gt;E$230, $B182&lt;E$231), $B182&gt;E$232), E182, "")</f>
        <v>71.471000000000004</v>
      </c>
      <c r="CC182" s="2">
        <f>IF(OR(AND($B182&gt;F$230, $B182&lt;F$231), $B182&gt;F$232), F182, "")</f>
        <v>75.587999999999994</v>
      </c>
      <c r="CD182" s="2">
        <f>IF(OR(AND($B182&gt;G$230, $B182&lt;G$231), $B182&gt;G$232), G182, "")</f>
        <v>74.382000000000005</v>
      </c>
      <c r="CE182" s="2">
        <f>IF(OR(AND($B182&gt;H$230, $B182&lt;H$231), $B182&gt;H$232), H182, "")</f>
        <v>74.808999999999997</v>
      </c>
      <c r="CF182" s="2">
        <f>IF(OR(AND($B182&gt;I$230, $B182&lt;I$231), $B182&gt;I$232), I182, "")</f>
        <v>75.632000000000005</v>
      </c>
      <c r="CG182" s="2">
        <f>IF(OR(AND($B182&gt;J$230, $B182&lt;J$231), $B182&gt;J$232), J182, "")</f>
        <v>73.221000000000004</v>
      </c>
      <c r="CH182" s="2">
        <f>IF(OR(AND($B182&gt;K$230, $B182&lt;K$231), $B182&gt;K$232), K182, "")</f>
        <v>72.867999999999995</v>
      </c>
      <c r="CI182" s="2">
        <f>IF(OR(AND($B182&gt;L$230, $B182&lt;L$231), $B182&gt;L$232), L182, "")</f>
        <v>68.632000000000005</v>
      </c>
      <c r="CJ182" s="2">
        <f>IF(OR(AND($B182&gt;M$230, $B182&lt;M$231), $B182&gt;M$232), M182, "")</f>
        <v>63.646999999999998</v>
      </c>
      <c r="CK182" s="2">
        <f>IF(OR(AND($B182&gt;N$230, $B182&lt;N$231), $B182&gt;N$232), N182, "")</f>
        <v>55.441200000000002</v>
      </c>
      <c r="CL182" s="2">
        <f>IF(OR(AND($B182&gt;O$230, $B182&lt;O$231), $B182&gt;O$232), O182, "")</f>
        <v>47.382399999999997</v>
      </c>
      <c r="CO182" s="2">
        <f>BK$207*$B182+BK$209</f>
        <v>75.172214487982487</v>
      </c>
      <c r="CP182" s="2">
        <f>BL$207*$B182+BL$209</f>
        <v>77.855458341461571</v>
      </c>
      <c r="CQ182" s="2">
        <f>BM$207*$B182+BM$209</f>
        <v>79.313470982479316</v>
      </c>
      <c r="CR182" s="2">
        <f>BN$207*$B182+BN$209</f>
        <v>78.779080388462219</v>
      </c>
      <c r="CS182" s="2">
        <f>BO$207*$B182+BO$209</f>
        <v>79.80931872330433</v>
      </c>
      <c r="CT182" s="2">
        <f>BP$207*$B182+BP$209</f>
        <v>81.470997979822457</v>
      </c>
      <c r="CU182" s="2">
        <f>BQ$207*$B182+BQ$209</f>
        <v>82.57013361746337</v>
      </c>
      <c r="CV182" s="2">
        <f>BR$207*$B182+BR$209</f>
        <v>80.399049740328635</v>
      </c>
      <c r="CW182" s="2">
        <f>BS$207*$B182+BS$209</f>
        <v>79.849083122306638</v>
      </c>
      <c r="CX182" s="2">
        <f>BT$207*$B182+BT$209</f>
        <v>75.478612462143943</v>
      </c>
      <c r="CY182" s="2">
        <f>BU$207*$B182+BU$209</f>
        <v>67.298404675182539</v>
      </c>
      <c r="CZ182" s="2">
        <f>BV$207*$B182+BV$209</f>
        <v>59.57770761288932</v>
      </c>
      <c r="DA182" s="2">
        <f>BW$207*$B182+BW$209</f>
        <v>52.44131584853271</v>
      </c>
      <c r="DD182" s="2">
        <f>BZ$207*$B182+BZ$209</f>
        <v>70.397801144307181</v>
      </c>
      <c r="DE182" s="2">
        <f>CA$207*$B182+CA$209</f>
        <v>72.207209148845138</v>
      </c>
      <c r="DF182" s="2">
        <f>CB$207*$B182+CB$209</f>
        <v>73.730418000363713</v>
      </c>
      <c r="DG182" s="2">
        <f>CC$207*$B182+CC$209</f>
        <v>74.11506762465298</v>
      </c>
      <c r="DH182" s="2">
        <f>CD$207*$B182+CD$209</f>
        <v>74.696276216134464</v>
      </c>
      <c r="DI182" s="2">
        <f>CE$207*$B182+CE$209</f>
        <v>75.562991933527485</v>
      </c>
      <c r="DJ182" s="2">
        <f>CF$207*$B182+CF$209</f>
        <v>77.951573506088877</v>
      </c>
      <c r="DK182" s="2">
        <f>CG$207*$B182+CG$209</f>
        <v>74.726860237718483</v>
      </c>
      <c r="DL182" s="2">
        <f>CH$207*$B182+CH$209</f>
        <v>72.504436529143931</v>
      </c>
      <c r="DM182" s="2">
        <f>CI$207*$B182+CI$209</f>
        <v>68.752458756122337</v>
      </c>
      <c r="DN182" s="2">
        <f>CJ$207*$B182+CJ$209</f>
        <v>63.14195141128404</v>
      </c>
      <c r="DO182" s="2">
        <f>CK$207*$B182+CK$209</f>
        <v>56.377396118007553</v>
      </c>
      <c r="DP182" s="2">
        <f>CL$207*$B182+CL$209</f>
        <v>48.077337477535579</v>
      </c>
      <c r="DS182" s="2">
        <f>POWER(10,($B182-C$227)/C$228)/(1+POWER(10,($B182-C$227)/C$228))</f>
        <v>0.9987816740466513</v>
      </c>
      <c r="DT182" s="2">
        <f>POWER(10,($B182-D$227)/D$228)/(1+POWER(10,($B182-D$227)/D$228))</f>
        <v>0.99909125076396232</v>
      </c>
      <c r="DU182" s="2">
        <f>POWER(10,($B182-E$227)/E$228)/(1+POWER(10,($B182-E$227)/E$228))</f>
        <v>0.99905492561861553</v>
      </c>
      <c r="DV182" s="2">
        <f>POWER(10,($B182-F$227)/F$228)/(1+POWER(10,($B182-F$227)/F$228))</f>
        <v>0.99911327510974668</v>
      </c>
      <c r="DW182" s="2">
        <f>POWER(10,($B182-G$227)/G$228)/(1+POWER(10,($B182-G$227)/G$228))</f>
        <v>0.99912576605773407</v>
      </c>
      <c r="DX182" s="2">
        <f>POWER(10,($B182-H$227)/H$228)/(1+POWER(10,($B182-H$227)/H$228))</f>
        <v>0.99915613623352295</v>
      </c>
      <c r="DY182" s="2">
        <f>POWER(10,($B182-I$227)/I$228)/(1+POWER(10,($B182-I$227)/I$228))</f>
        <v>0.99918436928222576</v>
      </c>
      <c r="DZ182" s="2">
        <f>POWER(10,($B182-J$227)/J$228)/(1+POWER(10,($B182-J$227)/J$228))</f>
        <v>0.99922961390641307</v>
      </c>
      <c r="EA182" s="2">
        <f>POWER(10,($B182-K$227)/K$228)/(1+POWER(10,($B182-K$227)/K$228))</f>
        <v>0.99912308658515714</v>
      </c>
      <c r="EB182" s="2">
        <f>POWER(10,($B182-L$227)/L$228)/(1+POWER(10,($B182-L$227)/L$228))</f>
        <v>0.99907647167514713</v>
      </c>
      <c r="EC182" s="2">
        <f>POWER(10,($B182-M$227)/M$228)/(1+POWER(10,($B182-M$227)/M$228))</f>
        <v>0.99908125614048626</v>
      </c>
      <c r="ED182" s="2">
        <f>POWER(10,($B182-N$227)/N$228)/(1+POWER(10,($B182-N$227)/N$228))</f>
        <v>0.99911773154741712</v>
      </c>
      <c r="EE182" s="2">
        <f>POWER(10,($B182-O$227)/O$228)/(1+POWER(10,($B182-O$227)/O$228))</f>
        <v>0.99906389408559826</v>
      </c>
    </row>
    <row r="183" spans="2:135" x14ac:dyDescent="0.25">
      <c r="B183" s="2">
        <v>177</v>
      </c>
      <c r="C183">
        <v>71.102999999999994</v>
      </c>
      <c r="D183">
        <v>71.25</v>
      </c>
      <c r="E183">
        <v>73.367999999999995</v>
      </c>
      <c r="F183">
        <v>73.043999999999997</v>
      </c>
      <c r="G183">
        <v>73.337999999999994</v>
      </c>
      <c r="H183">
        <v>75.293999999999997</v>
      </c>
      <c r="I183">
        <v>78.647000000000006</v>
      </c>
      <c r="J183">
        <v>74.25</v>
      </c>
      <c r="K183">
        <v>72.75</v>
      </c>
      <c r="L183">
        <v>69.132000000000005</v>
      </c>
      <c r="M183">
        <v>61.5</v>
      </c>
      <c r="N183">
        <v>55.9559</v>
      </c>
      <c r="O183">
        <v>47.691200000000002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70.345439892984899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72.151571654007114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73.674665589288679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74.058644649138955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74.646055155593587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75.522941431313953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77.930751780416969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74.686958746149244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72.459718613091383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68.703532869732555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63.11646856884979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56.36669991954988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48.065994586424644</v>
      </c>
      <c r="AE183" s="5"/>
      <c r="AG183" s="5">
        <f t="shared" si="49"/>
        <v>0.75756010701509524</v>
      </c>
      <c r="AH183" s="5">
        <f t="shared" si="49"/>
        <v>-0.90157165400711392</v>
      </c>
      <c r="AI183" s="5">
        <f t="shared" si="49"/>
        <v>-0.30666558928868426</v>
      </c>
      <c r="AJ183" s="5">
        <f t="shared" si="49"/>
        <v>-1.0146446491389582</v>
      </c>
      <c r="AK183" s="5">
        <f t="shared" si="48"/>
        <v>-1.3080551555935926</v>
      </c>
      <c r="AL183" s="5">
        <f t="shared" si="48"/>
        <v>-0.22894143131395595</v>
      </c>
      <c r="AM183" s="5">
        <f t="shared" si="48"/>
        <v>0.71624821958303642</v>
      </c>
      <c r="AN183" s="5">
        <f t="shared" si="48"/>
        <v>-0.43695874614924435</v>
      </c>
      <c r="AO183" s="5">
        <f t="shared" si="47"/>
        <v>0.29028138690861738</v>
      </c>
      <c r="AP183" s="5">
        <f t="shared" si="47"/>
        <v>0.42846713026744965</v>
      </c>
      <c r="AQ183" s="5">
        <f t="shared" si="47"/>
        <v>-1.6164685688497897</v>
      </c>
      <c r="AR183" s="5">
        <f t="shared" si="47"/>
        <v>-0.4107999195498806</v>
      </c>
      <c r="AS183" s="5">
        <f t="shared" si="50"/>
        <v>-0.37479458642464181</v>
      </c>
      <c r="AV183" s="2">
        <f t="shared" si="34"/>
        <v>70.345439875243571</v>
      </c>
      <c r="AW183" s="2">
        <f t="shared" si="35"/>
        <v>72.151571654007114</v>
      </c>
      <c r="AX183" s="2">
        <f t="shared" si="36"/>
        <v>73.674665559586515</v>
      </c>
      <c r="AY183" s="2">
        <f t="shared" si="37"/>
        <v>74.058644604430555</v>
      </c>
      <c r="AZ183" s="2">
        <f t="shared" si="38"/>
        <v>74.646055155593587</v>
      </c>
      <c r="BA183" s="2">
        <f t="shared" si="39"/>
        <v>75.522877195196358</v>
      </c>
      <c r="BB183" s="2">
        <f t="shared" si="40"/>
        <v>77.930751780416969</v>
      </c>
      <c r="BC183" s="2">
        <f t="shared" si="41"/>
        <v>74.68683941733488</v>
      </c>
      <c r="BD183" s="2">
        <f t="shared" si="42"/>
        <v>72.45926475176914</v>
      </c>
      <c r="BE183" s="2">
        <f t="shared" si="43"/>
        <v>68.702889668703861</v>
      </c>
      <c r="BF183" s="2">
        <f t="shared" si="44"/>
        <v>63.11559325077161</v>
      </c>
      <c r="BG183" s="2">
        <f t="shared" si="45"/>
        <v>56.364514590689737</v>
      </c>
      <c r="BH183" s="2">
        <f t="shared" si="46"/>
        <v>48.056697744839283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 t="str">
        <f>IF(OR(AND($B183&gt;C$230, $B183&lt;C$231), $B183&gt;C$232), C183, "")</f>
        <v/>
      </c>
      <c r="CA183" s="2">
        <f>IF(OR(AND($B183&gt;D$230, $B183&lt;D$231), $B183&gt;D$232), D183, "")</f>
        <v>71.25</v>
      </c>
      <c r="CB183" s="2">
        <f>IF(OR(AND($B183&gt;E$230, $B183&lt;E$231), $B183&gt;E$232), E183, "")</f>
        <v>73.367999999999995</v>
      </c>
      <c r="CC183" s="2">
        <f>IF(OR(AND($B183&gt;F$230, $B183&lt;F$231), $B183&gt;F$232), F183, "")</f>
        <v>73.043999999999997</v>
      </c>
      <c r="CD183" s="2">
        <f>IF(OR(AND($B183&gt;G$230, $B183&lt;G$231), $B183&gt;G$232), G183, "")</f>
        <v>73.337999999999994</v>
      </c>
      <c r="CE183" s="2">
        <f>IF(OR(AND($B183&gt;H$230, $B183&lt;H$231), $B183&gt;H$232), H183, "")</f>
        <v>75.293999999999997</v>
      </c>
      <c r="CF183" s="2">
        <f>IF(OR(AND($B183&gt;I$230, $B183&lt;I$231), $B183&gt;I$232), I183, "")</f>
        <v>78.647000000000006</v>
      </c>
      <c r="CG183" s="2">
        <f>IF(OR(AND($B183&gt;J$230, $B183&lt;J$231), $B183&gt;J$232), J183, "")</f>
        <v>74.25</v>
      </c>
      <c r="CH183" s="2">
        <f>IF(OR(AND($B183&gt;K$230, $B183&lt;K$231), $B183&gt;K$232), K183, "")</f>
        <v>72.75</v>
      </c>
      <c r="CI183" s="2">
        <f>IF(OR(AND($B183&gt;L$230, $B183&lt;L$231), $B183&gt;L$232), L183, "")</f>
        <v>69.132000000000005</v>
      </c>
      <c r="CJ183" s="2">
        <f>IF(OR(AND($B183&gt;M$230, $B183&lt;M$231), $B183&gt;M$232), M183, "")</f>
        <v>61.5</v>
      </c>
      <c r="CK183" s="2">
        <f>IF(OR(AND($B183&gt;N$230, $B183&lt;N$231), $B183&gt;N$232), N183, "")</f>
        <v>55.9559</v>
      </c>
      <c r="CL183" s="2">
        <f>IF(OR(AND($B183&gt;O$230, $B183&lt;O$231), $B183&gt;O$232), O183, "")</f>
        <v>47.691200000000002</v>
      </c>
      <c r="CO183" s="2">
        <f>BK$207*$B183+BK$209</f>
        <v>75.174191865331238</v>
      </c>
      <c r="CP183" s="2">
        <f>BL$207*$B183+BL$209</f>
        <v>77.862107521113884</v>
      </c>
      <c r="CQ183" s="2">
        <f>BM$207*$B183+BM$209</f>
        <v>79.314862064523609</v>
      </c>
      <c r="CR183" s="2">
        <f>BN$207*$B183+BN$209</f>
        <v>78.771166454724053</v>
      </c>
      <c r="CS183" s="2">
        <f>BO$207*$B183+BO$209</f>
        <v>79.816965721647847</v>
      </c>
      <c r="CT183" s="2">
        <f>BP$207*$B183+BP$209</f>
        <v>81.499285186963974</v>
      </c>
      <c r="CU183" s="2">
        <f>BQ$207*$B183+BQ$209</f>
        <v>82.601138353150986</v>
      </c>
      <c r="CV183" s="2">
        <f>BR$207*$B183+BR$209</f>
        <v>80.424367181206733</v>
      </c>
      <c r="CW183" s="2">
        <f>BS$207*$B183+BS$209</f>
        <v>79.886659691678886</v>
      </c>
      <c r="CX183" s="2">
        <f>BT$207*$B183+BT$209</f>
        <v>75.507021790908254</v>
      </c>
      <c r="CY183" s="2">
        <f>BU$207*$B183+BU$209</f>
        <v>67.316014577221154</v>
      </c>
      <c r="CZ183" s="2">
        <f>BV$207*$B183+BV$209</f>
        <v>59.599446369220821</v>
      </c>
      <c r="DA183" s="2">
        <f>BW$207*$B183+BW$209</f>
        <v>52.470791114749382</v>
      </c>
      <c r="DD183" s="2">
        <f>BZ$207*$B183+BZ$209</f>
        <v>70.340067976340762</v>
      </c>
      <c r="DE183" s="2">
        <f>CA$207*$B183+CA$209</f>
        <v>72.146834518951792</v>
      </c>
      <c r="DF183" s="2">
        <f>CB$207*$B183+CB$209</f>
        <v>73.669799573526404</v>
      </c>
      <c r="DG183" s="2">
        <f>CC$207*$B183+CC$209</f>
        <v>74.054830192898862</v>
      </c>
      <c r="DH183" s="2">
        <f>CD$207*$B183+CD$209</f>
        <v>74.641928725125084</v>
      </c>
      <c r="DI183" s="2">
        <f>CE$207*$B183+CE$209</f>
        <v>75.518273789851506</v>
      </c>
      <c r="DJ183" s="2">
        <f>CF$207*$B183+CF$209</f>
        <v>77.927274811797702</v>
      </c>
      <c r="DK183" s="2">
        <f>CG$207*$B183+CG$209</f>
        <v>74.682805119676928</v>
      </c>
      <c r="DL183" s="2">
        <f>CH$207*$B183+CH$209</f>
        <v>72.453319445430296</v>
      </c>
      <c r="DM183" s="2">
        <f>CI$207*$B183+CI$209</f>
        <v>68.697153469477257</v>
      </c>
      <c r="DN183" s="2">
        <f>CJ$207*$B183+CJ$209</f>
        <v>63.112070462895048</v>
      </c>
      <c r="DO183" s="2">
        <f>CK$207*$B183+CK$209</f>
        <v>56.361909341856446</v>
      </c>
      <c r="DP183" s="2">
        <f>CL$207*$B183+CL$209</f>
        <v>48.052925731320073</v>
      </c>
      <c r="DS183" s="2">
        <f>POWER(10,($B183-C$227)/C$228)/(1+POWER(10,($B183-C$227)/C$228))</f>
        <v>0.99888875439972902</v>
      </c>
      <c r="DT183" s="2">
        <f>POWER(10,($B183-D$227)/D$228)/(1+POWER(10,($B183-D$227)/D$228))</f>
        <v>0.99917114457112877</v>
      </c>
      <c r="DU183" s="2">
        <f>POWER(10,($B183-E$227)/E$228)/(1+POWER(10,($B183-E$227)/E$228))</f>
        <v>0.99913801024029936</v>
      </c>
      <c r="DV183" s="2">
        <f>POWER(10,($B183-F$227)/F$228)/(1+POWER(10,($B183-F$227)/F$228))</f>
        <v>0.99919123418689137</v>
      </c>
      <c r="DW183" s="2">
        <f>POWER(10,($B183-G$227)/G$228)/(1+POWER(10,($B183-G$227)/G$228))</f>
        <v>0.99920262783217295</v>
      </c>
      <c r="DX183" s="2">
        <f>POWER(10,($B183-H$227)/H$228)/(1+POWER(10,($B183-H$227)/H$228))</f>
        <v>0.99923032994936656</v>
      </c>
      <c r="DY183" s="2">
        <f>POWER(10,($B183-I$227)/I$228)/(1+POWER(10,($B183-I$227)/I$228))</f>
        <v>0.99925608255600629</v>
      </c>
      <c r="DZ183" s="2">
        <f>POWER(10,($B183-J$227)/J$228)/(1+POWER(10,($B183-J$227)/J$228))</f>
        <v>0.99929735190271873</v>
      </c>
      <c r="EA183" s="2">
        <f>POWER(10,($B183-K$227)/K$228)/(1+POWER(10,($B183-K$227)/K$228))</f>
        <v>0.99920018374756414</v>
      </c>
      <c r="EB183" s="2">
        <f>POWER(10,($B183-L$227)/L$228)/(1+POWER(10,($B183-L$227)/L$228))</f>
        <v>0.9991576637086288</v>
      </c>
      <c r="EC183" s="2">
        <f>POWER(10,($B183-M$227)/M$228)/(1+POWER(10,($B183-M$227)/M$228))</f>
        <v>0.99916202790028541</v>
      </c>
      <c r="ED183" s="2">
        <f>POWER(10,($B183-N$227)/N$228)/(1+POWER(10,($B183-N$227)/N$228))</f>
        <v>0.99919529913904603</v>
      </c>
      <c r="EE183" s="2">
        <f>POWER(10,($B183-O$227)/O$228)/(1+POWER(10,($B183-O$227)/O$228))</f>
        <v>0.9991461909334407</v>
      </c>
    </row>
    <row r="184" spans="2:135" x14ac:dyDescent="0.25">
      <c r="B184" s="2">
        <v>178</v>
      </c>
      <c r="C184">
        <v>71.382000000000005</v>
      </c>
      <c r="D184">
        <v>71.691000000000003</v>
      </c>
      <c r="E184">
        <v>73.132000000000005</v>
      </c>
      <c r="F184">
        <v>73.632000000000005</v>
      </c>
      <c r="G184">
        <v>74.632000000000005</v>
      </c>
      <c r="H184">
        <v>75.426000000000002</v>
      </c>
      <c r="I184">
        <v>76.162000000000006</v>
      </c>
      <c r="J184">
        <v>74.808999999999997</v>
      </c>
      <c r="K184">
        <v>72.015000000000001</v>
      </c>
      <c r="L184">
        <v>68.441000000000003</v>
      </c>
      <c r="M184">
        <v>61.853000000000002</v>
      </c>
      <c r="N184">
        <v>55.9559</v>
      </c>
      <c r="O184">
        <v>47.691200000000002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70.287295048357322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72.090831191359072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73.613668080897654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73.998110410529321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74.591389933789912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75.477831919900822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77.906184881818248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74.64252120390077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72.407884488819107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68.647428734316946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63.085832508750556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56.349847642572193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48.036723550539669</v>
      </c>
      <c r="AE184" s="5"/>
      <c r="AG184" s="5">
        <f t="shared" si="49"/>
        <v>1.094704951642683</v>
      </c>
      <c r="AH184" s="5">
        <f t="shared" si="49"/>
        <v>-0.39983119135906975</v>
      </c>
      <c r="AI184" s="5">
        <f t="shared" si="49"/>
        <v>-0.48166808089764857</v>
      </c>
      <c r="AJ184" s="5">
        <f t="shared" si="49"/>
        <v>-0.36611041052931625</v>
      </c>
      <c r="AK184" s="5">
        <f t="shared" si="48"/>
        <v>4.0610066210092555E-2</v>
      </c>
      <c r="AL184" s="5">
        <f t="shared" si="48"/>
        <v>-5.1831919900820367E-2</v>
      </c>
      <c r="AM184" s="5">
        <f t="shared" si="48"/>
        <v>-1.7441848818182422</v>
      </c>
      <c r="AN184" s="5">
        <f t="shared" si="48"/>
        <v>0.16647879609922711</v>
      </c>
      <c r="AO184" s="5">
        <f t="shared" si="47"/>
        <v>-0.39288448881910654</v>
      </c>
      <c r="AP184" s="5">
        <f t="shared" si="47"/>
        <v>-0.20642873431694397</v>
      </c>
      <c r="AQ184" s="5">
        <f t="shared" si="47"/>
        <v>-1.2328325087505547</v>
      </c>
      <c r="AR184" s="5">
        <f t="shared" si="47"/>
        <v>-0.3939476425721935</v>
      </c>
      <c r="AS184" s="5">
        <f t="shared" si="50"/>
        <v>-0.34552355053966721</v>
      </c>
      <c r="AV184" s="2">
        <f t="shared" si="34"/>
        <v>70.287295038129713</v>
      </c>
      <c r="AW184" s="2">
        <f t="shared" si="35"/>
        <v>72.090831191359072</v>
      </c>
      <c r="AX184" s="2">
        <f t="shared" si="36"/>
        <v>73.613668067437601</v>
      </c>
      <c r="AY184" s="2">
        <f t="shared" si="37"/>
        <v>73.998110390110043</v>
      </c>
      <c r="AZ184" s="2">
        <f t="shared" si="38"/>
        <v>74.591389933789912</v>
      </c>
      <c r="BA184" s="2">
        <f t="shared" si="39"/>
        <v>75.477805535479931</v>
      </c>
      <c r="BB184" s="2">
        <f t="shared" si="40"/>
        <v>77.906184881818248</v>
      </c>
      <c r="BC184" s="2">
        <f t="shared" si="41"/>
        <v>74.642474010576194</v>
      </c>
      <c r="BD184" s="2">
        <f t="shared" si="42"/>
        <v>72.407689628503405</v>
      </c>
      <c r="BE184" s="2">
        <f t="shared" si="43"/>
        <v>68.647144362465099</v>
      </c>
      <c r="BF184" s="2">
        <f t="shared" si="44"/>
        <v>63.085438869207486</v>
      </c>
      <c r="BG184" s="2">
        <f t="shared" si="45"/>
        <v>56.348826070726524</v>
      </c>
      <c r="BH184" s="2">
        <f t="shared" si="46"/>
        <v>48.031996324841494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 t="str">
        <f>IF(OR(AND($B184&gt;C$230, $B184&lt;C$231), $B184&gt;C$232), C184, "")</f>
        <v/>
      </c>
      <c r="CA184" s="2">
        <f>IF(OR(AND($B184&gt;D$230, $B184&lt;D$231), $B184&gt;D$232), D184, "")</f>
        <v>71.691000000000003</v>
      </c>
      <c r="CB184" s="2">
        <f>IF(OR(AND($B184&gt;E$230, $B184&lt;E$231), $B184&gt;E$232), E184, "")</f>
        <v>73.132000000000005</v>
      </c>
      <c r="CC184" s="2">
        <f>IF(OR(AND($B184&gt;F$230, $B184&lt;F$231), $B184&gt;F$232), F184, "")</f>
        <v>73.632000000000005</v>
      </c>
      <c r="CD184" s="2">
        <f>IF(OR(AND($B184&gt;G$230, $B184&lt;G$231), $B184&gt;G$232), G184, "")</f>
        <v>74.632000000000005</v>
      </c>
      <c r="CE184" s="2">
        <f>IF(OR(AND($B184&gt;H$230, $B184&lt;H$231), $B184&gt;H$232), H184, "")</f>
        <v>75.426000000000002</v>
      </c>
      <c r="CF184" s="2">
        <f>IF(OR(AND($B184&gt;I$230, $B184&lt;I$231), $B184&gt;I$232), I184, "")</f>
        <v>76.162000000000006</v>
      </c>
      <c r="CG184" s="2">
        <f>IF(OR(AND($B184&gt;J$230, $B184&lt;J$231), $B184&gt;J$232), J184, "")</f>
        <v>74.808999999999997</v>
      </c>
      <c r="CH184" s="2">
        <f>IF(OR(AND($B184&gt;K$230, $B184&lt;K$231), $B184&gt;K$232), K184, "")</f>
        <v>72.015000000000001</v>
      </c>
      <c r="CI184" s="2">
        <f>IF(OR(AND($B184&gt;L$230, $B184&lt;L$231), $B184&gt;L$232), L184, "")</f>
        <v>68.441000000000003</v>
      </c>
      <c r="CJ184" s="2">
        <f>IF(OR(AND($B184&gt;M$230, $B184&lt;M$231), $B184&gt;M$232), M184, "")</f>
        <v>61.853000000000002</v>
      </c>
      <c r="CK184" s="2">
        <f>IF(OR(AND($B184&gt;N$230, $B184&lt;N$231), $B184&gt;N$232), N184, "")</f>
        <v>55.9559</v>
      </c>
      <c r="CL184" s="2">
        <f>IF(OR(AND($B184&gt;O$230, $B184&lt;O$231), $B184&gt;O$232), O184, "")</f>
        <v>47.691200000000002</v>
      </c>
      <c r="CO184" s="2">
        <f>BK$207*$B184+BK$209</f>
        <v>75.17616924267999</v>
      </c>
      <c r="CP184" s="2">
        <f>BL$207*$B184+BL$209</f>
        <v>77.868756700766184</v>
      </c>
      <c r="CQ184" s="2">
        <f>BM$207*$B184+BM$209</f>
        <v>79.316253146567917</v>
      </c>
      <c r="CR184" s="2">
        <f>BN$207*$B184+BN$209</f>
        <v>78.763252520985887</v>
      </c>
      <c r="CS184" s="2">
        <f>BO$207*$B184+BO$209</f>
        <v>79.824612719991379</v>
      </c>
      <c r="CT184" s="2">
        <f>BP$207*$B184+BP$209</f>
        <v>81.527572394105491</v>
      </c>
      <c r="CU184" s="2">
        <f>BQ$207*$B184+BQ$209</f>
        <v>82.632143088838603</v>
      </c>
      <c r="CV184" s="2">
        <f>BR$207*$B184+BR$209</f>
        <v>80.449684622084845</v>
      </c>
      <c r="CW184" s="2">
        <f>BS$207*$B184+BS$209</f>
        <v>79.924236261051149</v>
      </c>
      <c r="CX184" s="2">
        <f>BT$207*$B184+BT$209</f>
        <v>75.535431119672566</v>
      </c>
      <c r="CY184" s="2">
        <f>BU$207*$B184+BU$209</f>
        <v>67.333624479259768</v>
      </c>
      <c r="CZ184" s="2">
        <f>BV$207*$B184+BV$209</f>
        <v>59.621185125552323</v>
      </c>
      <c r="DA184" s="2">
        <f>BW$207*$B184+BW$209</f>
        <v>52.500266380966053</v>
      </c>
      <c r="DD184" s="2">
        <f>BZ$207*$B184+BZ$209</f>
        <v>70.28233480837433</v>
      </c>
      <c r="DE184" s="2">
        <f>CA$207*$B184+CA$209</f>
        <v>72.08645988905846</v>
      </c>
      <c r="DF184" s="2">
        <f>CB$207*$B184+CB$209</f>
        <v>73.60918114668911</v>
      </c>
      <c r="DG184" s="2">
        <f>CC$207*$B184+CC$209</f>
        <v>73.99459276114473</v>
      </c>
      <c r="DH184" s="2">
        <f>CD$207*$B184+CD$209</f>
        <v>74.587581234115689</v>
      </c>
      <c r="DI184" s="2">
        <f>CE$207*$B184+CE$209</f>
        <v>75.473555646175512</v>
      </c>
      <c r="DJ184" s="2">
        <f>CF$207*$B184+CF$209</f>
        <v>77.902976117506526</v>
      </c>
      <c r="DK184" s="2">
        <f>CG$207*$B184+CG$209</f>
        <v>74.638750001635358</v>
      </c>
      <c r="DL184" s="2">
        <f>CH$207*$B184+CH$209</f>
        <v>72.402202361716675</v>
      </c>
      <c r="DM184" s="2">
        <f>CI$207*$B184+CI$209</f>
        <v>68.641848182832177</v>
      </c>
      <c r="DN184" s="2">
        <f>CJ$207*$B184+CJ$209</f>
        <v>63.082189514506048</v>
      </c>
      <c r="DO184" s="2">
        <f>CK$207*$B184+CK$209</f>
        <v>56.346422565705332</v>
      </c>
      <c r="DP184" s="2">
        <f>CL$207*$B184+CL$209</f>
        <v>48.028513985104567</v>
      </c>
      <c r="DS184" s="2">
        <f>POWER(10,($B184-C$227)/C$228)/(1+POWER(10,($B184-C$227)/C$228))</f>
        <v>0.99898643286323707</v>
      </c>
      <c r="DT184" s="2">
        <f>POWER(10,($B184-D$227)/D$228)/(1+POWER(10,($B184-D$227)/D$228))</f>
        <v>0.9992440197307475</v>
      </c>
      <c r="DU184" s="2">
        <f>POWER(10,($B184-E$227)/E$228)/(1+POWER(10,($B184-E$227)/E$228))</f>
        <v>0.99921379636553065</v>
      </c>
      <c r="DV184" s="2">
        <f>POWER(10,($B184-F$227)/F$228)/(1+POWER(10,($B184-F$227)/F$228))</f>
        <v>0.99926234431842975</v>
      </c>
      <c r="DW184" s="2">
        <f>POWER(10,($B184-G$227)/G$228)/(1+POWER(10,($B184-G$227)/G$228))</f>
        <v>0.99927273691508467</v>
      </c>
      <c r="DX184" s="2">
        <f>POWER(10,($B184-H$227)/H$228)/(1+POWER(10,($B184-H$227)/H$228))</f>
        <v>0.99929800503015487</v>
      </c>
      <c r="DY184" s="2">
        <f>POWER(10,($B184-I$227)/I$228)/(1+POWER(10,($B184-I$227)/I$228))</f>
        <v>0.99932149481480081</v>
      </c>
      <c r="DZ184" s="2">
        <f>POWER(10,($B184-J$227)/J$228)/(1+POWER(10,($B184-J$227)/J$228))</f>
        <v>0.999359137697448</v>
      </c>
      <c r="EA184" s="2">
        <f>POWER(10,($B184-K$227)/K$228)/(1+POWER(10,($B184-K$227)/K$228))</f>
        <v>0.99927050757013858</v>
      </c>
      <c r="EB184" s="2">
        <f>POWER(10,($B184-L$227)/L$228)/(1+POWER(10,($B184-L$227)/L$228))</f>
        <v>0.99923172322992959</v>
      </c>
      <c r="EC184" s="2">
        <f>POWER(10,($B184-M$227)/M$228)/(1+POWER(10,($B184-M$227)/M$228))</f>
        <v>0.99923570400855755</v>
      </c>
      <c r="ED184" s="2">
        <f>POWER(10,($B184-N$227)/N$228)/(1+POWER(10,($B184-N$227)/N$228))</f>
        <v>0.9992660521252259</v>
      </c>
      <c r="EE184" s="2">
        <f>POWER(10,($B184-O$227)/O$228)/(1+POWER(10,($B184-O$227)/O$228))</f>
        <v>0.99922125837285847</v>
      </c>
    </row>
    <row r="185" spans="2:135" x14ac:dyDescent="0.25">
      <c r="B185" s="2">
        <v>179</v>
      </c>
      <c r="C185">
        <v>71.573999999999998</v>
      </c>
      <c r="D185">
        <v>71.028999999999996</v>
      </c>
      <c r="E185">
        <v>71.956000000000003</v>
      </c>
      <c r="F185">
        <v>72.206000000000003</v>
      </c>
      <c r="G185">
        <v>74.852999999999994</v>
      </c>
      <c r="H185">
        <v>76.412000000000006</v>
      </c>
      <c r="I185">
        <v>78.015000000000001</v>
      </c>
      <c r="J185">
        <v>74.632000000000005</v>
      </c>
      <c r="K185">
        <v>72.191000000000003</v>
      </c>
      <c r="L185">
        <v>68.926000000000002</v>
      </c>
      <c r="M185">
        <v>63.191000000000003</v>
      </c>
      <c r="N185">
        <v>56.102899999999998</v>
      </c>
      <c r="O185">
        <v>47.852899999999998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70.229181033281506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72.030118412906162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73.552699594700314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73.937598865266963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74.53674866261477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75.432770848688349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77.881638249801469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74.59814990447569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72.356229518026396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68.591552983900044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63.055475626238206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56.333612639113291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48.009632610286076</v>
      </c>
      <c r="AE185" s="5"/>
      <c r="AG185" s="5">
        <f t="shared" si="49"/>
        <v>1.344818966718492</v>
      </c>
      <c r="AH185" s="5">
        <f t="shared" si="49"/>
        <v>-1.0011184129061661</v>
      </c>
      <c r="AI185" s="5">
        <f t="shared" si="49"/>
        <v>-1.5966995947003113</v>
      </c>
      <c r="AJ185" s="5">
        <f t="shared" si="49"/>
        <v>-1.7315988652669603</v>
      </c>
      <c r="AK185" s="5">
        <f t="shared" si="48"/>
        <v>0.31625133738522493</v>
      </c>
      <c r="AL185" s="5">
        <f t="shared" si="48"/>
        <v>0.97922915131165666</v>
      </c>
      <c r="AM185" s="5">
        <f t="shared" si="48"/>
        <v>0.13336175019853158</v>
      </c>
      <c r="AN185" s="5">
        <f t="shared" si="48"/>
        <v>3.3850095524314838E-2</v>
      </c>
      <c r="AO185" s="5">
        <f t="shared" si="47"/>
        <v>-0.16522951802639341</v>
      </c>
      <c r="AP185" s="5">
        <f t="shared" si="47"/>
        <v>0.33444701609995775</v>
      </c>
      <c r="AQ185" s="5">
        <f t="shared" si="47"/>
        <v>0.13552437376179682</v>
      </c>
      <c r="AR185" s="5">
        <f t="shared" si="47"/>
        <v>-0.23071263911329254</v>
      </c>
      <c r="AS185" s="5">
        <f t="shared" si="50"/>
        <v>-0.15673261028607754</v>
      </c>
      <c r="AV185" s="2">
        <f t="shared" si="34"/>
        <v>70.229181027599196</v>
      </c>
      <c r="AW185" s="2">
        <f t="shared" si="35"/>
        <v>72.030118412906162</v>
      </c>
      <c r="AX185" s="2">
        <f t="shared" si="36"/>
        <v>73.552699588832368</v>
      </c>
      <c r="AY185" s="2">
        <f t="shared" si="37"/>
        <v>73.937598856291316</v>
      </c>
      <c r="AZ185" s="2">
        <f t="shared" si="38"/>
        <v>74.53674866261477</v>
      </c>
      <c r="BA185" s="2">
        <f t="shared" si="39"/>
        <v>75.432760429920705</v>
      </c>
      <c r="BB185" s="2">
        <f t="shared" si="40"/>
        <v>77.881638249801469</v>
      </c>
      <c r="BC185" s="2">
        <f t="shared" si="41"/>
        <v>74.59813196033987</v>
      </c>
      <c r="BD185" s="2">
        <f t="shared" si="42"/>
        <v>72.35614905815315</v>
      </c>
      <c r="BE185" s="2">
        <f t="shared" si="43"/>
        <v>68.591432056810874</v>
      </c>
      <c r="BF185" s="2">
        <f t="shared" si="44"/>
        <v>63.055305317674687</v>
      </c>
      <c r="BG185" s="2">
        <f t="shared" si="45"/>
        <v>56.333152872959801</v>
      </c>
      <c r="BH185" s="2">
        <f t="shared" si="46"/>
        <v>48.007316662407753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71.573999999999998</v>
      </c>
      <c r="CA185" s="2">
        <f>IF(OR(AND($B185&gt;D$230, $B185&lt;D$231), $B185&gt;D$232), D185, "")</f>
        <v>71.028999999999996</v>
      </c>
      <c r="CB185" s="2">
        <f>IF(OR(AND($B185&gt;E$230, $B185&lt;E$231), $B185&gt;E$232), E185, "")</f>
        <v>71.956000000000003</v>
      </c>
      <c r="CC185" s="2">
        <f>IF(OR(AND($B185&gt;F$230, $B185&lt;F$231), $B185&gt;F$232), F185, "")</f>
        <v>72.206000000000003</v>
      </c>
      <c r="CD185" s="2">
        <f>IF(OR(AND($B185&gt;G$230, $B185&lt;G$231), $B185&gt;G$232), G185, "")</f>
        <v>74.852999999999994</v>
      </c>
      <c r="CE185" s="2">
        <f>IF(OR(AND($B185&gt;H$230, $B185&lt;H$231), $B185&gt;H$232), H185, "")</f>
        <v>76.412000000000006</v>
      </c>
      <c r="CF185" s="2">
        <f>IF(OR(AND($B185&gt;I$230, $B185&lt;I$231), $B185&gt;I$232), I185, "")</f>
        <v>78.015000000000001</v>
      </c>
      <c r="CG185" s="2">
        <f>IF(OR(AND($B185&gt;J$230, $B185&lt;J$231), $B185&gt;J$232), J185, "")</f>
        <v>74.632000000000005</v>
      </c>
      <c r="CH185" s="2">
        <f>IF(OR(AND($B185&gt;K$230, $B185&lt;K$231), $B185&gt;K$232), K185, "")</f>
        <v>72.191000000000003</v>
      </c>
      <c r="CI185" s="2">
        <f>IF(OR(AND($B185&gt;L$230, $B185&lt;L$231), $B185&gt;L$232), L185, "")</f>
        <v>68.926000000000002</v>
      </c>
      <c r="CJ185" s="2">
        <f>IF(OR(AND($B185&gt;M$230, $B185&lt;M$231), $B185&gt;M$232), M185, "")</f>
        <v>63.191000000000003</v>
      </c>
      <c r="CK185" s="2">
        <f>IF(OR(AND($B185&gt;N$230, $B185&lt;N$231), $B185&gt;N$232), N185, "")</f>
        <v>56.102899999999998</v>
      </c>
      <c r="CL185" s="2">
        <f>IF(OR(AND($B185&gt;O$230, $B185&lt;O$231), $B185&gt;O$232), O185, "")</f>
        <v>47.852899999999998</v>
      </c>
      <c r="CO185" s="2">
        <f>BK$207*$B185+BK$209</f>
        <v>75.178146620028741</v>
      </c>
      <c r="CP185" s="2">
        <f>BL$207*$B185+BL$209</f>
        <v>77.875405880418498</v>
      </c>
      <c r="CQ185" s="2">
        <f>BM$207*$B185+BM$209</f>
        <v>79.31764422861221</v>
      </c>
      <c r="CR185" s="2">
        <f>BN$207*$B185+BN$209</f>
        <v>78.755338587247721</v>
      </c>
      <c r="CS185" s="2">
        <f>BO$207*$B185+BO$209</f>
        <v>79.832259718334896</v>
      </c>
      <c r="CT185" s="2">
        <f>BP$207*$B185+BP$209</f>
        <v>81.555859601247008</v>
      </c>
      <c r="CU185" s="2">
        <f>BQ$207*$B185+BQ$209</f>
        <v>82.66314782452622</v>
      </c>
      <c r="CV185" s="2">
        <f>BR$207*$B185+BR$209</f>
        <v>80.475002062962943</v>
      </c>
      <c r="CW185" s="2">
        <f>BS$207*$B185+BS$209</f>
        <v>79.961812830423398</v>
      </c>
      <c r="CX185" s="2">
        <f>BT$207*$B185+BT$209</f>
        <v>75.563840448436878</v>
      </c>
      <c r="CY185" s="2">
        <f>BU$207*$B185+BU$209</f>
        <v>67.351234381298397</v>
      </c>
      <c r="CZ185" s="2">
        <f>BV$207*$B185+BV$209</f>
        <v>59.642923881883824</v>
      </c>
      <c r="DA185" s="2">
        <f>BW$207*$B185+BW$209</f>
        <v>52.529741647182718</v>
      </c>
      <c r="DD185" s="2">
        <f>BZ$207*$B185+BZ$209</f>
        <v>70.224601640407911</v>
      </c>
      <c r="DE185" s="2">
        <f>CA$207*$B185+CA$209</f>
        <v>72.026085259165129</v>
      </c>
      <c r="DF185" s="2">
        <f>CB$207*$B185+CB$209</f>
        <v>73.548562719851802</v>
      </c>
      <c r="DG185" s="2">
        <f>CC$207*$B185+CC$209</f>
        <v>73.934355329390613</v>
      </c>
      <c r="DH185" s="2">
        <f>CD$207*$B185+CD$209</f>
        <v>74.533233743106308</v>
      </c>
      <c r="DI185" s="2">
        <f>CE$207*$B185+CE$209</f>
        <v>75.428837502499533</v>
      </c>
      <c r="DJ185" s="2">
        <f>CF$207*$B185+CF$209</f>
        <v>77.878677423215336</v>
      </c>
      <c r="DK185" s="2">
        <f>CG$207*$B185+CG$209</f>
        <v>74.594694883593803</v>
      </c>
      <c r="DL185" s="2">
        <f>CH$207*$B185+CH$209</f>
        <v>72.351085278003055</v>
      </c>
      <c r="DM185" s="2">
        <f>CI$207*$B185+CI$209</f>
        <v>68.586542896187098</v>
      </c>
      <c r="DN185" s="2">
        <f>CJ$207*$B185+CJ$209</f>
        <v>63.052308566117048</v>
      </c>
      <c r="DO185" s="2">
        <f>CK$207*$B185+CK$209</f>
        <v>56.330935789554225</v>
      </c>
      <c r="DP185" s="2">
        <f>CL$207*$B185+CL$209</f>
        <v>48.004102238889068</v>
      </c>
      <c r="DS185" s="2">
        <f>POWER(10,($B185-C$227)/C$228)/(1+POWER(10,($B185-C$227)/C$228))</f>
        <v>0.99907553333821941</v>
      </c>
      <c r="DT185" s="2">
        <f>POWER(10,($B185-D$227)/D$228)/(1+POWER(10,($B185-D$227)/D$228))</f>
        <v>0.99931049193535726</v>
      </c>
      <c r="DU185" s="2">
        <f>POWER(10,($B185-E$227)/E$228)/(1+POWER(10,($B185-E$227)/E$228))</f>
        <v>0.99928292415798214</v>
      </c>
      <c r="DV185" s="2">
        <f>POWER(10,($B185-F$227)/F$228)/(1+POWER(10,($B185-F$227)/F$228))</f>
        <v>0.99932720635455008</v>
      </c>
      <c r="DW185" s="2">
        <f>POWER(10,($B185-G$227)/G$228)/(1+POWER(10,($B185-G$227)/G$228))</f>
        <v>0.99933668573717271</v>
      </c>
      <c r="DX185" s="2">
        <f>POWER(10,($B185-H$227)/H$228)/(1+POWER(10,($B185-H$227)/H$228))</f>
        <v>0.99935973343037565</v>
      </c>
      <c r="DY185" s="2">
        <f>POWER(10,($B185-I$227)/I$228)/(1+POWER(10,($B185-I$227)/I$228))</f>
        <v>0.99938115897104796</v>
      </c>
      <c r="DZ185" s="2">
        <f>POWER(10,($B185-J$227)/J$228)/(1+POWER(10,($B185-J$227)/J$228))</f>
        <v>0.99941549367384808</v>
      </c>
      <c r="EA185" s="2">
        <f>POWER(10,($B185-K$227)/K$228)/(1+POWER(10,($B185-K$227)/K$228))</f>
        <v>0.99933465228978091</v>
      </c>
      <c r="EB185" s="2">
        <f>POWER(10,($B185-L$227)/L$228)/(1+POWER(10,($B185-L$227)/L$228))</f>
        <v>0.99929927588910084</v>
      </c>
      <c r="EC185" s="2">
        <f>POWER(10,($B185-M$227)/M$228)/(1+POWER(10,($B185-M$227)/M$228))</f>
        <v>0.99930290689198209</v>
      </c>
      <c r="ED185" s="2">
        <f>POWER(10,($B185-N$227)/N$228)/(1+POWER(10,($B185-N$227)/N$228))</f>
        <v>0.99933058835244282</v>
      </c>
      <c r="EE185" s="2">
        <f>POWER(10,($B185-O$227)/O$228)/(1+POWER(10,($B185-O$227)/O$228))</f>
        <v>0.99928973052674097</v>
      </c>
    </row>
    <row r="186" spans="2:135" x14ac:dyDescent="0.25">
      <c r="B186" s="2">
        <v>180</v>
      </c>
      <c r="C186">
        <v>70.117999999999995</v>
      </c>
      <c r="D186">
        <v>70.867999999999995</v>
      </c>
      <c r="E186">
        <v>72.484999999999999</v>
      </c>
      <c r="F186">
        <v>73.837999999999994</v>
      </c>
      <c r="G186">
        <v>74.25</v>
      </c>
      <c r="H186">
        <v>74.852999999999994</v>
      </c>
      <c r="I186">
        <v>77.558999999999997</v>
      </c>
      <c r="J186">
        <v>74.515000000000001</v>
      </c>
      <c r="K186">
        <v>70.823999999999998</v>
      </c>
      <c r="L186">
        <v>67.278999999999996</v>
      </c>
      <c r="M186">
        <v>63.131999999999998</v>
      </c>
      <c r="N186">
        <v>56.2941</v>
      </c>
      <c r="O186">
        <v>47.014699999999998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70.171095613459258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71.969431282103457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73.491757958486389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73.877108315594938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74.482129589637537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75.387743900499743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77.857110396294715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74.553818120287758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72.304672461381344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68.535799815004836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63.025261938803496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56.317693079075276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47.983750381644739</v>
      </c>
      <c r="AE186" s="5"/>
      <c r="AG186" s="5">
        <f t="shared" si="49"/>
        <v>-5.3095613459262836E-2</v>
      </c>
      <c r="AH186" s="5">
        <f t="shared" si="49"/>
        <v>-1.1014312821034622</v>
      </c>
      <c r="AI186" s="5">
        <f t="shared" si="49"/>
        <v>-1.0067579584863893</v>
      </c>
      <c r="AJ186" s="5">
        <f t="shared" si="49"/>
        <v>-3.9108315594944543E-2</v>
      </c>
      <c r="AK186" s="5">
        <f t="shared" si="48"/>
        <v>-0.23212958963753749</v>
      </c>
      <c r="AL186" s="5">
        <f t="shared" si="48"/>
        <v>-0.53474390049974829</v>
      </c>
      <c r="AM186" s="5">
        <f t="shared" si="48"/>
        <v>-0.29811039629471736</v>
      </c>
      <c r="AN186" s="5">
        <f t="shared" si="48"/>
        <v>-3.8818120287757552E-2</v>
      </c>
      <c r="AO186" s="5">
        <f t="shared" si="47"/>
        <v>-1.4806724613813458</v>
      </c>
      <c r="AP186" s="5">
        <f t="shared" si="47"/>
        <v>-1.2567998150048396</v>
      </c>
      <c r="AQ186" s="5">
        <f t="shared" si="47"/>
        <v>0.10673806119650209</v>
      </c>
      <c r="AR186" s="5">
        <f t="shared" si="47"/>
        <v>-2.359307907527608E-2</v>
      </c>
      <c r="AS186" s="5">
        <f t="shared" si="50"/>
        <v>-0.96905038164474178</v>
      </c>
      <c r="AV186" s="2">
        <f t="shared" si="34"/>
        <v>70.171095610416714</v>
      </c>
      <c r="AW186" s="2">
        <f t="shared" si="35"/>
        <v>71.969431282103457</v>
      </c>
      <c r="AX186" s="2">
        <f t="shared" si="36"/>
        <v>73.49175795602541</v>
      </c>
      <c r="AY186" s="2">
        <f t="shared" si="37"/>
        <v>73.877108311797713</v>
      </c>
      <c r="AZ186" s="2">
        <f t="shared" si="38"/>
        <v>74.482129589637537</v>
      </c>
      <c r="BA186" s="2">
        <f t="shared" si="39"/>
        <v>75.387739945143153</v>
      </c>
      <c r="BB186" s="2">
        <f t="shared" si="40"/>
        <v>77.857110396294715</v>
      </c>
      <c r="BC186" s="2">
        <f t="shared" si="41"/>
        <v>74.553811560779991</v>
      </c>
      <c r="BD186" s="2">
        <f t="shared" si="42"/>
        <v>72.304640509899798</v>
      </c>
      <c r="BE186" s="2">
        <f t="shared" si="43"/>
        <v>68.535750354595166</v>
      </c>
      <c r="BF186" s="2">
        <f t="shared" si="44"/>
        <v>63.025191049746567</v>
      </c>
      <c r="BG186" s="2">
        <f t="shared" si="45"/>
        <v>56.31749386452956</v>
      </c>
      <c r="BH186" s="2">
        <f t="shared" si="46"/>
        <v>47.982657173747036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70.117999999999995</v>
      </c>
      <c r="CA186" s="2">
        <f>IF(OR(AND($B186&gt;D$230, $B186&lt;D$231), $B186&gt;D$232), D186, "")</f>
        <v>70.867999999999995</v>
      </c>
      <c r="CB186" s="2">
        <f>IF(OR(AND($B186&gt;E$230, $B186&lt;E$231), $B186&gt;E$232), E186, "")</f>
        <v>72.484999999999999</v>
      </c>
      <c r="CC186" s="2">
        <f>IF(OR(AND($B186&gt;F$230, $B186&lt;F$231), $B186&gt;F$232), F186, "")</f>
        <v>73.837999999999994</v>
      </c>
      <c r="CD186" s="2">
        <f>IF(OR(AND($B186&gt;G$230, $B186&lt;G$231), $B186&gt;G$232), G186, "")</f>
        <v>74.25</v>
      </c>
      <c r="CE186" s="2">
        <f>IF(OR(AND($B186&gt;H$230, $B186&lt;H$231), $B186&gt;H$232), H186, "")</f>
        <v>74.852999999999994</v>
      </c>
      <c r="CF186" s="2">
        <f>IF(OR(AND($B186&gt;I$230, $B186&lt;I$231), $B186&gt;I$232), I186, "")</f>
        <v>77.558999999999997</v>
      </c>
      <c r="CG186" s="2">
        <f>IF(OR(AND($B186&gt;J$230, $B186&lt;J$231), $B186&gt;J$232), J186, "")</f>
        <v>74.515000000000001</v>
      </c>
      <c r="CH186" s="2">
        <f>IF(OR(AND($B186&gt;K$230, $B186&lt;K$231), $B186&gt;K$232), K186, "")</f>
        <v>70.823999999999998</v>
      </c>
      <c r="CI186" s="2">
        <f>IF(OR(AND($B186&gt;L$230, $B186&lt;L$231), $B186&gt;L$232), L186, "")</f>
        <v>67.278999999999996</v>
      </c>
      <c r="CJ186" s="2">
        <f>IF(OR(AND($B186&gt;M$230, $B186&lt;M$231), $B186&gt;M$232), M186, "")</f>
        <v>63.131999999999998</v>
      </c>
      <c r="CK186" s="2">
        <f>IF(OR(AND($B186&gt;N$230, $B186&lt;N$231), $B186&gt;N$232), N186, "")</f>
        <v>56.2941</v>
      </c>
      <c r="CL186" s="2">
        <f>IF(OR(AND($B186&gt;O$230, $B186&lt;O$231), $B186&gt;O$232), O186, "")</f>
        <v>47.014699999999998</v>
      </c>
      <c r="CO186" s="2">
        <f>BK$207*$B186+BK$209</f>
        <v>75.180123997377493</v>
      </c>
      <c r="CP186" s="2">
        <f>BL$207*$B186+BL$209</f>
        <v>77.882055060070797</v>
      </c>
      <c r="CQ186" s="2">
        <f>BM$207*$B186+BM$209</f>
        <v>79.319035310656503</v>
      </c>
      <c r="CR186" s="2">
        <f>BN$207*$B186+BN$209</f>
        <v>78.747424653509555</v>
      </c>
      <c r="CS186" s="2">
        <f>BO$207*$B186+BO$209</f>
        <v>79.839906716678414</v>
      </c>
      <c r="CT186" s="2">
        <f>BP$207*$B186+BP$209</f>
        <v>81.584146808388525</v>
      </c>
      <c r="CU186" s="2">
        <f>BQ$207*$B186+BQ$209</f>
        <v>82.694152560213837</v>
      </c>
      <c r="CV186" s="2">
        <f>BR$207*$B186+BR$209</f>
        <v>80.500319503841041</v>
      </c>
      <c r="CW186" s="2">
        <f>BS$207*$B186+BS$209</f>
        <v>79.999389399795646</v>
      </c>
      <c r="CX186" s="2">
        <f>BT$207*$B186+BT$209</f>
        <v>75.592249777201204</v>
      </c>
      <c r="CY186" s="2">
        <f>BU$207*$B186+BU$209</f>
        <v>67.368844283337012</v>
      </c>
      <c r="CZ186" s="2">
        <f>BV$207*$B186+BV$209</f>
        <v>59.664662638215326</v>
      </c>
      <c r="DA186" s="2">
        <f>BW$207*$B186+BW$209</f>
        <v>52.559216913399389</v>
      </c>
      <c r="DD186" s="2">
        <f>BZ$207*$B186+BZ$209</f>
        <v>70.166868472441479</v>
      </c>
      <c r="DE186" s="2">
        <f>CA$207*$B186+CA$209</f>
        <v>71.965710629271783</v>
      </c>
      <c r="DF186" s="2">
        <f>CB$207*$B186+CB$209</f>
        <v>73.487944293014493</v>
      </c>
      <c r="DG186" s="2">
        <f>CC$207*$B186+CC$209</f>
        <v>73.874117897636495</v>
      </c>
      <c r="DH186" s="2">
        <f>CD$207*$B186+CD$209</f>
        <v>74.478886252096913</v>
      </c>
      <c r="DI186" s="2">
        <f>CE$207*$B186+CE$209</f>
        <v>75.38411935882354</v>
      </c>
      <c r="DJ186" s="2">
        <f>CF$207*$B186+CF$209</f>
        <v>77.854378728924161</v>
      </c>
      <c r="DK186" s="2">
        <f>CG$207*$B186+CG$209</f>
        <v>74.550639765552248</v>
      </c>
      <c r="DL186" s="2">
        <f>CH$207*$B186+CH$209</f>
        <v>72.299968194289434</v>
      </c>
      <c r="DM186" s="2">
        <f>CI$207*$B186+CI$209</f>
        <v>68.531237609542003</v>
      </c>
      <c r="DN186" s="2">
        <f>CJ$207*$B186+CJ$209</f>
        <v>63.022427617728056</v>
      </c>
      <c r="DO186" s="2">
        <f>CK$207*$B186+CK$209</f>
        <v>56.315449013403111</v>
      </c>
      <c r="DP186" s="2">
        <f>CL$207*$B186+CL$209</f>
        <v>47.979690492673562</v>
      </c>
      <c r="DS186" s="2">
        <f>POWER(10,($B186-C$227)/C$228)/(1+POWER(10,($B186-C$227)/C$228))</f>
        <v>0.99915680779601102</v>
      </c>
      <c r="DT186" s="2">
        <f>POWER(10,($B186-D$227)/D$228)/(1+POWER(10,($B186-D$227)/D$228))</f>
        <v>0.99937112301773656</v>
      </c>
      <c r="DU186" s="2">
        <f>POWER(10,($B186-E$227)/E$228)/(1+POWER(10,($B186-E$227)/E$228))</f>
        <v>0.99934597779397283</v>
      </c>
      <c r="DV186" s="2">
        <f>POWER(10,($B186-F$227)/F$228)/(1+POWER(10,($B186-F$227)/F$228))</f>
        <v>0.99938636857661056</v>
      </c>
      <c r="DW186" s="2">
        <f>POWER(10,($B186-G$227)/G$228)/(1+POWER(10,($B186-G$227)/G$228))</f>
        <v>0.99939501489276994</v>
      </c>
      <c r="DX186" s="2">
        <f>POWER(10,($B186-H$227)/H$228)/(1+POWER(10,($B186-H$227)/H$228))</f>
        <v>0.99941603704998605</v>
      </c>
      <c r="DY186" s="2">
        <f>POWER(10,($B186-I$227)/I$228)/(1+POWER(10,($B186-I$227)/I$228))</f>
        <v>0.99943557954032824</v>
      </c>
      <c r="DZ186" s="2">
        <f>POWER(10,($B186-J$227)/J$228)/(1+POWER(10,($B186-J$227)/J$228))</f>
        <v>0.9994668964772454</v>
      </c>
      <c r="EA186" s="2">
        <f>POWER(10,($B186-K$227)/K$228)/(1+POWER(10,($B186-K$227)/K$228))</f>
        <v>0.99939316014987967</v>
      </c>
      <c r="EB186" s="2">
        <f>POWER(10,($B186-L$227)/L$228)/(1+POWER(10,($B186-L$227)/L$228))</f>
        <v>0.99936089261057592</v>
      </c>
      <c r="EC186" s="2">
        <f>POWER(10,($B186-M$227)/M$228)/(1+POWER(10,($B186-M$227)/M$228))</f>
        <v>0.99936420453189123</v>
      </c>
      <c r="ED186" s="2">
        <f>POWER(10,($B186-N$227)/N$228)/(1+POWER(10,($B186-N$227)/N$228))</f>
        <v>0.99938945335964802</v>
      </c>
      <c r="EE186" s="2">
        <f>POWER(10,($B186-O$227)/O$228)/(1+POWER(10,($B186-O$227)/O$228))</f>
        <v>0.99935218605573428</v>
      </c>
    </row>
    <row r="187" spans="2:135" x14ac:dyDescent="0.25">
      <c r="B187" s="2">
        <v>181</v>
      </c>
      <c r="C187">
        <v>68.956000000000003</v>
      </c>
      <c r="D187">
        <v>71</v>
      </c>
      <c r="E187">
        <v>72.926000000000002</v>
      </c>
      <c r="F187">
        <v>72.808999999999997</v>
      </c>
      <c r="G187">
        <v>73.808999999999997</v>
      </c>
      <c r="H187">
        <v>75.147000000000006</v>
      </c>
      <c r="I187">
        <v>77.515000000000001</v>
      </c>
      <c r="J187">
        <v>74.162000000000006</v>
      </c>
      <c r="K187">
        <v>71.808999999999997</v>
      </c>
      <c r="L187">
        <v>67.352999999999994</v>
      </c>
      <c r="M187">
        <v>63.015000000000001</v>
      </c>
      <c r="N187">
        <v>55.0441</v>
      </c>
      <c r="O187">
        <v>46.779400000000003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70.113036708584957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71.908767906004385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73.430841158610647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73.816637188645529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74.427531085012021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75.342743725645576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77.832599937889739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74.5095135303864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72.253173833003814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68.480116482063536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62.995123016997283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56.30193109689683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47.958513581710967</v>
      </c>
      <c r="AE187" s="5"/>
      <c r="AG187" s="5">
        <f t="shared" si="49"/>
        <v>-1.157036708584954</v>
      </c>
      <c r="AH187" s="5">
        <f t="shared" si="49"/>
        <v>-0.9087679060043854</v>
      </c>
      <c r="AI187" s="5">
        <f t="shared" si="49"/>
        <v>-0.50484115861064538</v>
      </c>
      <c r="AJ187" s="5">
        <f t="shared" si="49"/>
        <v>-1.007637188645532</v>
      </c>
      <c r="AK187" s="5">
        <f t="shared" si="48"/>
        <v>-0.61853108501202314</v>
      </c>
      <c r="AL187" s="5">
        <f t="shared" si="48"/>
        <v>-0.19574372564557052</v>
      </c>
      <c r="AM187" s="5">
        <f t="shared" si="48"/>
        <v>-0.31759993788973873</v>
      </c>
      <c r="AN187" s="5">
        <f t="shared" si="48"/>
        <v>-0.34751353038639365</v>
      </c>
      <c r="AO187" s="5">
        <f t="shared" si="47"/>
        <v>-0.4441738330038163</v>
      </c>
      <c r="AP187" s="5">
        <f t="shared" si="47"/>
        <v>-1.127116482063542</v>
      </c>
      <c r="AQ187" s="5">
        <f t="shared" si="47"/>
        <v>1.9876983002717452E-2</v>
      </c>
      <c r="AR187" s="5">
        <f t="shared" si="47"/>
        <v>-1.2578310968968296</v>
      </c>
      <c r="AS187" s="5">
        <f t="shared" si="50"/>
        <v>-1.1791135817109648</v>
      </c>
      <c r="AV187" s="2">
        <f t="shared" si="34"/>
        <v>70.113036707014899</v>
      </c>
      <c r="AW187" s="2">
        <f t="shared" si="35"/>
        <v>71.908767906004385</v>
      </c>
      <c r="AX187" s="2">
        <f t="shared" si="36"/>
        <v>73.430841157617735</v>
      </c>
      <c r="AY187" s="2">
        <f t="shared" si="37"/>
        <v>73.816637187099417</v>
      </c>
      <c r="AZ187" s="2">
        <f t="shared" si="38"/>
        <v>74.427531085012021</v>
      </c>
      <c r="BA187" s="2">
        <f t="shared" si="39"/>
        <v>75.342742282017113</v>
      </c>
      <c r="BB187" s="2">
        <f t="shared" si="40"/>
        <v>77.832599937889739</v>
      </c>
      <c r="BC187" s="2">
        <f t="shared" si="41"/>
        <v>74.509511225090478</v>
      </c>
      <c r="BD187" s="2">
        <f t="shared" si="42"/>
        <v>72.253161630235326</v>
      </c>
      <c r="BE187" s="2">
        <f t="shared" si="43"/>
        <v>68.480097024478525</v>
      </c>
      <c r="BF187" s="2">
        <f t="shared" si="44"/>
        <v>62.99509462951621</v>
      </c>
      <c r="BG187" s="2">
        <f t="shared" si="45"/>
        <v>56.301847993062658</v>
      </c>
      <c r="BH187" s="2">
        <f t="shared" si="46"/>
        <v>47.958016384966783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68.956000000000003</v>
      </c>
      <c r="CA187" s="2">
        <f>IF(OR(AND($B187&gt;D$230, $B187&lt;D$231), $B187&gt;D$232), D187, "")</f>
        <v>71</v>
      </c>
      <c r="CB187" s="2">
        <f>IF(OR(AND($B187&gt;E$230, $B187&lt;E$231), $B187&gt;E$232), E187, "")</f>
        <v>72.926000000000002</v>
      </c>
      <c r="CC187" s="2">
        <f>IF(OR(AND($B187&gt;F$230, $B187&lt;F$231), $B187&gt;F$232), F187, "")</f>
        <v>72.808999999999997</v>
      </c>
      <c r="CD187" s="2">
        <f>IF(OR(AND($B187&gt;G$230, $B187&lt;G$231), $B187&gt;G$232), G187, "")</f>
        <v>73.808999999999997</v>
      </c>
      <c r="CE187" s="2">
        <f>IF(OR(AND($B187&gt;H$230, $B187&lt;H$231), $B187&gt;H$232), H187, "")</f>
        <v>75.147000000000006</v>
      </c>
      <c r="CF187" s="2">
        <f>IF(OR(AND($B187&gt;I$230, $B187&lt;I$231), $B187&gt;I$232), I187, "")</f>
        <v>77.515000000000001</v>
      </c>
      <c r="CG187" s="2">
        <f>IF(OR(AND($B187&gt;J$230, $B187&lt;J$231), $B187&gt;J$232), J187, "")</f>
        <v>74.162000000000006</v>
      </c>
      <c r="CH187" s="2">
        <f>IF(OR(AND($B187&gt;K$230, $B187&lt;K$231), $B187&gt;K$232), K187, "")</f>
        <v>71.808999999999997</v>
      </c>
      <c r="CI187" s="2">
        <f>IF(OR(AND($B187&gt;L$230, $B187&lt;L$231), $B187&gt;L$232), L187, "")</f>
        <v>67.352999999999994</v>
      </c>
      <c r="CJ187" s="2">
        <f>IF(OR(AND($B187&gt;M$230, $B187&lt;M$231), $B187&gt;M$232), M187, "")</f>
        <v>63.015000000000001</v>
      </c>
      <c r="CK187" s="2">
        <f>IF(OR(AND($B187&gt;N$230, $B187&lt;N$231), $B187&gt;N$232), N187, "")</f>
        <v>55.0441</v>
      </c>
      <c r="CL187" s="2">
        <f>IF(OR(AND($B187&gt;O$230, $B187&lt;O$231), $B187&gt;O$232), O187, "")</f>
        <v>46.779400000000003</v>
      </c>
      <c r="CO187" s="2">
        <f>BK$207*$B187+BK$209</f>
        <v>75.182101374726244</v>
      </c>
      <c r="CP187" s="2">
        <f>BL$207*$B187+BL$209</f>
        <v>77.888704239723097</v>
      </c>
      <c r="CQ187" s="2">
        <f>BM$207*$B187+BM$209</f>
        <v>79.32042639270081</v>
      </c>
      <c r="CR187" s="2">
        <f>BN$207*$B187+BN$209</f>
        <v>78.739510719771388</v>
      </c>
      <c r="CS187" s="2">
        <f>BO$207*$B187+BO$209</f>
        <v>79.847553715021931</v>
      </c>
      <c r="CT187" s="2">
        <f>BP$207*$B187+BP$209</f>
        <v>81.612434015530042</v>
      </c>
      <c r="CU187" s="2">
        <f>BQ$207*$B187+BQ$209</f>
        <v>82.725157295901454</v>
      </c>
      <c r="CV187" s="2">
        <f>BR$207*$B187+BR$209</f>
        <v>80.525636944719139</v>
      </c>
      <c r="CW187" s="2">
        <f>BS$207*$B187+BS$209</f>
        <v>80.036965969167895</v>
      </c>
      <c r="CX187" s="2">
        <f>BT$207*$B187+BT$209</f>
        <v>75.620659105965515</v>
      </c>
      <c r="CY187" s="2">
        <f>BU$207*$B187+BU$209</f>
        <v>67.386454185375641</v>
      </c>
      <c r="CZ187" s="2">
        <f>BV$207*$B187+BV$209</f>
        <v>59.68640139454682</v>
      </c>
      <c r="DA187" s="2">
        <f>BW$207*$B187+BW$209</f>
        <v>52.588692179616054</v>
      </c>
      <c r="DD187" s="2">
        <f>BZ$207*$B187+BZ$209</f>
        <v>70.109135304475046</v>
      </c>
      <c r="DE187" s="2">
        <f>CA$207*$B187+CA$209</f>
        <v>71.905335999378451</v>
      </c>
      <c r="DF187" s="2">
        <f>CB$207*$B187+CB$209</f>
        <v>73.427325866177185</v>
      </c>
      <c r="DG187" s="2">
        <f>CC$207*$B187+CC$209</f>
        <v>73.813880465882363</v>
      </c>
      <c r="DH187" s="2">
        <f>CD$207*$B187+CD$209</f>
        <v>74.424538761087533</v>
      </c>
      <c r="DI187" s="2">
        <f>CE$207*$B187+CE$209</f>
        <v>75.339401215147561</v>
      </c>
      <c r="DJ187" s="2">
        <f>CF$207*$B187+CF$209</f>
        <v>77.830080034632985</v>
      </c>
      <c r="DK187" s="2">
        <f>CG$207*$B187+CG$209</f>
        <v>74.506584647510692</v>
      </c>
      <c r="DL187" s="2">
        <f>CH$207*$B187+CH$209</f>
        <v>72.248851110575814</v>
      </c>
      <c r="DM187" s="2">
        <f>CI$207*$B187+CI$209</f>
        <v>68.475932322896924</v>
      </c>
      <c r="DN187" s="2">
        <f>CJ$207*$B187+CJ$209</f>
        <v>62.992546669339063</v>
      </c>
      <c r="DO187" s="2">
        <f>CK$207*$B187+CK$209</f>
        <v>56.299962237252004</v>
      </c>
      <c r="DP187" s="2">
        <f>CL$207*$B187+CL$209</f>
        <v>47.955278746458056</v>
      </c>
      <c r="DS187" s="2">
        <f>POWER(10,($B187-C$227)/C$228)/(1+POWER(10,($B187-C$227)/C$228))</f>
        <v>0.99923094251256217</v>
      </c>
      <c r="DT187" s="2">
        <f>POWER(10,($B187-D$227)/D$228)/(1+POWER(10,($B187-D$227)/D$228))</f>
        <v>0.99942642563718531</v>
      </c>
      <c r="DU187" s="2">
        <f>POWER(10,($B187-E$227)/E$228)/(1+POWER(10,($B187-E$227)/E$228))</f>
        <v>0.99940349033166243</v>
      </c>
      <c r="DV187" s="2">
        <f>POWER(10,($B187-F$227)/F$228)/(1+POWER(10,($B187-F$227)/F$228))</f>
        <v>0.99944033127235399</v>
      </c>
      <c r="DW187" s="2">
        <f>POWER(10,($B187-G$227)/G$228)/(1+POWER(10,($B187-G$227)/G$228))</f>
        <v>0.99944821765200664</v>
      </c>
      <c r="DX187" s="2">
        <f>POWER(10,($B187-H$227)/H$228)/(1+POWER(10,($B187-H$227)/H$228))</f>
        <v>0.99946739209312729</v>
      </c>
      <c r="DY187" s="2">
        <f>POWER(10,($B187-I$227)/I$228)/(1+POWER(10,($B187-I$227)/I$228))</f>
        <v>0.99948521685721037</v>
      </c>
      <c r="DZ187" s="2">
        <f>POWER(10,($B187-J$227)/J$228)/(1+POWER(10,($B187-J$227)/J$228))</f>
        <v>0.99951378100151322</v>
      </c>
      <c r="EA187" s="2">
        <f>POWER(10,($B187-K$227)/K$228)/(1+POWER(10,($B187-K$227)/K$228))</f>
        <v>0.9994465259260068</v>
      </c>
      <c r="EB187" s="2">
        <f>POWER(10,($B187-L$227)/L$228)/(1+POWER(10,($B187-L$227)/L$228))</f>
        <v>0.99941709435391202</v>
      </c>
      <c r="EC187" s="2">
        <f>POWER(10,($B187-M$227)/M$228)/(1+POWER(10,($B187-M$227)/M$228))</f>
        <v>0.99942011520091256</v>
      </c>
      <c r="ED187" s="2">
        <f>POWER(10,($B187-N$227)/N$228)/(1+POWER(10,($B187-N$227)/N$228))</f>
        <v>0.99944314493098463</v>
      </c>
      <c r="EE187" s="2">
        <f>POWER(10,($B187-O$227)/O$228)/(1+POWER(10,($B187-O$227)/O$228))</f>
        <v>0.99940915298230626</v>
      </c>
    </row>
    <row r="188" spans="2:135" x14ac:dyDescent="0.25">
      <c r="B188" s="2">
        <v>182</v>
      </c>
      <c r="C188">
        <v>68.926000000000002</v>
      </c>
      <c r="D188">
        <v>70.265000000000001</v>
      </c>
      <c r="E188">
        <v>73.323999999999998</v>
      </c>
      <c r="F188">
        <v>73.456000000000003</v>
      </c>
      <c r="G188">
        <v>73.823999999999998</v>
      </c>
      <c r="H188">
        <v>75.793999999999997</v>
      </c>
      <c r="I188">
        <v>77.867999999999995</v>
      </c>
      <c r="J188">
        <v>73.941000000000003</v>
      </c>
      <c r="K188">
        <v>72.897000000000006</v>
      </c>
      <c r="L188">
        <v>68.632000000000005</v>
      </c>
      <c r="M188">
        <v>61.484999999999999</v>
      </c>
      <c r="N188">
        <v>57.852899999999998</v>
      </c>
      <c r="O188">
        <v>48.132399999999997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70.055002382624096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71.848126525827098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73.369947328289214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73.756184026662069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74.372951633528942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75.297766273616773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77.808105588989733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74.465230256725292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72.201714713535608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68.424477352754977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62.96502566070145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56.286247657529088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47.933610799010637</v>
      </c>
      <c r="AE188" s="5"/>
      <c r="AG188" s="5">
        <f t="shared" si="49"/>
        <v>-1.129002382624094</v>
      </c>
      <c r="AH188" s="5">
        <f t="shared" si="49"/>
        <v>-1.5831265258270975</v>
      </c>
      <c r="AI188" s="5">
        <f t="shared" si="49"/>
        <v>-4.5947328289216216E-2</v>
      </c>
      <c r="AJ188" s="5">
        <f t="shared" si="49"/>
        <v>-0.30018402666206612</v>
      </c>
      <c r="AK188" s="5">
        <f t="shared" si="48"/>
        <v>-0.54895163352894372</v>
      </c>
      <c r="AL188" s="5">
        <f t="shared" si="48"/>
        <v>0.49623372638322394</v>
      </c>
      <c r="AM188" s="5">
        <f t="shared" si="48"/>
        <v>5.9894411010262161E-2</v>
      </c>
      <c r="AN188" s="5">
        <f t="shared" si="48"/>
        <v>-0.52423025672528922</v>
      </c>
      <c r="AO188" s="5">
        <f t="shared" si="47"/>
        <v>0.69528528646439725</v>
      </c>
      <c r="AP188" s="5">
        <f t="shared" si="47"/>
        <v>0.20752264724502822</v>
      </c>
      <c r="AQ188" s="5">
        <f t="shared" si="47"/>
        <v>-1.4800256607014504</v>
      </c>
      <c r="AR188" s="5">
        <f t="shared" si="47"/>
        <v>1.5666523424709098</v>
      </c>
      <c r="AS188" s="5">
        <f t="shared" si="50"/>
        <v>0.19878920098935993</v>
      </c>
      <c r="AV188" s="2">
        <f t="shared" si="34"/>
        <v>70.055002381843266</v>
      </c>
      <c r="AW188" s="2">
        <f t="shared" si="35"/>
        <v>71.848126525827098</v>
      </c>
      <c r="AX188" s="2">
        <f t="shared" si="36"/>
        <v>73.36994732790383</v>
      </c>
      <c r="AY188" s="2">
        <f t="shared" si="37"/>
        <v>73.756184026056189</v>
      </c>
      <c r="AZ188" s="2">
        <f t="shared" si="38"/>
        <v>74.372951633528942</v>
      </c>
      <c r="BA188" s="2">
        <f t="shared" si="39"/>
        <v>75.297765767062785</v>
      </c>
      <c r="BB188" s="2">
        <f t="shared" si="40"/>
        <v>77.808105588989733</v>
      </c>
      <c r="BC188" s="2">
        <f t="shared" si="41"/>
        <v>74.4652294778125</v>
      </c>
      <c r="BD188" s="2">
        <f t="shared" si="42"/>
        <v>72.201710231436479</v>
      </c>
      <c r="BE188" s="2">
        <f t="shared" si="43"/>
        <v>68.42446999039106</v>
      </c>
      <c r="BF188" s="2">
        <f t="shared" si="44"/>
        <v>62.965014724173621</v>
      </c>
      <c r="BG188" s="2">
        <f t="shared" si="45"/>
        <v>56.28621428131715</v>
      </c>
      <c r="BH188" s="2">
        <f t="shared" si="46"/>
        <v>47.933392925050278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68.926000000000002</v>
      </c>
      <c r="CA188" s="2">
        <f>IF(OR(AND($B188&gt;D$230, $B188&lt;D$231), $B188&gt;D$232), D188, "")</f>
        <v>70.265000000000001</v>
      </c>
      <c r="CB188" s="2">
        <f>IF(OR(AND($B188&gt;E$230, $B188&lt;E$231), $B188&gt;E$232), E188, "")</f>
        <v>73.323999999999998</v>
      </c>
      <c r="CC188" s="2">
        <f>IF(OR(AND($B188&gt;F$230, $B188&lt;F$231), $B188&gt;F$232), F188, "")</f>
        <v>73.456000000000003</v>
      </c>
      <c r="CD188" s="2">
        <f>IF(OR(AND($B188&gt;G$230, $B188&lt;G$231), $B188&gt;G$232), G188, "")</f>
        <v>73.823999999999998</v>
      </c>
      <c r="CE188" s="2">
        <f>IF(OR(AND($B188&gt;H$230, $B188&lt;H$231), $B188&gt;H$232), H188, "")</f>
        <v>75.793999999999997</v>
      </c>
      <c r="CF188" s="2">
        <f>IF(OR(AND($B188&gt;I$230, $B188&lt;I$231), $B188&gt;I$232), I188, "")</f>
        <v>77.867999999999995</v>
      </c>
      <c r="CG188" s="2">
        <f>IF(OR(AND($B188&gt;J$230, $B188&lt;J$231), $B188&gt;J$232), J188, "")</f>
        <v>73.941000000000003</v>
      </c>
      <c r="CH188" s="2">
        <f>IF(OR(AND($B188&gt;K$230, $B188&lt;K$231), $B188&gt;K$232), K188, "")</f>
        <v>72.897000000000006</v>
      </c>
      <c r="CI188" s="2">
        <f>IF(OR(AND($B188&gt;L$230, $B188&lt;L$231), $B188&gt;L$232), L188, "")</f>
        <v>68.632000000000005</v>
      </c>
      <c r="CJ188" s="2">
        <f>IF(OR(AND($B188&gt;M$230, $B188&lt;M$231), $B188&gt;M$232), M188, "")</f>
        <v>61.484999999999999</v>
      </c>
      <c r="CK188" s="2">
        <f>IF(OR(AND($B188&gt;N$230, $B188&lt;N$231), $B188&gt;N$232), N188, "")</f>
        <v>57.852899999999998</v>
      </c>
      <c r="CL188" s="2">
        <f>IF(OR(AND($B188&gt;O$230, $B188&lt;O$231), $B188&gt;O$232), O188, "")</f>
        <v>48.132399999999997</v>
      </c>
      <c r="CO188" s="2">
        <f>BK$207*$B188+BK$209</f>
        <v>75.184078752074996</v>
      </c>
      <c r="CP188" s="2">
        <f>BL$207*$B188+BL$209</f>
        <v>77.895353419375411</v>
      </c>
      <c r="CQ188" s="2">
        <f>BM$207*$B188+BM$209</f>
        <v>79.321817474745103</v>
      </c>
      <c r="CR188" s="2">
        <f>BN$207*$B188+BN$209</f>
        <v>78.731596786033222</v>
      </c>
      <c r="CS188" s="2">
        <f>BO$207*$B188+BO$209</f>
        <v>79.855200713365448</v>
      </c>
      <c r="CT188" s="2">
        <f>BP$207*$B188+BP$209</f>
        <v>81.640721222671559</v>
      </c>
      <c r="CU188" s="2">
        <f>BQ$207*$B188+BQ$209</f>
        <v>82.756162031589071</v>
      </c>
      <c r="CV188" s="2">
        <f>BR$207*$B188+BR$209</f>
        <v>80.550954385597251</v>
      </c>
      <c r="CW188" s="2">
        <f>BS$207*$B188+BS$209</f>
        <v>80.074542538540143</v>
      </c>
      <c r="CX188" s="2">
        <f>BT$207*$B188+BT$209</f>
        <v>75.649068434729827</v>
      </c>
      <c r="CY188" s="2">
        <f>BU$207*$B188+BU$209</f>
        <v>67.404064087414255</v>
      </c>
      <c r="CZ188" s="2">
        <f>BV$207*$B188+BV$209</f>
        <v>59.708140150878322</v>
      </c>
      <c r="DA188" s="2">
        <f>BW$207*$B188+BW$209</f>
        <v>52.618167445832725</v>
      </c>
      <c r="DD188" s="2">
        <f>BZ$207*$B188+BZ$209</f>
        <v>70.051402136508628</v>
      </c>
      <c r="DE188" s="2">
        <f>CA$207*$B188+CA$209</f>
        <v>71.844961369485105</v>
      </c>
      <c r="DF188" s="2">
        <f>CB$207*$B188+CB$209</f>
        <v>73.366707439339876</v>
      </c>
      <c r="DG188" s="2">
        <f>CC$207*$B188+CC$209</f>
        <v>73.753643034128245</v>
      </c>
      <c r="DH188" s="2">
        <f>CD$207*$B188+CD$209</f>
        <v>74.370191270078138</v>
      </c>
      <c r="DI188" s="2">
        <f>CE$207*$B188+CE$209</f>
        <v>75.294683071471582</v>
      </c>
      <c r="DJ188" s="2">
        <f>CF$207*$B188+CF$209</f>
        <v>77.805781340341809</v>
      </c>
      <c r="DK188" s="2">
        <f>CG$207*$B188+CG$209</f>
        <v>74.462529529469123</v>
      </c>
      <c r="DL188" s="2">
        <f>CH$207*$B188+CH$209</f>
        <v>72.197734026862193</v>
      </c>
      <c r="DM188" s="2">
        <f>CI$207*$B188+CI$209</f>
        <v>68.420627036251844</v>
      </c>
      <c r="DN188" s="2">
        <f>CJ$207*$B188+CJ$209</f>
        <v>62.962665720950064</v>
      </c>
      <c r="DO188" s="2">
        <f>CK$207*$B188+CK$209</f>
        <v>56.28447546110089</v>
      </c>
      <c r="DP188" s="2">
        <f>CL$207*$B188+CL$209</f>
        <v>47.930867000242557</v>
      </c>
      <c r="DS188" s="2">
        <f>POWER(10,($B188-C$227)/C$228)/(1+POWER(10,($B188-C$227)/C$228))</f>
        <v>0.99929856377007509</v>
      </c>
      <c r="DT188" s="2">
        <f>POWER(10,($B188-D$227)/D$228)/(1+POWER(10,($B188-D$227)/D$228))</f>
        <v>0.99947686756231746</v>
      </c>
      <c r="DU188" s="2">
        <f>POWER(10,($B188-E$227)/E$228)/(1+POWER(10,($B188-E$227)/E$228))</f>
        <v>0.99945594816138117</v>
      </c>
      <c r="DV188" s="2">
        <f>POWER(10,($B188-F$227)/F$228)/(1+POWER(10,($B188-F$227)/F$228))</f>
        <v>0.99948955091698466</v>
      </c>
      <c r="DW188" s="2">
        <f>POWER(10,($B188-G$227)/G$228)/(1+POWER(10,($B188-G$227)/G$228))</f>
        <v>0.99949674408415434</v>
      </c>
      <c r="DX188" s="2">
        <f>POWER(10,($B188-H$227)/H$228)/(1+POWER(10,($B188-H$227)/H$228))</f>
        <v>0.99951423305095788</v>
      </c>
      <c r="DY188" s="2">
        <f>POWER(10,($B188-I$227)/I$228)/(1+POWER(10,($B188-I$227)/I$228))</f>
        <v>0.99953049092728663</v>
      </c>
      <c r="DZ188" s="2">
        <f>POWER(10,($B188-J$227)/J$228)/(1+POWER(10,($B188-J$227)/J$228))</f>
        <v>0.99955654403114536</v>
      </c>
      <c r="EA188" s="2">
        <f>POWER(10,($B188-K$227)/K$228)/(1+POWER(10,($B188-K$227)/K$228))</f>
        <v>0.99949520106164924</v>
      </c>
      <c r="EB188" s="2">
        <f>POWER(10,($B188-L$227)/L$228)/(1+POWER(10,($B188-L$227)/L$228))</f>
        <v>0.99946835646477949</v>
      </c>
      <c r="EC188" s="2">
        <f>POWER(10,($B188-M$227)/M$228)/(1+POWER(10,($B188-M$227)/M$228))</f>
        <v>0.99947111179188641</v>
      </c>
      <c r="ED188" s="2">
        <f>POWER(10,($B188-N$227)/N$228)/(1+POWER(10,($B188-N$227)/N$228))</f>
        <v>0.99949211725627018</v>
      </c>
      <c r="EE188" s="2">
        <f>POWER(10,($B188-O$227)/O$228)/(1+POWER(10,($B188-O$227)/O$228))</f>
        <v>0.99946111309973817</v>
      </c>
    </row>
    <row r="189" spans="2:135" x14ac:dyDescent="0.25">
      <c r="B189" s="2">
        <v>183</v>
      </c>
      <c r="C189">
        <v>69.043999999999997</v>
      </c>
      <c r="D189">
        <v>71.823999999999998</v>
      </c>
      <c r="E189">
        <v>73.367999999999995</v>
      </c>
      <c r="F189">
        <v>73.191000000000003</v>
      </c>
      <c r="G189">
        <v>75.147000000000006</v>
      </c>
      <c r="H189">
        <v>74.587999999999994</v>
      </c>
      <c r="I189">
        <v>78.602999999999994</v>
      </c>
      <c r="J189">
        <v>72.926000000000002</v>
      </c>
      <c r="K189">
        <v>71.426000000000002</v>
      </c>
      <c r="L189">
        <v>69.971000000000004</v>
      </c>
      <c r="M189">
        <v>62.161999999999999</v>
      </c>
      <c r="N189">
        <v>57.147100000000002</v>
      </c>
      <c r="O189">
        <v>48.308799999999998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69.996990834584963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71.787505508058786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73.309074737014612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73.695747478391311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74.318389827109627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75.252809015201933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77.783626155345829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74.420965200588498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72.150285863971135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68.368870000985851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62.934954150589085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56.270604727466846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47.908877507791004</v>
      </c>
      <c r="AE189" s="5"/>
      <c r="AG189" s="5">
        <f t="shared" si="49"/>
        <v>-0.95299083458496625</v>
      </c>
      <c r="AH189" s="5">
        <f t="shared" si="49"/>
        <v>3.6494491941212459E-2</v>
      </c>
      <c r="AI189" s="5">
        <f t="shared" si="49"/>
        <v>5.8925262985383142E-2</v>
      </c>
      <c r="AJ189" s="5">
        <f t="shared" si="49"/>
        <v>-0.50474747839130885</v>
      </c>
      <c r="AK189" s="5">
        <f t="shared" si="48"/>
        <v>0.82861017289037875</v>
      </c>
      <c r="AL189" s="5">
        <f t="shared" si="48"/>
        <v>-0.66480901520193925</v>
      </c>
      <c r="AM189" s="5">
        <f t="shared" si="48"/>
        <v>0.81937384465416585</v>
      </c>
      <c r="AN189" s="5">
        <f t="shared" si="48"/>
        <v>-1.4949652005884957</v>
      </c>
      <c r="AO189" s="5">
        <f t="shared" si="47"/>
        <v>-0.72428586397113293</v>
      </c>
      <c r="AP189" s="5">
        <f t="shared" si="47"/>
        <v>1.6021299990141529</v>
      </c>
      <c r="AQ189" s="5">
        <f t="shared" si="47"/>
        <v>-0.77295415058908645</v>
      </c>
      <c r="AR189" s="5">
        <f t="shared" si="47"/>
        <v>0.8764952725331554</v>
      </c>
      <c r="AS189" s="5">
        <f t="shared" si="50"/>
        <v>0.39992249220899367</v>
      </c>
      <c r="AV189" s="2">
        <f t="shared" si="34"/>
        <v>69.99699083421072</v>
      </c>
      <c r="AW189" s="2">
        <f t="shared" si="35"/>
        <v>71.787505508058786</v>
      </c>
      <c r="AX189" s="2">
        <f t="shared" si="36"/>
        <v>73.309074736870713</v>
      </c>
      <c r="AY189" s="2">
        <f t="shared" si="37"/>
        <v>73.695747478162801</v>
      </c>
      <c r="AZ189" s="2">
        <f t="shared" si="38"/>
        <v>74.318389827109627</v>
      </c>
      <c r="BA189" s="2">
        <f t="shared" si="39"/>
        <v>75.252808844319844</v>
      </c>
      <c r="BB189" s="2">
        <f t="shared" si="40"/>
        <v>77.783626155345829</v>
      </c>
      <c r="BC189" s="2">
        <f t="shared" si="41"/>
        <v>74.420964947566816</v>
      </c>
      <c r="BD189" s="2">
        <f t="shared" si="42"/>
        <v>72.150284280681902</v>
      </c>
      <c r="BE189" s="2">
        <f t="shared" si="43"/>
        <v>68.368867321553836</v>
      </c>
      <c r="BF189" s="2">
        <f t="shared" si="44"/>
        <v>62.934950097025279</v>
      </c>
      <c r="BG189" s="2">
        <f t="shared" si="45"/>
        <v>56.270591822140389</v>
      </c>
      <c r="BH189" s="2">
        <f t="shared" si="46"/>
        <v>47.908785519210838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69.043999999999997</v>
      </c>
      <c r="CA189" s="2">
        <f>IF(OR(AND($B189&gt;D$230, $B189&lt;D$231), $B189&gt;D$232), D189, "")</f>
        <v>71.823999999999998</v>
      </c>
      <c r="CB189" s="2">
        <f>IF(OR(AND($B189&gt;E$230, $B189&lt;E$231), $B189&gt;E$232), E189, "")</f>
        <v>73.367999999999995</v>
      </c>
      <c r="CC189" s="2">
        <f>IF(OR(AND($B189&gt;F$230, $B189&lt;F$231), $B189&gt;F$232), F189, "")</f>
        <v>73.191000000000003</v>
      </c>
      <c r="CD189" s="2">
        <f>IF(OR(AND($B189&gt;G$230, $B189&lt;G$231), $B189&gt;G$232), G189, "")</f>
        <v>75.147000000000006</v>
      </c>
      <c r="CE189" s="2">
        <f>IF(OR(AND($B189&gt;H$230, $B189&lt;H$231), $B189&gt;H$232), H189, "")</f>
        <v>74.587999999999994</v>
      </c>
      <c r="CF189" s="2">
        <f>IF(OR(AND($B189&gt;I$230, $B189&lt;I$231), $B189&gt;I$232), I189, "")</f>
        <v>78.602999999999994</v>
      </c>
      <c r="CG189" s="2">
        <f>IF(OR(AND($B189&gt;J$230, $B189&lt;J$231), $B189&gt;J$232), J189, "")</f>
        <v>72.926000000000002</v>
      </c>
      <c r="CH189" s="2">
        <f>IF(OR(AND($B189&gt;K$230, $B189&lt;K$231), $B189&gt;K$232), K189, "")</f>
        <v>71.426000000000002</v>
      </c>
      <c r="CI189" s="2">
        <f>IF(OR(AND($B189&gt;L$230, $B189&lt;L$231), $B189&gt;L$232), L189, "")</f>
        <v>69.971000000000004</v>
      </c>
      <c r="CJ189" s="2">
        <f>IF(OR(AND($B189&gt;M$230, $B189&lt;M$231), $B189&gt;M$232), M189, "")</f>
        <v>62.161999999999999</v>
      </c>
      <c r="CK189" s="2">
        <f>IF(OR(AND($B189&gt;N$230, $B189&lt;N$231), $B189&gt;N$232), N189, "")</f>
        <v>57.147100000000002</v>
      </c>
      <c r="CL189" s="2">
        <f>IF(OR(AND($B189&gt;O$230, $B189&lt;O$231), $B189&gt;O$232), O189, "")</f>
        <v>48.308799999999998</v>
      </c>
      <c r="CO189" s="2">
        <f>BK$207*$B189+BK$209</f>
        <v>75.186056129423747</v>
      </c>
      <c r="CP189" s="2">
        <f>BL$207*$B189+BL$209</f>
        <v>77.902002599027711</v>
      </c>
      <c r="CQ189" s="2">
        <f>BM$207*$B189+BM$209</f>
        <v>79.32320855678941</v>
      </c>
      <c r="CR189" s="2">
        <f>BN$207*$B189+BN$209</f>
        <v>78.723682852295056</v>
      </c>
      <c r="CS189" s="2">
        <f>BO$207*$B189+BO$209</f>
        <v>79.862847711708966</v>
      </c>
      <c r="CT189" s="2">
        <f>BP$207*$B189+BP$209</f>
        <v>81.669008429813076</v>
      </c>
      <c r="CU189" s="2">
        <f>BQ$207*$B189+BQ$209</f>
        <v>82.787166767276688</v>
      </c>
      <c r="CV189" s="2">
        <f>BR$207*$B189+BR$209</f>
        <v>80.576271826475349</v>
      </c>
      <c r="CW189" s="2">
        <f>BS$207*$B189+BS$209</f>
        <v>80.112119107912406</v>
      </c>
      <c r="CX189" s="2">
        <f>BT$207*$B189+BT$209</f>
        <v>75.677477763494139</v>
      </c>
      <c r="CY189" s="2">
        <f>BU$207*$B189+BU$209</f>
        <v>67.42167398945287</v>
      </c>
      <c r="CZ189" s="2">
        <f>BV$207*$B189+BV$209</f>
        <v>59.729878907209823</v>
      </c>
      <c r="DA189" s="2">
        <f>BW$207*$B189+BW$209</f>
        <v>52.647642712049397</v>
      </c>
      <c r="DD189" s="2">
        <f>BZ$207*$B189+BZ$209</f>
        <v>69.993668968542195</v>
      </c>
      <c r="DE189" s="2">
        <f>CA$207*$B189+CA$209</f>
        <v>71.784586739591774</v>
      </c>
      <c r="DF189" s="2">
        <f>CB$207*$B189+CB$209</f>
        <v>73.306089012502568</v>
      </c>
      <c r="DG189" s="2">
        <f>CC$207*$B189+CC$209</f>
        <v>73.693405602374114</v>
      </c>
      <c r="DH189" s="2">
        <f>CD$207*$B189+CD$209</f>
        <v>74.315843779068757</v>
      </c>
      <c r="DI189" s="2">
        <f>CE$207*$B189+CE$209</f>
        <v>75.249964927795588</v>
      </c>
      <c r="DJ189" s="2">
        <f>CF$207*$B189+CF$209</f>
        <v>77.78148264605062</v>
      </c>
      <c r="DK189" s="2">
        <f>CG$207*$B189+CG$209</f>
        <v>74.418474411427567</v>
      </c>
      <c r="DL189" s="2">
        <f>CH$207*$B189+CH$209</f>
        <v>72.146616943148558</v>
      </c>
      <c r="DM189" s="2">
        <f>CI$207*$B189+CI$209</f>
        <v>68.365321749606764</v>
      </c>
      <c r="DN189" s="2">
        <f>CJ$207*$B189+CJ$209</f>
        <v>62.932784772561071</v>
      </c>
      <c r="DO189" s="2">
        <f>CK$207*$B189+CK$209</f>
        <v>56.268988684949782</v>
      </c>
      <c r="DP189" s="2">
        <f>CL$207*$B189+CL$209</f>
        <v>47.906455254027051</v>
      </c>
      <c r="DS189" s="2">
        <f>POWER(10,($B189-C$227)/C$228)/(1+POWER(10,($B189-C$227)/C$228))</f>
        <v>0.99936024307017102</v>
      </c>
      <c r="DT189" s="2">
        <f>POWER(10,($B189-D$227)/D$228)/(1+POWER(10,($B189-D$227)/D$228))</f>
        <v>0.99952287558438557</v>
      </c>
      <c r="DU189" s="2">
        <f>POWER(10,($B189-E$227)/E$228)/(1+POWER(10,($B189-E$227)/E$228))</f>
        <v>0.99950379507234843</v>
      </c>
      <c r="DV189" s="2">
        <f>POWER(10,($B189-F$227)/F$228)/(1+POWER(10,($B189-F$227)/F$228))</f>
        <v>0.99953444399337465</v>
      </c>
      <c r="DW189" s="2">
        <f>POWER(10,($B189-G$227)/G$228)/(1+POWER(10,($B189-G$227)/G$228))</f>
        <v>0.99954100482498331</v>
      </c>
      <c r="DX189" s="2">
        <f>POWER(10,($B189-H$227)/H$228)/(1+POWER(10,($B189-H$227)/H$228))</f>
        <v>0.99955695634040043</v>
      </c>
      <c r="DY189" s="2">
        <f>POWER(10,($B189-I$227)/I$228)/(1+POWER(10,($B189-I$227)/I$228))</f>
        <v>0.99957178494621368</v>
      </c>
      <c r="DZ189" s="2">
        <f>POWER(10,($B189-J$227)/J$228)/(1+POWER(10,($B189-J$227)/J$228))</f>
        <v>0.99959554756816926</v>
      </c>
      <c r="EA189" s="2">
        <f>POWER(10,($B189-K$227)/K$228)/(1+POWER(10,($B189-K$227)/K$228))</f>
        <v>0.99953959744690457</v>
      </c>
      <c r="EB189" s="2">
        <f>POWER(10,($B189-L$227)/L$228)/(1+POWER(10,($B189-L$227)/L$228))</f>
        <v>0.9995151126507239</v>
      </c>
      <c r="EC189" s="2">
        <f>POWER(10,($B189-M$227)/M$228)/(1+POWER(10,($B189-M$227)/M$228))</f>
        <v>0.99951762577341874</v>
      </c>
      <c r="ED189" s="2">
        <f>POWER(10,($B189-N$227)/N$228)/(1+POWER(10,($B189-N$227)/N$228))</f>
        <v>0.99953678473235108</v>
      </c>
      <c r="EE189" s="2">
        <f>POWER(10,($B189-O$227)/O$228)/(1+POWER(10,($B189-O$227)/O$228))</f>
        <v>0.99950850600099361</v>
      </c>
    </row>
    <row r="190" spans="2:135" x14ac:dyDescent="0.25">
      <c r="B190" s="2">
        <v>184</v>
      </c>
      <c r="C190">
        <v>69.162000000000006</v>
      </c>
      <c r="D190">
        <v>70.852999999999994</v>
      </c>
      <c r="E190">
        <v>72.426000000000002</v>
      </c>
      <c r="F190">
        <v>73.676000000000002</v>
      </c>
      <c r="G190">
        <v>74.456000000000003</v>
      </c>
      <c r="H190">
        <v>76.587999999999994</v>
      </c>
      <c r="I190">
        <v>78.162000000000006</v>
      </c>
      <c r="J190">
        <v>72.382000000000005</v>
      </c>
      <c r="K190">
        <v>71.75</v>
      </c>
      <c r="L190">
        <v>67.426000000000002</v>
      </c>
      <c r="M190">
        <v>61.984999999999999</v>
      </c>
      <c r="N190">
        <v>55.2941</v>
      </c>
      <c r="O190">
        <v>47.264699999999998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69.93900038978461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71.72690333607774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73.248221780871091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73.635326291356833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74.263844357725546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75.207870123087005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77.759160527967879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74.376716439215912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72.098882427681986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68.313288160962557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62.90490104637513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56.254984577881714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47.884230403495678</v>
      </c>
      <c r="AE190" s="5"/>
      <c r="AG190" s="5">
        <f t="shared" si="49"/>
        <v>-0.77700038978460384</v>
      </c>
      <c r="AH190" s="5">
        <f t="shared" si="49"/>
        <v>-0.87390333607774551</v>
      </c>
      <c r="AI190" s="5">
        <f t="shared" si="49"/>
        <v>-0.82222178087108944</v>
      </c>
      <c r="AJ190" s="5">
        <f t="shared" si="49"/>
        <v>4.0673708643168993E-2</v>
      </c>
      <c r="AK190" s="5">
        <f t="shared" si="48"/>
        <v>0.19215564227445725</v>
      </c>
      <c r="AL190" s="5">
        <f t="shared" si="48"/>
        <v>1.3801298769129886</v>
      </c>
      <c r="AM190" s="5">
        <f t="shared" si="48"/>
        <v>0.40283947203212733</v>
      </c>
      <c r="AN190" s="5">
        <f t="shared" si="48"/>
        <v>-1.9947164392159067</v>
      </c>
      <c r="AO190" s="5">
        <f t="shared" si="47"/>
        <v>-0.34888242768198552</v>
      </c>
      <c r="AP190" s="5">
        <f t="shared" si="47"/>
        <v>-0.88728816096255514</v>
      </c>
      <c r="AQ190" s="5">
        <f t="shared" si="47"/>
        <v>-0.9199010463751307</v>
      </c>
      <c r="AR190" s="5">
        <f t="shared" si="47"/>
        <v>-0.96088457788171411</v>
      </c>
      <c r="AS190" s="5">
        <f t="shared" si="50"/>
        <v>-0.61953040349568056</v>
      </c>
      <c r="AV190" s="2">
        <f t="shared" si="34"/>
        <v>69.939000389611735</v>
      </c>
      <c r="AW190" s="2">
        <f t="shared" si="35"/>
        <v>71.72690333607774</v>
      </c>
      <c r="AX190" s="2">
        <f t="shared" si="36"/>
        <v>73.248221780819406</v>
      </c>
      <c r="AY190" s="2">
        <f t="shared" si="37"/>
        <v>73.635326291273884</v>
      </c>
      <c r="AZ190" s="2">
        <f t="shared" si="38"/>
        <v>74.263844357725546</v>
      </c>
      <c r="BA190" s="2">
        <f t="shared" si="39"/>
        <v>75.207870067666832</v>
      </c>
      <c r="BB190" s="2">
        <f t="shared" si="40"/>
        <v>77.759160527967879</v>
      </c>
      <c r="BC190" s="2">
        <f t="shared" si="41"/>
        <v>74.376716360196582</v>
      </c>
      <c r="BD190" s="2">
        <f t="shared" si="42"/>
        <v>72.098881889790377</v>
      </c>
      <c r="BE190" s="2">
        <f t="shared" si="43"/>
        <v>68.313287223043588</v>
      </c>
      <c r="BF190" s="2">
        <f t="shared" si="44"/>
        <v>62.904899600936986</v>
      </c>
      <c r="BG190" s="2">
        <f t="shared" si="45"/>
        <v>56.254979773727804</v>
      </c>
      <c r="BH190" s="2">
        <f t="shared" si="46"/>
        <v>47.884192982611943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69.162000000000006</v>
      </c>
      <c r="CA190" s="2">
        <f>IF(OR(AND($B190&gt;D$230, $B190&lt;D$231), $B190&gt;D$232), D190, "")</f>
        <v>70.852999999999994</v>
      </c>
      <c r="CB190" s="2">
        <f>IF(OR(AND($B190&gt;E$230, $B190&lt;E$231), $B190&gt;E$232), E190, "")</f>
        <v>72.426000000000002</v>
      </c>
      <c r="CC190" s="2">
        <f>IF(OR(AND($B190&gt;F$230, $B190&lt;F$231), $B190&gt;F$232), F190, "")</f>
        <v>73.676000000000002</v>
      </c>
      <c r="CD190" s="2">
        <f>IF(OR(AND($B190&gt;G$230, $B190&lt;G$231), $B190&gt;G$232), G190, "")</f>
        <v>74.456000000000003</v>
      </c>
      <c r="CE190" s="2">
        <f>IF(OR(AND($B190&gt;H$230, $B190&lt;H$231), $B190&gt;H$232), H190, "")</f>
        <v>76.587999999999994</v>
      </c>
      <c r="CF190" s="2">
        <f>IF(OR(AND($B190&gt;I$230, $B190&lt;I$231), $B190&gt;I$232), I190, "")</f>
        <v>78.162000000000006</v>
      </c>
      <c r="CG190" s="2">
        <f>IF(OR(AND($B190&gt;J$230, $B190&lt;J$231), $B190&gt;J$232), J190, "")</f>
        <v>72.382000000000005</v>
      </c>
      <c r="CH190" s="2">
        <f>IF(OR(AND($B190&gt;K$230, $B190&lt;K$231), $B190&gt;K$232), K190, "")</f>
        <v>71.75</v>
      </c>
      <c r="CI190" s="2">
        <f>IF(OR(AND($B190&gt;L$230, $B190&lt;L$231), $B190&gt;L$232), L190, "")</f>
        <v>67.426000000000002</v>
      </c>
      <c r="CJ190" s="2">
        <f>IF(OR(AND($B190&gt;M$230, $B190&lt;M$231), $B190&gt;M$232), M190, "")</f>
        <v>61.984999999999999</v>
      </c>
      <c r="CK190" s="2">
        <f>IF(OR(AND($B190&gt;N$230, $B190&lt;N$231), $B190&gt;N$232), N190, "")</f>
        <v>55.2941</v>
      </c>
      <c r="CL190" s="2">
        <f>IF(OR(AND($B190&gt;O$230, $B190&lt;O$231), $B190&gt;O$232), O190, "")</f>
        <v>47.264699999999998</v>
      </c>
      <c r="CO190" s="2">
        <f>BK$207*$B190+BK$209</f>
        <v>75.188033506772499</v>
      </c>
      <c r="CP190" s="2">
        <f>BL$207*$B190+BL$209</f>
        <v>77.908651778680024</v>
      </c>
      <c r="CQ190" s="2">
        <f>BM$207*$B190+BM$209</f>
        <v>79.324599638833703</v>
      </c>
      <c r="CR190" s="2">
        <f>BN$207*$B190+BN$209</f>
        <v>78.715768918556876</v>
      </c>
      <c r="CS190" s="2">
        <f>BO$207*$B190+BO$209</f>
        <v>79.870494710052498</v>
      </c>
      <c r="CT190" s="2">
        <f>BP$207*$B190+BP$209</f>
        <v>81.697295636954593</v>
      </c>
      <c r="CU190" s="2">
        <f>BQ$207*$B190+BQ$209</f>
        <v>82.818171502964304</v>
      </c>
      <c r="CV190" s="2">
        <f>BR$207*$B190+BR$209</f>
        <v>80.601589267353447</v>
      </c>
      <c r="CW190" s="2">
        <f>BS$207*$B190+BS$209</f>
        <v>80.149695677284654</v>
      </c>
      <c r="CX190" s="2">
        <f>BT$207*$B190+BT$209</f>
        <v>75.70588709225845</v>
      </c>
      <c r="CY190" s="2">
        <f>BU$207*$B190+BU$209</f>
        <v>67.439283891491499</v>
      </c>
      <c r="CZ190" s="2">
        <f>BV$207*$B190+BV$209</f>
        <v>59.751617663541325</v>
      </c>
      <c r="DA190" s="2">
        <f>BW$207*$B190+BW$209</f>
        <v>52.677117978266061</v>
      </c>
      <c r="DD190" s="2">
        <f>BZ$207*$B190+BZ$209</f>
        <v>69.935935800575777</v>
      </c>
      <c r="DE190" s="2">
        <f>CA$207*$B190+CA$209</f>
        <v>71.724212109698442</v>
      </c>
      <c r="DF190" s="2">
        <f>CB$207*$B190+CB$209</f>
        <v>73.245470585665259</v>
      </c>
      <c r="DG190" s="2">
        <f>CC$207*$B190+CC$209</f>
        <v>73.633168170619996</v>
      </c>
      <c r="DH190" s="2">
        <f>CD$207*$B190+CD$209</f>
        <v>74.261496288059362</v>
      </c>
      <c r="DI190" s="2">
        <f>CE$207*$B190+CE$209</f>
        <v>75.205246784119609</v>
      </c>
      <c r="DJ190" s="2">
        <f>CF$207*$B190+CF$209</f>
        <v>77.757183951759444</v>
      </c>
      <c r="DK190" s="2">
        <f>CG$207*$B190+CG$209</f>
        <v>74.374419293386012</v>
      </c>
      <c r="DL190" s="2">
        <f>CH$207*$B190+CH$209</f>
        <v>72.095499859434938</v>
      </c>
      <c r="DM190" s="2">
        <f>CI$207*$B190+CI$209</f>
        <v>68.31001646296167</v>
      </c>
      <c r="DN190" s="2">
        <f>CJ$207*$B190+CJ$209</f>
        <v>62.902903824172071</v>
      </c>
      <c r="DO190" s="2">
        <f>CK$207*$B190+CK$209</f>
        <v>56.253501908798668</v>
      </c>
      <c r="DP190" s="2">
        <f>CL$207*$B190+CL$209</f>
        <v>47.882043507811545</v>
      </c>
      <c r="DS190" s="2">
        <f>POWER(10,($B190-C$227)/C$228)/(1+POWER(10,($B190-C$227)/C$228))</f>
        <v>0.99941650189935727</v>
      </c>
      <c r="DT190" s="2">
        <f>POWER(10,($B190-D$227)/D$228)/(1+POWER(10,($B190-D$227)/D$228))</f>
        <v>0.99956483909241023</v>
      </c>
      <c r="DU190" s="2">
        <f>POWER(10,($B190-E$227)/E$228)/(1+POWER(10,($B190-E$227)/E$228))</f>
        <v>0.99954743596819795</v>
      </c>
      <c r="DV190" s="2">
        <f>POWER(10,($B190-F$227)/F$228)/(1+POWER(10,($B190-F$227)/F$228))</f>
        <v>0.99957539048197608</v>
      </c>
      <c r="DW190" s="2">
        <f>POWER(10,($B190-G$227)/G$228)/(1+POWER(10,($B190-G$227)/G$228))</f>
        <v>0.99958137451831275</v>
      </c>
      <c r="DX190" s="2">
        <f>POWER(10,($B190-H$227)/H$228)/(1+POWER(10,($B190-H$227)/H$228))</f>
        <v>0.99959592362801197</v>
      </c>
      <c r="DY190" s="2">
        <f>POWER(10,($B190-I$227)/I$228)/(1+POWER(10,($B190-I$227)/I$228))</f>
        <v>0.99960944851406208</v>
      </c>
      <c r="DZ190" s="2">
        <f>POWER(10,($B190-J$227)/J$228)/(1+POWER(10,($B190-J$227)/J$228))</f>
        <v>0.99963112187074188</v>
      </c>
      <c r="EA190" s="2">
        <f>POWER(10,($B190-K$227)/K$228)/(1+POWER(10,($B190-K$227)/K$228))</f>
        <v>0.99958009087040867</v>
      </c>
      <c r="EB190" s="2">
        <f>POWER(10,($B190-L$227)/L$228)/(1+POWER(10,($B190-L$227)/L$228))</f>
        <v>0.99955775861343965</v>
      </c>
      <c r="EC190" s="2">
        <f>POWER(10,($B190-M$227)/M$228)/(1+POWER(10,($B190-M$227)/M$228))</f>
        <v>0.99956005080365873</v>
      </c>
      <c r="ED190" s="2">
        <f>POWER(10,($B190-N$227)/N$228)/(1+POWER(10,($B190-N$227)/N$228))</f>
        <v>0.99957752543576339</v>
      </c>
      <c r="EE190" s="2">
        <f>POWER(10,($B190-O$227)/O$228)/(1+POWER(10,($B190-O$227)/O$228))</f>
        <v>0.99955173275959797</v>
      </c>
    </row>
    <row r="191" spans="2:135" x14ac:dyDescent="0.25">
      <c r="B191" s="2">
        <v>185</v>
      </c>
      <c r="C191">
        <v>69.926000000000002</v>
      </c>
      <c r="D191">
        <v>72.278999999999996</v>
      </c>
      <c r="E191">
        <v>72.426000000000002</v>
      </c>
      <c r="F191">
        <v>72.25</v>
      </c>
      <c r="G191">
        <v>75.206000000000003</v>
      </c>
      <c r="H191">
        <v>74.837999999999994</v>
      </c>
      <c r="I191">
        <v>76.852999999999994</v>
      </c>
      <c r="J191">
        <v>73.984999999999999</v>
      </c>
      <c r="K191">
        <v>70.706000000000003</v>
      </c>
      <c r="L191">
        <v>67.793999999999997</v>
      </c>
      <c r="M191">
        <v>62.853000000000002</v>
      </c>
      <c r="N191">
        <v>55.911799999999999</v>
      </c>
      <c r="O191">
        <v>47.2059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69.881029491600785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71.666318602272426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73.187386973595238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73.574919304813946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74.209314010728335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75.162948110855453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77.734707677394596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74.332482556031437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72.047501481302248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68.257728342664507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62.874862668049715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56.239379076961733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47.859628881590332</v>
      </c>
      <c r="AE191" s="5"/>
      <c r="AG191" s="5">
        <f t="shared" si="49"/>
        <v>4.4970508399217124E-2</v>
      </c>
      <c r="AH191" s="5">
        <f t="shared" si="49"/>
        <v>0.61268139772757024</v>
      </c>
      <c r="AI191" s="5">
        <f t="shared" si="49"/>
        <v>-0.76138697359523633</v>
      </c>
      <c r="AJ191" s="5">
        <f t="shared" si="49"/>
        <v>-1.324919304813946</v>
      </c>
      <c r="AK191" s="5">
        <f t="shared" si="48"/>
        <v>0.9966859892716684</v>
      </c>
      <c r="AL191" s="5">
        <f t="shared" si="48"/>
        <v>-0.32494811085545905</v>
      </c>
      <c r="AM191" s="5">
        <f t="shared" si="48"/>
        <v>-0.88170767739460132</v>
      </c>
      <c r="AN191" s="5">
        <f t="shared" si="48"/>
        <v>-0.34748255603143718</v>
      </c>
      <c r="AO191" s="5">
        <f t="shared" si="47"/>
        <v>-1.3415014813022452</v>
      </c>
      <c r="AP191" s="5">
        <f t="shared" si="47"/>
        <v>-0.4637283426645098</v>
      </c>
      <c r="AQ191" s="5">
        <f t="shared" si="47"/>
        <v>-2.1862668049713818E-2</v>
      </c>
      <c r="AR191" s="5">
        <f t="shared" si="47"/>
        <v>-0.32757907696173305</v>
      </c>
      <c r="AS191" s="5">
        <f t="shared" si="50"/>
        <v>-0.65372888159033238</v>
      </c>
      <c r="AV191" s="2">
        <f t="shared" si="34"/>
        <v>69.881029491523833</v>
      </c>
      <c r="AW191" s="2">
        <f t="shared" si="35"/>
        <v>71.666318602272426</v>
      </c>
      <c r="AX191" s="2">
        <f t="shared" si="36"/>
        <v>73.187386973577375</v>
      </c>
      <c r="AY191" s="2">
        <f t="shared" si="37"/>
        <v>73.57491930478497</v>
      </c>
      <c r="AZ191" s="2">
        <f t="shared" si="38"/>
        <v>74.209314010728335</v>
      </c>
      <c r="BA191" s="2">
        <f t="shared" si="39"/>
        <v>75.162948093575622</v>
      </c>
      <c r="BB191" s="2">
        <f t="shared" si="40"/>
        <v>77.734707677394596</v>
      </c>
      <c r="BC191" s="2">
        <f t="shared" si="41"/>
        <v>74.332482532305917</v>
      </c>
      <c r="BD191" s="2">
        <f t="shared" si="42"/>
        <v>72.047501305556423</v>
      </c>
      <c r="BE191" s="2">
        <f t="shared" si="43"/>
        <v>68.257728026884223</v>
      </c>
      <c r="BF191" s="2">
        <f t="shared" si="44"/>
        <v>62.87486217218072</v>
      </c>
      <c r="BG191" s="2">
        <f t="shared" si="45"/>
        <v>56.239377355169289</v>
      </c>
      <c r="BH191" s="2">
        <f t="shared" si="46"/>
        <v>47.859614214441471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69.926000000000002</v>
      </c>
      <c r="CA191" s="2">
        <f>IF(OR(AND($B191&gt;D$230, $B191&lt;D$231), $B191&gt;D$232), D191, "")</f>
        <v>72.278999999999996</v>
      </c>
      <c r="CB191" s="2">
        <f>IF(OR(AND($B191&gt;E$230, $B191&lt;E$231), $B191&gt;E$232), E191, "")</f>
        <v>72.426000000000002</v>
      </c>
      <c r="CC191" s="2">
        <f>IF(OR(AND($B191&gt;F$230, $B191&lt;F$231), $B191&gt;F$232), F191, "")</f>
        <v>72.25</v>
      </c>
      <c r="CD191" s="2">
        <f>IF(OR(AND($B191&gt;G$230, $B191&lt;G$231), $B191&gt;G$232), G191, "")</f>
        <v>75.206000000000003</v>
      </c>
      <c r="CE191" s="2">
        <f>IF(OR(AND($B191&gt;H$230, $B191&lt;H$231), $B191&gt;H$232), H191, "")</f>
        <v>74.837999999999994</v>
      </c>
      <c r="CF191" s="2">
        <f>IF(OR(AND($B191&gt;I$230, $B191&lt;I$231), $B191&gt;I$232), I191, "")</f>
        <v>76.852999999999994</v>
      </c>
      <c r="CG191" s="2">
        <f>IF(OR(AND($B191&gt;J$230, $B191&lt;J$231), $B191&gt;J$232), J191, "")</f>
        <v>73.984999999999999</v>
      </c>
      <c r="CH191" s="2">
        <f>IF(OR(AND($B191&gt;K$230, $B191&lt;K$231), $B191&gt;K$232), K191, "")</f>
        <v>70.706000000000003</v>
      </c>
      <c r="CI191" s="2">
        <f>IF(OR(AND($B191&gt;L$230, $B191&lt;L$231), $B191&gt;L$232), L191, "")</f>
        <v>67.793999999999997</v>
      </c>
      <c r="CJ191" s="2">
        <f>IF(OR(AND($B191&gt;M$230, $B191&lt;M$231), $B191&gt;M$232), M191, "")</f>
        <v>62.853000000000002</v>
      </c>
      <c r="CK191" s="2">
        <f>IF(OR(AND($B191&gt;N$230, $B191&lt;N$231), $B191&gt;N$232), N191, "")</f>
        <v>55.911799999999999</v>
      </c>
      <c r="CL191" s="2">
        <f>IF(OR(AND($B191&gt;O$230, $B191&lt;O$231), $B191&gt;O$232), O191, "")</f>
        <v>47.2059</v>
      </c>
      <c r="CO191" s="2">
        <f>BK$207*$B191+BK$209</f>
        <v>75.190010884121264</v>
      </c>
      <c r="CP191" s="2">
        <f>BL$207*$B191+BL$209</f>
        <v>77.915300958332324</v>
      </c>
      <c r="CQ191" s="2">
        <f>BM$207*$B191+BM$209</f>
        <v>79.325990720877996</v>
      </c>
      <c r="CR191" s="2">
        <f>BN$207*$B191+BN$209</f>
        <v>78.707854984818709</v>
      </c>
      <c r="CS191" s="2">
        <f>BO$207*$B191+BO$209</f>
        <v>79.878141708396015</v>
      </c>
      <c r="CT191" s="2">
        <f>BP$207*$B191+BP$209</f>
        <v>81.72558284409611</v>
      </c>
      <c r="CU191" s="2">
        <f>BQ$207*$B191+BQ$209</f>
        <v>82.849176238651907</v>
      </c>
      <c r="CV191" s="2">
        <f>BR$207*$B191+BR$209</f>
        <v>80.626906708231544</v>
      </c>
      <c r="CW191" s="2">
        <f>BS$207*$B191+BS$209</f>
        <v>80.187272246656903</v>
      </c>
      <c r="CX191" s="2">
        <f>BT$207*$B191+BT$209</f>
        <v>75.734296421022776</v>
      </c>
      <c r="CY191" s="2">
        <f>BU$207*$B191+BU$209</f>
        <v>67.456893793530114</v>
      </c>
      <c r="CZ191" s="2">
        <f>BV$207*$B191+BV$209</f>
        <v>59.773356419872826</v>
      </c>
      <c r="DA191" s="2">
        <f>BW$207*$B191+BW$209</f>
        <v>52.706593244482733</v>
      </c>
      <c r="DD191" s="2">
        <f>BZ$207*$B191+BZ$209</f>
        <v>69.878202632609344</v>
      </c>
      <c r="DE191" s="2">
        <f>CA$207*$B191+CA$209</f>
        <v>71.663837479805096</v>
      </c>
      <c r="DF191" s="2">
        <f>CB$207*$B191+CB$209</f>
        <v>73.184852158827951</v>
      </c>
      <c r="DG191" s="2">
        <f>CC$207*$B191+CC$209</f>
        <v>73.572930738865878</v>
      </c>
      <c r="DH191" s="2">
        <f>CD$207*$B191+CD$209</f>
        <v>74.207148797049982</v>
      </c>
      <c r="DI191" s="2">
        <f>CE$207*$B191+CE$209</f>
        <v>75.160528640443616</v>
      </c>
      <c r="DJ191" s="2">
        <f>CF$207*$B191+CF$209</f>
        <v>77.732885257468268</v>
      </c>
      <c r="DK191" s="2">
        <f>CG$207*$B191+CG$209</f>
        <v>74.330364175344457</v>
      </c>
      <c r="DL191" s="2">
        <f>CH$207*$B191+CH$209</f>
        <v>72.044382775721317</v>
      </c>
      <c r="DM191" s="2">
        <f>CI$207*$B191+CI$209</f>
        <v>68.25471117631659</v>
      </c>
      <c r="DN191" s="2">
        <f>CJ$207*$B191+CJ$209</f>
        <v>62.873022875783079</v>
      </c>
      <c r="DO191" s="2">
        <f>CK$207*$B191+CK$209</f>
        <v>56.238015132647561</v>
      </c>
      <c r="DP191" s="2">
        <f>CL$207*$B191+CL$209</f>
        <v>47.857631761596039</v>
      </c>
      <c r="DS191" s="2">
        <f>POWER(10,($B191-C$227)/C$228)/(1+POWER(10,($B191-C$227)/C$228))</f>
        <v>0.99946781608434543</v>
      </c>
      <c r="DT191" s="2">
        <f>POWER(10,($B191-D$227)/D$228)/(1+POWER(10,($B191-D$227)/D$228))</f>
        <v>0.999603113338845</v>
      </c>
      <c r="DU191" s="2">
        <f>POWER(10,($B191-E$227)/E$228)/(1+POWER(10,($B191-E$227)/E$228))</f>
        <v>0.99958724026110002</v>
      </c>
      <c r="DV191" s="2">
        <f>POWER(10,($B191-F$227)/F$228)/(1+POWER(10,($B191-F$227)/F$228))</f>
        <v>0.99961273704852383</v>
      </c>
      <c r="DW191" s="2">
        <f>POWER(10,($B191-G$227)/G$228)/(1+POWER(10,($B191-G$227)/G$228))</f>
        <v>0.99961819495947113</v>
      </c>
      <c r="DX191" s="2">
        <f>POWER(10,($B191-H$227)/H$228)/(1+POWER(10,($B191-H$227)/H$228))</f>
        <v>0.99963146486579557</v>
      </c>
      <c r="DY191" s="2">
        <f>POWER(10,($B191-I$227)/I$228)/(1+POWER(10,($B191-I$227)/I$228))</f>
        <v>0.99964380057095492</v>
      </c>
      <c r="DZ191" s="2">
        <f>POWER(10,($B191-J$227)/J$228)/(1+POWER(10,($B191-J$227)/J$228))</f>
        <v>0.99966356822805602</v>
      </c>
      <c r="EA191" s="2">
        <f>POWER(10,($B191-K$227)/K$228)/(1+POWER(10,($B191-K$227)/K$228))</f>
        <v>0.99961702417228726</v>
      </c>
      <c r="EB191" s="2">
        <f>POWER(10,($B191-L$227)/L$228)/(1+POWER(10,($B191-L$227)/L$228))</f>
        <v>0.99959665536671793</v>
      </c>
      <c r="EC191" s="2">
        <f>POWER(10,($B191-M$227)/M$228)/(1+POWER(10,($B191-M$227)/M$228))</f>
        <v>0.99959874603132459</v>
      </c>
      <c r="ED191" s="2">
        <f>POWER(10,($B191-N$227)/N$228)/(1+POWER(10,($B191-N$227)/N$228))</f>
        <v>0.99961468429465306</v>
      </c>
      <c r="EE191" s="2">
        <f>POWER(10,($B191-O$227)/O$228)/(1+POWER(10,($B191-O$227)/O$228))</f>
        <v>0.99959115929206088</v>
      </c>
    </row>
    <row r="192" spans="2:135" x14ac:dyDescent="0.25">
      <c r="B192" s="2">
        <v>186</v>
      </c>
      <c r="C192">
        <v>68.691000000000003</v>
      </c>
      <c r="D192">
        <v>70.721000000000004</v>
      </c>
      <c r="E192">
        <v>71.721000000000004</v>
      </c>
      <c r="F192">
        <v>73.265000000000001</v>
      </c>
      <c r="G192">
        <v>74.528999999999996</v>
      </c>
      <c r="H192">
        <v>77.015000000000001</v>
      </c>
      <c r="I192">
        <v>78.015000000000001</v>
      </c>
      <c r="J192">
        <v>74.471000000000004</v>
      </c>
      <c r="K192">
        <v>71.102999999999994</v>
      </c>
      <c r="L192">
        <v>67.087999999999994</v>
      </c>
      <c r="M192">
        <v>62.484999999999999</v>
      </c>
      <c r="N192">
        <v>55.514699999999998</v>
      </c>
      <c r="O192">
        <v>48.058799999999998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69.823076693695455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71.605750000635979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73.126568938278339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73.514525443256531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74.154797658573585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75.118041679464895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77.710266648307751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74.288262372026722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71.996140955883703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68.202188285905322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62.844836988324595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56.223784436371417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47.835053731295751</v>
      </c>
      <c r="AE192" s="5"/>
      <c r="AG192" s="5">
        <f t="shared" si="49"/>
        <v>-1.1320766936954527</v>
      </c>
      <c r="AH192" s="5">
        <f t="shared" si="49"/>
        <v>-0.8847500006359752</v>
      </c>
      <c r="AI192" s="5">
        <f t="shared" si="49"/>
        <v>-1.4055689382783356</v>
      </c>
      <c r="AJ192" s="5">
        <f t="shared" si="49"/>
        <v>-0.24952544325653037</v>
      </c>
      <c r="AK192" s="5">
        <f t="shared" si="48"/>
        <v>0.37420234142641107</v>
      </c>
      <c r="AL192" s="5">
        <f t="shared" si="48"/>
        <v>1.8969583205351057</v>
      </c>
      <c r="AM192" s="5">
        <f t="shared" si="48"/>
        <v>0.30473335169224924</v>
      </c>
      <c r="AN192" s="5">
        <f t="shared" si="48"/>
        <v>0.18273762797328175</v>
      </c>
      <c r="AO192" s="5">
        <f t="shared" si="47"/>
        <v>-0.8931409558837089</v>
      </c>
      <c r="AP192" s="5">
        <f t="shared" si="47"/>
        <v>-1.1141882859053283</v>
      </c>
      <c r="AQ192" s="5">
        <f t="shared" si="47"/>
        <v>-0.3598369883245951</v>
      </c>
      <c r="AR192" s="5">
        <f t="shared" si="47"/>
        <v>-0.70908443637141971</v>
      </c>
      <c r="AS192" s="5">
        <f t="shared" si="50"/>
        <v>0.22374626870424663</v>
      </c>
      <c r="AV192" s="2">
        <f t="shared" si="34"/>
        <v>69.823076693662443</v>
      </c>
      <c r="AW192" s="2">
        <f t="shared" si="35"/>
        <v>71.605750000635979</v>
      </c>
      <c r="AX192" s="2">
        <f t="shared" si="36"/>
        <v>73.126568938272399</v>
      </c>
      <c r="AY192" s="2">
        <f t="shared" si="37"/>
        <v>73.514525443246782</v>
      </c>
      <c r="AZ192" s="2">
        <f t="shared" si="38"/>
        <v>74.154797658573585</v>
      </c>
      <c r="BA192" s="2">
        <f t="shared" si="39"/>
        <v>75.118041674285109</v>
      </c>
      <c r="BB192" s="2">
        <f t="shared" si="40"/>
        <v>77.710266648307751</v>
      </c>
      <c r="BC192" s="2">
        <f t="shared" si="41"/>
        <v>74.28826236517807</v>
      </c>
      <c r="BD192" s="2">
        <f t="shared" si="42"/>
        <v>71.996140900659313</v>
      </c>
      <c r="BE192" s="2">
        <f t="shared" si="43"/>
        <v>68.202188183646257</v>
      </c>
      <c r="BF192" s="2">
        <f t="shared" si="44"/>
        <v>62.844836824665805</v>
      </c>
      <c r="BG192" s="2">
        <f t="shared" si="45"/>
        <v>56.223783842269917</v>
      </c>
      <c r="BH192" s="2">
        <f t="shared" si="46"/>
        <v>47.835048192327243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68.691000000000003</v>
      </c>
      <c r="CA192" s="2">
        <f>IF(OR(AND($B192&gt;D$230, $B192&lt;D$231), $B192&gt;D$232), D192, "")</f>
        <v>70.721000000000004</v>
      </c>
      <c r="CB192" s="2">
        <f>IF(OR(AND($B192&gt;E$230, $B192&lt;E$231), $B192&gt;E$232), E192, "")</f>
        <v>71.721000000000004</v>
      </c>
      <c r="CC192" s="2">
        <f>IF(OR(AND($B192&gt;F$230, $B192&lt;F$231), $B192&gt;F$232), F192, "")</f>
        <v>73.265000000000001</v>
      </c>
      <c r="CD192" s="2">
        <f>IF(OR(AND($B192&gt;G$230, $B192&lt;G$231), $B192&gt;G$232), G192, "")</f>
        <v>74.528999999999996</v>
      </c>
      <c r="CE192" s="2">
        <f>IF(OR(AND($B192&gt;H$230, $B192&lt;H$231), $B192&gt;H$232), H192, "")</f>
        <v>77.015000000000001</v>
      </c>
      <c r="CF192" s="2">
        <f>IF(OR(AND($B192&gt;I$230, $B192&lt;I$231), $B192&gt;I$232), I192, "")</f>
        <v>78.015000000000001</v>
      </c>
      <c r="CG192" s="2">
        <f>IF(OR(AND($B192&gt;J$230, $B192&lt;J$231), $B192&gt;J$232), J192, "")</f>
        <v>74.471000000000004</v>
      </c>
      <c r="CH192" s="2">
        <f>IF(OR(AND($B192&gt;K$230, $B192&lt;K$231), $B192&gt;K$232), K192, "")</f>
        <v>71.102999999999994</v>
      </c>
      <c r="CI192" s="2">
        <f>IF(OR(AND($B192&gt;L$230, $B192&lt;L$231), $B192&gt;L$232), L192, "")</f>
        <v>67.087999999999994</v>
      </c>
      <c r="CJ192" s="2">
        <f>IF(OR(AND($B192&gt;M$230, $B192&lt;M$231), $B192&gt;M$232), M192, "")</f>
        <v>62.484999999999999</v>
      </c>
      <c r="CK192" s="2">
        <f>IF(OR(AND($B192&gt;N$230, $B192&lt;N$231), $B192&gt;N$232), N192, "")</f>
        <v>55.514699999999998</v>
      </c>
      <c r="CL192" s="2">
        <f>IF(OR(AND($B192&gt;O$230, $B192&lt;O$231), $B192&gt;O$232), O192, "")</f>
        <v>48.058799999999998</v>
      </c>
      <c r="CO192" s="2">
        <f>BK$207*$B192+BK$209</f>
        <v>75.191988261470016</v>
      </c>
      <c r="CP192" s="2">
        <f>BL$207*$B192+BL$209</f>
        <v>77.921950137984638</v>
      </c>
      <c r="CQ192" s="2">
        <f>BM$207*$B192+BM$209</f>
        <v>79.327381802922304</v>
      </c>
      <c r="CR192" s="2">
        <f>BN$207*$B192+BN$209</f>
        <v>78.699941051080543</v>
      </c>
      <c r="CS192" s="2">
        <f>BO$207*$B192+BO$209</f>
        <v>79.885788706739532</v>
      </c>
      <c r="CT192" s="2">
        <f>BP$207*$B192+BP$209</f>
        <v>81.753870051237641</v>
      </c>
      <c r="CU192" s="2">
        <f>BQ$207*$B192+BQ$209</f>
        <v>82.880180974339524</v>
      </c>
      <c r="CV192" s="2">
        <f>BR$207*$B192+BR$209</f>
        <v>80.652224149109657</v>
      </c>
      <c r="CW192" s="2">
        <f>BS$207*$B192+BS$209</f>
        <v>80.224848816029152</v>
      </c>
      <c r="CX192" s="2">
        <f>BT$207*$B192+BT$209</f>
        <v>75.762705749787088</v>
      </c>
      <c r="CY192" s="2">
        <f>BU$207*$B192+BU$209</f>
        <v>67.474503695568728</v>
      </c>
      <c r="CZ192" s="2">
        <f>BV$207*$B192+BV$209</f>
        <v>59.795095176204327</v>
      </c>
      <c r="DA192" s="2">
        <f>BW$207*$B192+BW$209</f>
        <v>52.736068510699404</v>
      </c>
      <c r="DD192" s="2">
        <f>BZ$207*$B192+BZ$209</f>
        <v>69.820469464642926</v>
      </c>
      <c r="DE192" s="2">
        <f>CA$207*$B192+CA$209</f>
        <v>71.603462849911764</v>
      </c>
      <c r="DF192" s="2">
        <f>CB$207*$B192+CB$209</f>
        <v>73.124233731990643</v>
      </c>
      <c r="DG192" s="2">
        <f>CC$207*$B192+CC$209</f>
        <v>73.512693307111746</v>
      </c>
      <c r="DH192" s="2">
        <f>CD$207*$B192+CD$209</f>
        <v>74.152801306040587</v>
      </c>
      <c r="DI192" s="2">
        <f>CE$207*$B192+CE$209</f>
        <v>75.115810496767637</v>
      </c>
      <c r="DJ192" s="2">
        <f>CF$207*$B192+CF$209</f>
        <v>77.708586563177093</v>
      </c>
      <c r="DK192" s="2">
        <f>CG$207*$B192+CG$209</f>
        <v>74.286309057302887</v>
      </c>
      <c r="DL192" s="2">
        <f>CH$207*$B192+CH$209</f>
        <v>71.993265692007697</v>
      </c>
      <c r="DM192" s="2">
        <f>CI$207*$B192+CI$209</f>
        <v>68.19940588967151</v>
      </c>
      <c r="DN192" s="2">
        <f>CJ$207*$B192+CJ$209</f>
        <v>62.843141927394079</v>
      </c>
      <c r="DO192" s="2">
        <f>CK$207*$B192+CK$209</f>
        <v>56.222528356496454</v>
      </c>
      <c r="DP192" s="2">
        <f>CL$207*$B192+CL$209</f>
        <v>47.83322001538054</v>
      </c>
      <c r="DS192" s="2">
        <f>POWER(10,($B192-C$227)/C$228)/(1+POWER(10,($B192-C$227)/C$228))</f>
        <v>0.99951461977177569</v>
      </c>
      <c r="DT192" s="2">
        <f>POWER(10,($B192-D$227)/D$228)/(1+POWER(10,($B192-D$227)/D$228))</f>
        <v>0.99963802242214972</v>
      </c>
      <c r="DU192" s="2">
        <f>POWER(10,($B192-E$227)/E$228)/(1+POWER(10,($B192-E$227)/E$228))</f>
        <v>0.99962354497183559</v>
      </c>
      <c r="DV192" s="2">
        <f>POWER(10,($B192-F$227)/F$228)/(1+POWER(10,($B192-F$227)/F$228))</f>
        <v>0.9996467999553017</v>
      </c>
      <c r="DW192" s="2">
        <f>POWER(10,($B192-G$227)/G$228)/(1+POWER(10,($B192-G$227)/G$228))</f>
        <v>0.99965177796610039</v>
      </c>
      <c r="DX192" s="2">
        <f>POWER(10,($B192-H$227)/H$228)/(1+POWER(10,($B192-H$227)/H$228))</f>
        <v>0.99966388106356074</v>
      </c>
      <c r="DY192" s="2">
        <f>POWER(10,($B192-I$227)/I$228)/(1+POWER(10,($B192-I$227)/I$228))</f>
        <v>0.99967513207782921</v>
      </c>
      <c r="DZ192" s="2">
        <f>POWER(10,($B192-J$227)/J$228)/(1+POWER(10,($B192-J$227)/J$228))</f>
        <v>0.99969316149414278</v>
      </c>
      <c r="EA192" s="2">
        <f>POWER(10,($B192-K$227)/K$228)/(1+POWER(10,($B192-K$227)/K$228))</f>
        <v>0.99965071012364159</v>
      </c>
      <c r="EB192" s="2">
        <f>POWER(10,($B192-L$227)/L$228)/(1+POWER(10,($B192-L$227)/L$228))</f>
        <v>0.99963213226684122</v>
      </c>
      <c r="EC192" s="2">
        <f>POWER(10,($B192-M$227)/M$228)/(1+POWER(10,($B192-M$227)/M$228))</f>
        <v>0.99963403911061832</v>
      </c>
      <c r="ED192" s="2">
        <f>POWER(10,($B192-N$227)/N$228)/(1+POWER(10,($B192-N$227)/N$228))</f>
        <v>0.99964857598560841</v>
      </c>
      <c r="EE192" s="2">
        <f>POWER(10,($B192-O$227)/O$228)/(1+POWER(10,($B192-O$227)/O$228))</f>
        <v>0.99962711942895144</v>
      </c>
    </row>
    <row r="193" spans="2:137" x14ac:dyDescent="0.25">
      <c r="B193" s="2">
        <v>187</v>
      </c>
      <c r="C193">
        <v>69.382000000000005</v>
      </c>
      <c r="D193">
        <v>71.75</v>
      </c>
      <c r="E193">
        <v>73.897000000000006</v>
      </c>
      <c r="F193">
        <v>72.852999999999994</v>
      </c>
      <c r="G193">
        <v>73.293999999999997</v>
      </c>
      <c r="H193">
        <v>75.397000000000006</v>
      </c>
      <c r="I193">
        <v>78.765000000000001</v>
      </c>
      <c r="J193">
        <v>74.234999999999999</v>
      </c>
      <c r="K193">
        <v>71.308999999999997</v>
      </c>
      <c r="L193">
        <v>67.5</v>
      </c>
      <c r="M193">
        <v>61.808999999999997</v>
      </c>
      <c r="N193">
        <v>56.147100000000002</v>
      </c>
      <c r="O193">
        <v>47.5441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69.765140652690619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71.545196319814337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73.065766399639898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73.454143710393183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74.100294254921735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75.073149652869617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77.685836554474889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74.244054840958157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71.944799181809287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68.146666286385994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62.814822696501125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56.208198760990456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47.810495982491332</v>
      </c>
      <c r="AE193" s="5"/>
      <c r="AG193" s="5">
        <f t="shared" si="49"/>
        <v>-0.38314065269061359</v>
      </c>
      <c r="AH193" s="5">
        <f t="shared" si="49"/>
        <v>0.20480368018566253</v>
      </c>
      <c r="AI193" s="5">
        <f t="shared" si="49"/>
        <v>0.83123360036010752</v>
      </c>
      <c r="AJ193" s="5">
        <f t="shared" si="49"/>
        <v>-0.60114371039318826</v>
      </c>
      <c r="AK193" s="5">
        <f t="shared" si="48"/>
        <v>-0.80629425492173823</v>
      </c>
      <c r="AL193" s="5">
        <f t="shared" si="48"/>
        <v>0.32385034713038863</v>
      </c>
      <c r="AM193" s="5">
        <f t="shared" si="48"/>
        <v>1.0791634455251113</v>
      </c>
      <c r="AN193" s="5">
        <f t="shared" si="48"/>
        <v>-9.0548409581572287E-3</v>
      </c>
      <c r="AO193" s="5">
        <f t="shared" si="47"/>
        <v>-0.63579918180928985</v>
      </c>
      <c r="AP193" s="5">
        <f t="shared" si="47"/>
        <v>-0.64666628638599377</v>
      </c>
      <c r="AQ193" s="5">
        <f t="shared" si="47"/>
        <v>-1.0058226965011272</v>
      </c>
      <c r="AR193" s="5">
        <f t="shared" si="47"/>
        <v>-6.1098760990454082E-2</v>
      </c>
      <c r="AS193" s="5">
        <f t="shared" si="50"/>
        <v>-0.26639598249133201</v>
      </c>
      <c r="AV193" s="2">
        <f t="shared" si="34"/>
        <v>69.765140652676962</v>
      </c>
      <c r="AW193" s="2">
        <f t="shared" si="35"/>
        <v>71.545196319814337</v>
      </c>
      <c r="AX193" s="2">
        <f t="shared" si="36"/>
        <v>73.065766399637994</v>
      </c>
      <c r="AY193" s="2">
        <f t="shared" si="37"/>
        <v>73.454143710390028</v>
      </c>
      <c r="AZ193" s="2">
        <f t="shared" si="38"/>
        <v>74.100294254921735</v>
      </c>
      <c r="BA193" s="2">
        <f t="shared" si="39"/>
        <v>75.07314965137688</v>
      </c>
      <c r="BB193" s="2">
        <f t="shared" si="40"/>
        <v>77.685836554474889</v>
      </c>
      <c r="BC193" s="2">
        <f t="shared" si="41"/>
        <v>74.244054839057512</v>
      </c>
      <c r="BD193" s="2">
        <f t="shared" si="42"/>
        <v>71.944799165120202</v>
      </c>
      <c r="BE193" s="2">
        <f t="shared" si="43"/>
        <v>68.146666254535532</v>
      </c>
      <c r="BF193" s="2">
        <f t="shared" si="44"/>
        <v>62.81482264453544</v>
      </c>
      <c r="BG193" s="2">
        <f t="shared" si="45"/>
        <v>56.208198563631669</v>
      </c>
      <c r="BH193" s="2">
        <f t="shared" si="46"/>
        <v>47.810493967080312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69.382000000000005</v>
      </c>
      <c r="CA193" s="2">
        <f>IF(OR(AND($B193&gt;D$230, $B193&lt;D$231), $B193&gt;D$232), D193, "")</f>
        <v>71.75</v>
      </c>
      <c r="CB193" s="2">
        <f>IF(OR(AND($B193&gt;E$230, $B193&lt;E$231), $B193&gt;E$232), E193, "")</f>
        <v>73.897000000000006</v>
      </c>
      <c r="CC193" s="2">
        <f>IF(OR(AND($B193&gt;F$230, $B193&lt;F$231), $B193&gt;F$232), F193, "")</f>
        <v>72.852999999999994</v>
      </c>
      <c r="CD193" s="2">
        <f>IF(OR(AND($B193&gt;G$230, $B193&lt;G$231), $B193&gt;G$232), G193, "")</f>
        <v>73.293999999999997</v>
      </c>
      <c r="CE193" s="2">
        <f>IF(OR(AND($B193&gt;H$230, $B193&lt;H$231), $B193&gt;H$232), H193, "")</f>
        <v>75.397000000000006</v>
      </c>
      <c r="CF193" s="2">
        <f>IF(OR(AND($B193&gt;I$230, $B193&lt;I$231), $B193&gt;I$232), I193, "")</f>
        <v>78.765000000000001</v>
      </c>
      <c r="CG193" s="2">
        <f>IF(OR(AND($B193&gt;J$230, $B193&lt;J$231), $B193&gt;J$232), J193, "")</f>
        <v>74.234999999999999</v>
      </c>
      <c r="CH193" s="2">
        <f>IF(OR(AND($B193&gt;K$230, $B193&lt;K$231), $B193&gt;K$232), K193, "")</f>
        <v>71.308999999999997</v>
      </c>
      <c r="CI193" s="2">
        <f>IF(OR(AND($B193&gt;L$230, $B193&lt;L$231), $B193&gt;L$232), L193, "")</f>
        <v>67.5</v>
      </c>
      <c r="CJ193" s="2">
        <f>IF(OR(AND($B193&gt;M$230, $B193&lt;M$231), $B193&gt;M$232), M193, "")</f>
        <v>61.808999999999997</v>
      </c>
      <c r="CK193" s="2">
        <f>IF(OR(AND($B193&gt;N$230, $B193&lt;N$231), $B193&gt;N$232), N193, "")</f>
        <v>56.147100000000002</v>
      </c>
      <c r="CL193" s="2">
        <f>IF(OR(AND($B193&gt;O$230, $B193&lt;O$231), $B193&gt;O$232), O193, "")</f>
        <v>47.5441</v>
      </c>
      <c r="CO193" s="2">
        <f>BK$207*$B193+BK$209</f>
        <v>75.193965638818767</v>
      </c>
      <c r="CP193" s="2">
        <f>BL$207*$B193+BL$209</f>
        <v>77.928599317636937</v>
      </c>
      <c r="CQ193" s="2">
        <f>BM$207*$B193+BM$209</f>
        <v>79.328772884966597</v>
      </c>
      <c r="CR193" s="2">
        <f>BN$207*$B193+BN$209</f>
        <v>78.692027117342377</v>
      </c>
      <c r="CS193" s="2">
        <f>BO$207*$B193+BO$209</f>
        <v>79.89343570508305</v>
      </c>
      <c r="CT193" s="2">
        <f>BP$207*$B193+BP$209</f>
        <v>81.782157258379158</v>
      </c>
      <c r="CU193" s="2">
        <f>BQ$207*$B193+BQ$209</f>
        <v>82.911185710027141</v>
      </c>
      <c r="CV193" s="2">
        <f>BR$207*$B193+BR$209</f>
        <v>80.677541589987754</v>
      </c>
      <c r="CW193" s="2">
        <f>BS$207*$B193+BS$209</f>
        <v>80.2624253854014</v>
      </c>
      <c r="CX193" s="2">
        <f>BT$207*$B193+BT$209</f>
        <v>75.7911150785514</v>
      </c>
      <c r="CY193" s="2">
        <f>BU$207*$B193+BU$209</f>
        <v>67.492113597607357</v>
      </c>
      <c r="CZ193" s="2">
        <f>BV$207*$B193+BV$209</f>
        <v>59.816833932535829</v>
      </c>
      <c r="DA193" s="2">
        <f>BW$207*$B193+BW$209</f>
        <v>52.765543776916068</v>
      </c>
      <c r="DD193" s="2">
        <f>BZ$207*$B193+BZ$209</f>
        <v>69.762736296676493</v>
      </c>
      <c r="DE193" s="2">
        <f>CA$207*$B193+CA$209</f>
        <v>71.543088220018433</v>
      </c>
      <c r="DF193" s="2">
        <f>CB$207*$B193+CB$209</f>
        <v>73.063615305153334</v>
      </c>
      <c r="DG193" s="2">
        <f>CC$207*$B193+CC$209</f>
        <v>73.452455875357629</v>
      </c>
      <c r="DH193" s="2">
        <f>CD$207*$B193+CD$209</f>
        <v>74.098453815031206</v>
      </c>
      <c r="DI193" s="2">
        <f>CE$207*$B193+CE$209</f>
        <v>75.071092353091643</v>
      </c>
      <c r="DJ193" s="2">
        <f>CF$207*$B193+CF$209</f>
        <v>77.684287868885903</v>
      </c>
      <c r="DK193" s="2">
        <f>CG$207*$B193+CG$209</f>
        <v>74.242253939261332</v>
      </c>
      <c r="DL193" s="2">
        <f>CH$207*$B193+CH$209</f>
        <v>71.942148608294076</v>
      </c>
      <c r="DM193" s="2">
        <f>CI$207*$B193+CI$209</f>
        <v>68.14410060302643</v>
      </c>
      <c r="DN193" s="2">
        <f>CJ$207*$B193+CJ$209</f>
        <v>62.813260979005086</v>
      </c>
      <c r="DO193" s="2">
        <f>CK$207*$B193+CK$209</f>
        <v>56.20704158034534</v>
      </c>
      <c r="DP193" s="2">
        <f>CL$207*$B193+CL$209</f>
        <v>47.808808269165034</v>
      </c>
      <c r="DS193" s="2">
        <f>POWER(10,($B193-C$227)/C$228)/(1+POWER(10,($B193-C$227)/C$228))</f>
        <v>0.99955730906411788</v>
      </c>
      <c r="DT193" s="2">
        <f>POWER(10,($B193-D$227)/D$228)/(1+POWER(10,($B193-D$227)/D$228))</f>
        <v>0.9996698620104677</v>
      </c>
      <c r="DU193" s="2">
        <f>POWER(10,($B193-E$227)/E$228)/(1+POWER(10,($B193-E$227)/E$228))</f>
        <v>0.99965665756092215</v>
      </c>
      <c r="DV193" s="2">
        <f>POWER(10,($B193-F$227)/F$228)/(1+POWER(10,($B193-F$227)/F$228))</f>
        <v>0.99967786771961942</v>
      </c>
      <c r="DW193" s="2">
        <f>POWER(10,($B193-G$227)/G$228)/(1+POWER(10,($B193-G$227)/G$228))</f>
        <v>0.99968240799963692</v>
      </c>
      <c r="DX193" s="2">
        <f>POWER(10,($B193-H$227)/H$228)/(1+POWER(10,($B193-H$227)/H$228))</f>
        <v>0.99969344682039851</v>
      </c>
      <c r="DY193" s="2">
        <f>POWER(10,($B193-I$227)/I$228)/(1+POWER(10,($B193-I$227)/I$228))</f>
        <v>0.99970370846417034</v>
      </c>
      <c r="DZ193" s="2">
        <f>POWER(10,($B193-J$227)/J$228)/(1+POWER(10,($B193-J$227)/J$228))</f>
        <v>0.99972015240127154</v>
      </c>
      <c r="EA193" s="2">
        <f>POWER(10,($B193-K$227)/K$228)/(1+POWER(10,($B193-K$227)/K$228))</f>
        <v>0.99968143405596632</v>
      </c>
      <c r="EB193" s="2">
        <f>POWER(10,($B193-L$227)/L$228)/(1+POWER(10,($B193-L$227)/L$228))</f>
        <v>0.9996644897799899</v>
      </c>
      <c r="EC193" s="2">
        <f>POWER(10,($B193-M$227)/M$228)/(1+POWER(10,($B193-M$227)/M$228))</f>
        <v>0.99966622895447854</v>
      </c>
      <c r="ED193" s="2">
        <f>POWER(10,($B193-N$227)/N$228)/(1+POWER(10,($B193-N$227)/N$228))</f>
        <v>0.99967948757893876</v>
      </c>
      <c r="EE193" s="2">
        <f>POWER(10,($B193-O$227)/O$228)/(1+POWER(10,($B193-O$227)/O$228))</f>
        <v>0.99965991771950646</v>
      </c>
    </row>
    <row r="194" spans="2:137" x14ac:dyDescent="0.25">
      <c r="B194" s="2">
        <v>188</v>
      </c>
      <c r="C194">
        <v>70.882000000000005</v>
      </c>
      <c r="D194">
        <v>70.367999999999995</v>
      </c>
      <c r="E194">
        <v>73.102999999999994</v>
      </c>
      <c r="F194">
        <v>72.221000000000004</v>
      </c>
      <c r="G194">
        <v>74.691000000000003</v>
      </c>
      <c r="H194">
        <v>75.471000000000004</v>
      </c>
      <c r="I194">
        <v>78.176000000000002</v>
      </c>
      <c r="J194">
        <v>73.456000000000003</v>
      </c>
      <c r="K194">
        <v>71.721000000000004</v>
      </c>
      <c r="L194">
        <v>67.102999999999994</v>
      </c>
      <c r="M194">
        <v>62.043999999999997</v>
      </c>
      <c r="N194">
        <v>55.779400000000003</v>
      </c>
      <c r="O194">
        <v>47.588200000000001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69.707220121277714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71.484656436586562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73.004978176822107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73.393773183539551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74.045802829098761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75.028270950149647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77.661416574004818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74.199859008286282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71.893474703132938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68.091160913492416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62.784818800983743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56.192620960103305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47.785951364313888</v>
      </c>
      <c r="AE194" s="5"/>
      <c r="AG194" s="5">
        <f t="shared" si="49"/>
        <v>1.1747798787222905</v>
      </c>
      <c r="AH194" s="5">
        <f t="shared" si="49"/>
        <v>-1.1166564365865668</v>
      </c>
      <c r="AI194" s="5">
        <f t="shared" si="49"/>
        <v>9.8021823177887768E-2</v>
      </c>
      <c r="AJ194" s="5">
        <f t="shared" si="49"/>
        <v>-1.1727731835395474</v>
      </c>
      <c r="AK194" s="5">
        <f t="shared" si="48"/>
        <v>0.64519717090124118</v>
      </c>
      <c r="AL194" s="5">
        <f t="shared" si="48"/>
        <v>0.44272904985035666</v>
      </c>
      <c r="AM194" s="5">
        <f t="shared" si="48"/>
        <v>0.51458342599518403</v>
      </c>
      <c r="AN194" s="5">
        <f t="shared" si="48"/>
        <v>-0.74385900828627882</v>
      </c>
      <c r="AO194" s="5">
        <f t="shared" si="47"/>
        <v>-0.17247470313293434</v>
      </c>
      <c r="AP194" s="5">
        <f t="shared" si="47"/>
        <v>-0.98816091349242186</v>
      </c>
      <c r="AQ194" s="5">
        <f t="shared" si="47"/>
        <v>-0.74081880098374597</v>
      </c>
      <c r="AR194" s="5">
        <f t="shared" si="47"/>
        <v>-0.41322096010330256</v>
      </c>
      <c r="AS194" s="5">
        <f t="shared" si="50"/>
        <v>-0.19775136431388773</v>
      </c>
      <c r="AV194" s="2">
        <f t="shared" si="34"/>
        <v>69.707220121272272</v>
      </c>
      <c r="AW194" s="2">
        <f t="shared" si="35"/>
        <v>71.484656436586562</v>
      </c>
      <c r="AX194" s="2">
        <f t="shared" si="36"/>
        <v>73.004978176821524</v>
      </c>
      <c r="AY194" s="2">
        <f t="shared" si="37"/>
        <v>73.39377318353857</v>
      </c>
      <c r="AZ194" s="2">
        <f t="shared" si="38"/>
        <v>74.045802829098761</v>
      </c>
      <c r="BA194" s="2">
        <f t="shared" si="39"/>
        <v>75.028270949736068</v>
      </c>
      <c r="BB194" s="2">
        <f t="shared" si="40"/>
        <v>77.661416574004818</v>
      </c>
      <c r="BC194" s="2">
        <f t="shared" si="41"/>
        <v>74.199859007779168</v>
      </c>
      <c r="BD194" s="2">
        <f t="shared" si="42"/>
        <v>71.893474698282404</v>
      </c>
      <c r="BE194" s="2">
        <f t="shared" si="43"/>
        <v>68.091160903950694</v>
      </c>
      <c r="BF194" s="2">
        <f t="shared" si="44"/>
        <v>62.78481878510928</v>
      </c>
      <c r="BG194" s="2">
        <f t="shared" si="45"/>
        <v>56.192620896983122</v>
      </c>
      <c r="BH194" s="2">
        <f t="shared" si="46"/>
        <v>47.785950657752508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70.882000000000005</v>
      </c>
      <c r="CA194" s="2">
        <f>IF(OR(AND($B194&gt;D$230, $B194&lt;D$231), $B194&gt;D$232), D194, "")</f>
        <v>70.367999999999995</v>
      </c>
      <c r="CB194" s="2">
        <f>IF(OR(AND($B194&gt;E$230, $B194&lt;E$231), $B194&gt;E$232), E194, "")</f>
        <v>73.102999999999994</v>
      </c>
      <c r="CC194" s="2">
        <f>IF(OR(AND($B194&gt;F$230, $B194&lt;F$231), $B194&gt;F$232), F194, "")</f>
        <v>72.221000000000004</v>
      </c>
      <c r="CD194" s="2">
        <f>IF(OR(AND($B194&gt;G$230, $B194&lt;G$231), $B194&gt;G$232), G194, "")</f>
        <v>74.691000000000003</v>
      </c>
      <c r="CE194" s="2">
        <f>IF(OR(AND($B194&gt;H$230, $B194&lt;H$231), $B194&gt;H$232), H194, "")</f>
        <v>75.471000000000004</v>
      </c>
      <c r="CF194" s="2">
        <f>IF(OR(AND($B194&gt;I$230, $B194&lt;I$231), $B194&gt;I$232), I194, "")</f>
        <v>78.176000000000002</v>
      </c>
      <c r="CG194" s="2">
        <f>IF(OR(AND($B194&gt;J$230, $B194&lt;J$231), $B194&gt;J$232), J194, "")</f>
        <v>73.456000000000003</v>
      </c>
      <c r="CH194" s="2">
        <f>IF(OR(AND($B194&gt;K$230, $B194&lt;K$231), $B194&gt;K$232), K194, "")</f>
        <v>71.721000000000004</v>
      </c>
      <c r="CI194" s="2">
        <f>IF(OR(AND($B194&gt;L$230, $B194&lt;L$231), $B194&gt;L$232), L194, "")</f>
        <v>67.102999999999994</v>
      </c>
      <c r="CJ194" s="2">
        <f>IF(OR(AND($B194&gt;M$230, $B194&lt;M$231), $B194&gt;M$232), M194, "")</f>
        <v>62.043999999999997</v>
      </c>
      <c r="CK194" s="2">
        <f>IF(OR(AND($B194&gt;N$230, $B194&lt;N$231), $B194&gt;N$232), N194, "")</f>
        <v>55.779400000000003</v>
      </c>
      <c r="CL194" s="2">
        <f>IF(OR(AND($B194&gt;O$230, $B194&lt;O$231), $B194&gt;O$232), O194, "")</f>
        <v>47.588200000000001</v>
      </c>
      <c r="CO194" s="2">
        <f>BK$207*$B194+BK$209</f>
        <v>75.195943016167519</v>
      </c>
      <c r="CP194" s="2">
        <f>BL$207*$B194+BL$209</f>
        <v>77.935248497289251</v>
      </c>
      <c r="CQ194" s="2">
        <f>BM$207*$B194+BM$209</f>
        <v>79.33016396701089</v>
      </c>
      <c r="CR194" s="2">
        <f>BN$207*$B194+BN$209</f>
        <v>78.684113183604211</v>
      </c>
      <c r="CS194" s="2">
        <f>BO$207*$B194+BO$209</f>
        <v>79.901082703426567</v>
      </c>
      <c r="CT194" s="2">
        <f>BP$207*$B194+BP$209</f>
        <v>81.810444465520675</v>
      </c>
      <c r="CU194" s="2">
        <f>BQ$207*$B194+BQ$209</f>
        <v>82.942190445714758</v>
      </c>
      <c r="CV194" s="2">
        <f>BR$207*$B194+BR$209</f>
        <v>80.702859030865852</v>
      </c>
      <c r="CW194" s="2">
        <f>BS$207*$B194+BS$209</f>
        <v>80.300001954773649</v>
      </c>
      <c r="CX194" s="2">
        <f>BT$207*$B194+BT$209</f>
        <v>75.819524407315711</v>
      </c>
      <c r="CY194" s="2">
        <f>BU$207*$B194+BU$209</f>
        <v>67.509723499645972</v>
      </c>
      <c r="CZ194" s="2">
        <f>BV$207*$B194+BV$209</f>
        <v>59.83857268886733</v>
      </c>
      <c r="DA194" s="2">
        <f>BW$207*$B194+BW$209</f>
        <v>52.79501904313274</v>
      </c>
      <c r="DD194" s="2">
        <f>BZ$207*$B194+BZ$209</f>
        <v>69.705003128710075</v>
      </c>
      <c r="DE194" s="2">
        <f>CA$207*$B194+CA$209</f>
        <v>71.482713590125087</v>
      </c>
      <c r="DF194" s="2">
        <f>CB$207*$B194+CB$209</f>
        <v>73.002996878316026</v>
      </c>
      <c r="DG194" s="2">
        <f>CC$207*$B194+CC$209</f>
        <v>73.392218443603497</v>
      </c>
      <c r="DH194" s="2">
        <f>CD$207*$B194+CD$209</f>
        <v>74.044106324021811</v>
      </c>
      <c r="DI194" s="2">
        <f>CE$207*$B194+CE$209</f>
        <v>75.026374209415664</v>
      </c>
      <c r="DJ194" s="2">
        <f>CF$207*$B194+CF$209</f>
        <v>77.659989174594728</v>
      </c>
      <c r="DK194" s="2">
        <f>CG$207*$B194+CG$209</f>
        <v>74.198198821219776</v>
      </c>
      <c r="DL194" s="2">
        <f>CH$207*$B194+CH$209</f>
        <v>71.891031524580455</v>
      </c>
      <c r="DM194" s="2">
        <f>CI$207*$B194+CI$209</f>
        <v>68.088795316381351</v>
      </c>
      <c r="DN194" s="2">
        <f>CJ$207*$B194+CJ$209</f>
        <v>62.783380030616087</v>
      </c>
      <c r="DO194" s="2">
        <f>CK$207*$B194+CK$209</f>
        <v>56.191554804194233</v>
      </c>
      <c r="DP194" s="2">
        <f>CL$207*$B194+CL$209</f>
        <v>47.784396522949528</v>
      </c>
      <c r="DS194" s="2">
        <f>POWER(10,($B194-C$227)/C$228)/(1+POWER(10,($B194-C$227)/C$228))</f>
        <v>0.99959624534093783</v>
      </c>
      <c r="DT194" s="2">
        <f>POWER(10,($B194-D$227)/D$228)/(1+POWER(10,($B194-D$227)/D$228))</f>
        <v>0.99969890182859367</v>
      </c>
      <c r="DU194" s="2">
        <f>POWER(10,($B194-E$227)/E$228)/(1+POWER(10,($B194-E$227)/E$228))</f>
        <v>0.99968685851381645</v>
      </c>
      <c r="DV194" s="2">
        <f>POWER(10,($B194-F$227)/F$228)/(1+POWER(10,($B194-F$227)/F$228))</f>
        <v>0.9997062035411759</v>
      </c>
      <c r="DW194" s="2">
        <f>POWER(10,($B194-G$227)/G$228)/(1+POWER(10,($B194-G$227)/G$228))</f>
        <v>0.99971034455885521</v>
      </c>
      <c r="DX194" s="2">
        <f>POWER(10,($B194-H$227)/H$228)/(1+POWER(10,($B194-H$227)/H$228))</f>
        <v>0.99972041263595468</v>
      </c>
      <c r="DY194" s="2">
        <f>POWER(10,($B194-I$227)/I$228)/(1+POWER(10,($B194-I$227)/I$228))</f>
        <v>0.99972977186274659</v>
      </c>
      <c r="DZ194" s="2">
        <f>POWER(10,($B194-J$227)/J$228)/(1+POWER(10,($B194-J$227)/J$228))</f>
        <v>0.99974476967191384</v>
      </c>
      <c r="EA194" s="2">
        <f>POWER(10,($B194-K$227)/K$228)/(1+POWER(10,($B194-K$227)/K$228))</f>
        <v>0.99970945626194896</v>
      </c>
      <c r="EB194" s="2">
        <f>POWER(10,($B194-L$227)/L$228)/(1+POWER(10,($B194-L$227)/L$228))</f>
        <v>0.99969400200918901</v>
      </c>
      <c r="EC194" s="2">
        <f>POWER(10,($B194-M$227)/M$228)/(1+POWER(10,($B194-M$227)/M$228))</f>
        <v>0.99969558824858562</v>
      </c>
      <c r="ED194" s="2">
        <f>POWER(10,($B194-N$227)/N$228)/(1+POWER(10,($B194-N$227)/N$228))</f>
        <v>0.99970768095397367</v>
      </c>
      <c r="EE194" s="2">
        <f>POWER(10,($B194-O$227)/O$228)/(1+POWER(10,($B194-O$227)/O$228))</f>
        <v>0.99968983199258776</v>
      </c>
    </row>
    <row r="195" spans="2:137" x14ac:dyDescent="0.25">
      <c r="B195" s="2">
        <v>189</v>
      </c>
      <c r="C195">
        <v>69.206000000000003</v>
      </c>
      <c r="D195">
        <v>70.484999999999999</v>
      </c>
      <c r="E195">
        <v>72.706000000000003</v>
      </c>
      <c r="F195">
        <v>73.662000000000006</v>
      </c>
      <c r="G195">
        <v>73.015000000000001</v>
      </c>
      <c r="H195">
        <v>75.471000000000004</v>
      </c>
      <c r="I195">
        <v>77.721000000000004</v>
      </c>
      <c r="J195">
        <v>74.5</v>
      </c>
      <c r="K195">
        <v>70.515000000000001</v>
      </c>
      <c r="L195">
        <v>68.206000000000003</v>
      </c>
      <c r="M195">
        <v>63.823999999999998</v>
      </c>
      <c r="N195">
        <v>57.132399999999997</v>
      </c>
      <c r="O195">
        <v>48.2941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69.649313941739791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71.424129309755784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72.944203176666932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73.333413008389982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73.991322480899782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74.983404571989865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77.637005944900721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74.155673993858912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71.842166202645757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68.035670895238397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62.754824466819286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56.177050285179561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47.761417685658252</v>
      </c>
      <c r="AE195" s="5"/>
      <c r="AG195" s="5">
        <f t="shared" si="49"/>
        <v>-0.44331394173978822</v>
      </c>
      <c r="AH195" s="5">
        <f t="shared" si="49"/>
        <v>-0.9391293097557849</v>
      </c>
      <c r="AI195" s="5">
        <f t="shared" si="49"/>
        <v>-0.23820317666692858</v>
      </c>
      <c r="AJ195" s="5">
        <f t="shared" si="49"/>
        <v>0.32858699161002392</v>
      </c>
      <c r="AK195" s="5">
        <f t="shared" si="48"/>
        <v>-0.97632248089978191</v>
      </c>
      <c r="AL195" s="5">
        <f t="shared" si="48"/>
        <v>0.48759542801013822</v>
      </c>
      <c r="AM195" s="5">
        <f t="shared" si="48"/>
        <v>8.399405509928215E-2</v>
      </c>
      <c r="AN195" s="5">
        <f t="shared" si="48"/>
        <v>0.34432600614108821</v>
      </c>
      <c r="AO195" s="5">
        <f t="shared" si="47"/>
        <v>-1.3271662026457562</v>
      </c>
      <c r="AP195" s="5">
        <f t="shared" si="47"/>
        <v>0.17032910476160623</v>
      </c>
      <c r="AQ195" s="5">
        <f t="shared" si="47"/>
        <v>1.0691755331807116</v>
      </c>
      <c r="AR195" s="5">
        <f t="shared" si="47"/>
        <v>0.95534971482043574</v>
      </c>
      <c r="AS195" s="5">
        <f t="shared" si="50"/>
        <v>0.53268231434174851</v>
      </c>
      <c r="AV195" s="2">
        <f t="shared" si="34"/>
        <v>69.649313941737702</v>
      </c>
      <c r="AW195" s="2">
        <f t="shared" si="35"/>
        <v>71.424129309755784</v>
      </c>
      <c r="AX195" s="2">
        <f t="shared" si="36"/>
        <v>72.944203176666761</v>
      </c>
      <c r="AY195" s="2">
        <f t="shared" si="37"/>
        <v>73.333413008389684</v>
      </c>
      <c r="AZ195" s="2">
        <f t="shared" si="38"/>
        <v>73.991322480899782</v>
      </c>
      <c r="BA195" s="2">
        <f t="shared" si="39"/>
        <v>74.983404571879703</v>
      </c>
      <c r="BB195" s="2">
        <f t="shared" si="40"/>
        <v>77.637005944900721</v>
      </c>
      <c r="BC195" s="2">
        <f t="shared" si="41"/>
        <v>74.155673993728826</v>
      </c>
      <c r="BD195" s="2">
        <f t="shared" si="42"/>
        <v>71.842166201289928</v>
      </c>
      <c r="BE195" s="2">
        <f t="shared" si="43"/>
        <v>68.035670892489009</v>
      </c>
      <c r="BF195" s="2">
        <f t="shared" si="44"/>
        <v>62.754824462153913</v>
      </c>
      <c r="BG195" s="2">
        <f t="shared" si="45"/>
        <v>56.17705026574405</v>
      </c>
      <c r="BH195" s="2">
        <f t="shared" si="46"/>
        <v>47.761417446993818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69.206000000000003</v>
      </c>
      <c r="CA195" s="2">
        <f>IF(OR(AND($B195&gt;D$230, $B195&lt;D$231), $B195&gt;D$232), D195, "")</f>
        <v>70.484999999999999</v>
      </c>
      <c r="CB195" s="2">
        <f>IF(OR(AND($B195&gt;E$230, $B195&lt;E$231), $B195&gt;E$232), E195, "")</f>
        <v>72.706000000000003</v>
      </c>
      <c r="CC195" s="2">
        <f>IF(OR(AND($B195&gt;F$230, $B195&lt;F$231), $B195&gt;F$232), F195, "")</f>
        <v>73.662000000000006</v>
      </c>
      <c r="CD195" s="2">
        <f>IF(OR(AND($B195&gt;G$230, $B195&lt;G$231), $B195&gt;G$232), G195, "")</f>
        <v>73.015000000000001</v>
      </c>
      <c r="CE195" s="2">
        <f>IF(OR(AND($B195&gt;H$230, $B195&lt;H$231), $B195&gt;H$232), H195, "")</f>
        <v>75.471000000000004</v>
      </c>
      <c r="CF195" s="2">
        <f>IF(OR(AND($B195&gt;I$230, $B195&lt;I$231), $B195&gt;I$232), I195, "")</f>
        <v>77.721000000000004</v>
      </c>
      <c r="CG195" s="2">
        <f>IF(OR(AND($B195&gt;J$230, $B195&lt;J$231), $B195&gt;J$232), J195, "")</f>
        <v>74.5</v>
      </c>
      <c r="CH195" s="2">
        <f>IF(OR(AND($B195&gt;K$230, $B195&lt;K$231), $B195&gt;K$232), K195, "")</f>
        <v>70.515000000000001</v>
      </c>
      <c r="CI195" s="2">
        <f>IF(OR(AND($B195&gt;L$230, $B195&lt;L$231), $B195&gt;L$232), L195, "")</f>
        <v>68.206000000000003</v>
      </c>
      <c r="CJ195" s="2">
        <f>IF(OR(AND($B195&gt;M$230, $B195&lt;M$231), $B195&gt;M$232), M195, "")</f>
        <v>63.823999999999998</v>
      </c>
      <c r="CK195" s="2">
        <f>IF(OR(AND($B195&gt;N$230, $B195&lt;N$231), $B195&gt;N$232), N195, "")</f>
        <v>57.132399999999997</v>
      </c>
      <c r="CL195" s="2">
        <f>IF(OR(AND($B195&gt;O$230, $B195&lt;O$231), $B195&gt;O$232), O195, "")</f>
        <v>48.2941</v>
      </c>
      <c r="CO195" s="2">
        <f>BK$207*$B195+BK$209</f>
        <v>75.19792039351627</v>
      </c>
      <c r="CP195" s="2">
        <f>BL$207*$B195+BL$209</f>
        <v>77.941897676941551</v>
      </c>
      <c r="CQ195" s="2">
        <f>BM$207*$B195+BM$209</f>
        <v>79.331555049055197</v>
      </c>
      <c r="CR195" s="2">
        <f>BN$207*$B195+BN$209</f>
        <v>78.676199249866045</v>
      </c>
      <c r="CS195" s="2">
        <f>BO$207*$B195+BO$209</f>
        <v>79.908729701770085</v>
      </c>
      <c r="CT195" s="2">
        <f>BP$207*$B195+BP$209</f>
        <v>81.838731672662192</v>
      </c>
      <c r="CU195" s="2">
        <f>BQ$207*$B195+BQ$209</f>
        <v>82.973195181402374</v>
      </c>
      <c r="CV195" s="2">
        <f>BR$207*$B195+BR$209</f>
        <v>80.728176471743964</v>
      </c>
      <c r="CW195" s="2">
        <f>BS$207*$B195+BS$209</f>
        <v>80.337578524145911</v>
      </c>
      <c r="CX195" s="2">
        <f>BT$207*$B195+BT$209</f>
        <v>75.847933736080023</v>
      </c>
      <c r="CY195" s="2">
        <f>BU$207*$B195+BU$209</f>
        <v>67.527333401684601</v>
      </c>
      <c r="CZ195" s="2">
        <f>BV$207*$B195+BV$209</f>
        <v>59.860311445198832</v>
      </c>
      <c r="DA195" s="2">
        <f>BW$207*$B195+BW$209</f>
        <v>52.824494309349411</v>
      </c>
      <c r="DD195" s="2">
        <f>BZ$207*$B195+BZ$209</f>
        <v>69.647269960743643</v>
      </c>
      <c r="DE195" s="2">
        <f>CA$207*$B195+CA$209</f>
        <v>71.422338960231755</v>
      </c>
      <c r="DF195" s="2">
        <f>CB$207*$B195+CB$209</f>
        <v>72.942378451478731</v>
      </c>
      <c r="DG195" s="2">
        <f>CC$207*$B195+CC$209</f>
        <v>73.331981011849379</v>
      </c>
      <c r="DH195" s="2">
        <f>CD$207*$B195+CD$209</f>
        <v>73.989758833012431</v>
      </c>
      <c r="DI195" s="2">
        <f>CE$207*$B195+CE$209</f>
        <v>74.981656065739685</v>
      </c>
      <c r="DJ195" s="2">
        <f>CF$207*$B195+CF$209</f>
        <v>77.635690480303552</v>
      </c>
      <c r="DK195" s="2">
        <f>CG$207*$B195+CG$209</f>
        <v>74.154143703178221</v>
      </c>
      <c r="DL195" s="2">
        <f>CH$207*$B195+CH$209</f>
        <v>71.839914440866835</v>
      </c>
      <c r="DM195" s="2">
        <f>CI$207*$B195+CI$209</f>
        <v>68.033490029736271</v>
      </c>
      <c r="DN195" s="2">
        <f>CJ$207*$B195+CJ$209</f>
        <v>62.753499082227094</v>
      </c>
      <c r="DO195" s="2">
        <f>CK$207*$B195+CK$209</f>
        <v>56.176068028043119</v>
      </c>
      <c r="DP195" s="2">
        <f>CL$207*$B195+CL$209</f>
        <v>47.759984776734029</v>
      </c>
      <c r="DS195" s="2">
        <f>POWER(10,($B195-C$227)/C$228)/(1+POWER(10,($B195-C$227)/C$228))</f>
        <v>0.99963175829232753</v>
      </c>
      <c r="DT195" s="2">
        <f>POWER(10,($B195-D$227)/D$228)/(1+POWER(10,($B195-D$227)/D$228))</f>
        <v>0.99972538792856647</v>
      </c>
      <c r="DU195" s="2">
        <f>POWER(10,($B195-E$227)/E$228)/(1+POWER(10,($B195-E$227)/E$228))</f>
        <v>0.99971440370129772</v>
      </c>
      <c r="DV195" s="2">
        <f>POWER(10,($B195-F$227)/F$228)/(1+POWER(10,($B195-F$227)/F$228))</f>
        <v>0.99973204751817424</v>
      </c>
      <c r="DW195" s="2">
        <f>POWER(10,($B195-G$227)/G$228)/(1+POWER(10,($B195-G$227)/G$228))</f>
        <v>0.99973582436507491</v>
      </c>
      <c r="DX195" s="2">
        <f>POWER(10,($B195-H$227)/H$228)/(1+POWER(10,($B195-H$227)/H$228))</f>
        <v>0.99974500702044877</v>
      </c>
      <c r="DY195" s="2">
        <f>POWER(10,($B195-I$227)/I$228)/(1+POWER(10,($B195-I$227)/I$228))</f>
        <v>0.99975354314968512</v>
      </c>
      <c r="DZ195" s="2">
        <f>POWER(10,($B195-J$227)/J$228)/(1+POWER(10,($B195-J$227)/J$228))</f>
        <v>0.99976722194663936</v>
      </c>
      <c r="EA195" s="2">
        <f>POWER(10,($B195-K$227)/K$228)/(1+POWER(10,($B195-K$227)/K$228))</f>
        <v>0.99973501418730781</v>
      </c>
      <c r="EB195" s="2">
        <f>POWER(10,($B195-L$227)/L$228)/(1+POWER(10,($B195-L$227)/L$228))</f>
        <v>0.99972091900144111</v>
      </c>
      <c r="EC195" s="2">
        <f>POWER(10,($B195-M$227)/M$228)/(1+POWER(10,($B195-M$227)/M$228))</f>
        <v>0.99972236574666751</v>
      </c>
      <c r="ED195" s="2">
        <f>POWER(10,($B195-N$227)/N$228)/(1+POWER(10,($B195-N$227)/N$228))</f>
        <v>0.99973339500415137</v>
      </c>
      <c r="EE195" s="2">
        <f>POWER(10,($B195-O$227)/O$228)/(1+POWER(10,($B195-O$227)/O$228))</f>
        <v>0.99971711569490351</v>
      </c>
    </row>
    <row r="196" spans="2:137" x14ac:dyDescent="0.25">
      <c r="B196" s="2">
        <v>190</v>
      </c>
      <c r="C196">
        <v>69.867999999999995</v>
      </c>
      <c r="D196">
        <v>72.676000000000002</v>
      </c>
      <c r="E196">
        <v>72.484999999999999</v>
      </c>
      <c r="F196">
        <v>73.147000000000006</v>
      </c>
      <c r="G196">
        <v>73.867999999999995</v>
      </c>
      <c r="H196">
        <v>74.837999999999994</v>
      </c>
      <c r="I196">
        <v>77.808999999999997</v>
      </c>
      <c r="J196">
        <v>74.484999999999999</v>
      </c>
      <c r="K196">
        <v>69.984999999999999</v>
      </c>
      <c r="L196">
        <v>68.102999999999994</v>
      </c>
      <c r="M196">
        <v>62.456000000000003</v>
      </c>
      <c r="N196">
        <v>55.014699999999998</v>
      </c>
      <c r="O196">
        <v>46.926499999999997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69.591421039867157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71.363613974429256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72.883440387444054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73.273062394140126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73.936852375718431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74.938549592663449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77.612603960895328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74.11149898315017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71.7908724704035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67.980195071142361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62.724838950781859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56.161486141574102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47.736893654370078</v>
      </c>
      <c r="AE196" s="5"/>
      <c r="AG196" s="5">
        <f t="shared" si="49"/>
        <v>0.27657896013283789</v>
      </c>
      <c r="AH196" s="5">
        <f t="shared" si="49"/>
        <v>1.3123860255707456</v>
      </c>
      <c r="AI196" s="5">
        <f t="shared" si="49"/>
        <v>-0.39844038744405452</v>
      </c>
      <c r="AJ196" s="5">
        <f t="shared" si="49"/>
        <v>-0.12606239414012066</v>
      </c>
      <c r="AK196" s="5">
        <f t="shared" si="48"/>
        <v>-6.885237571843561E-2</v>
      </c>
      <c r="AL196" s="5">
        <f t="shared" si="48"/>
        <v>-0.1005495926634552</v>
      </c>
      <c r="AM196" s="5">
        <f t="shared" si="48"/>
        <v>0.19639603910466974</v>
      </c>
      <c r="AN196" s="5">
        <f t="shared" si="48"/>
        <v>0.37350101684982917</v>
      </c>
      <c r="AO196" s="5">
        <f t="shared" si="47"/>
        <v>-1.8058724704035001</v>
      </c>
      <c r="AP196" s="5">
        <f t="shared" si="47"/>
        <v>0.12280492885763294</v>
      </c>
      <c r="AQ196" s="5">
        <f t="shared" si="47"/>
        <v>-0.2688389507818556</v>
      </c>
      <c r="AR196" s="5">
        <f t="shared" si="47"/>
        <v>-1.1467861415741041</v>
      </c>
      <c r="AS196" s="5">
        <f t="shared" si="50"/>
        <v>-0.81039365437008115</v>
      </c>
      <c r="AV196" s="2">
        <f t="shared" si="34"/>
        <v>69.59142103986639</v>
      </c>
      <c r="AW196" s="2">
        <f t="shared" si="35"/>
        <v>71.363613974429256</v>
      </c>
      <c r="AX196" s="2">
        <f t="shared" si="36"/>
        <v>72.883440387444011</v>
      </c>
      <c r="AY196" s="2">
        <f t="shared" si="37"/>
        <v>73.273062394140041</v>
      </c>
      <c r="AZ196" s="2">
        <f t="shared" si="38"/>
        <v>73.936852375718431</v>
      </c>
      <c r="BA196" s="2">
        <f t="shared" si="39"/>
        <v>74.938549592635241</v>
      </c>
      <c r="BB196" s="2">
        <f t="shared" si="40"/>
        <v>77.612603960895328</v>
      </c>
      <c r="BC196" s="2">
        <f t="shared" si="41"/>
        <v>74.111498983118096</v>
      </c>
      <c r="BD196" s="2">
        <f t="shared" si="42"/>
        <v>71.79087247003902</v>
      </c>
      <c r="BE196" s="2">
        <f t="shared" si="43"/>
        <v>67.98019507038039</v>
      </c>
      <c r="BF196" s="2">
        <f t="shared" si="44"/>
        <v>62.724838949462757</v>
      </c>
      <c r="BG196" s="2">
        <f t="shared" si="45"/>
        <v>56.161486135812545</v>
      </c>
      <c r="BH196" s="2">
        <f t="shared" si="46"/>
        <v>47.736893576695834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69.867999999999995</v>
      </c>
      <c r="CA196" s="2">
        <f>IF(OR(AND($B196&gt;D$230, $B196&lt;D$231), $B196&gt;D$232), D196, "")</f>
        <v>72.676000000000002</v>
      </c>
      <c r="CB196" s="2">
        <f>IF(OR(AND($B196&gt;E$230, $B196&lt;E$231), $B196&gt;E$232), E196, "")</f>
        <v>72.484999999999999</v>
      </c>
      <c r="CC196" s="2">
        <f>IF(OR(AND($B196&gt;F$230, $B196&lt;F$231), $B196&gt;F$232), F196, "")</f>
        <v>73.147000000000006</v>
      </c>
      <c r="CD196" s="2">
        <f>IF(OR(AND($B196&gt;G$230, $B196&lt;G$231), $B196&gt;G$232), G196, "")</f>
        <v>73.867999999999995</v>
      </c>
      <c r="CE196" s="2">
        <f>IF(OR(AND($B196&gt;H$230, $B196&lt;H$231), $B196&gt;H$232), H196, "")</f>
        <v>74.837999999999994</v>
      </c>
      <c r="CF196" s="2">
        <f>IF(OR(AND($B196&gt;I$230, $B196&lt;I$231), $B196&gt;I$232), I196, "")</f>
        <v>77.808999999999997</v>
      </c>
      <c r="CG196" s="2">
        <f>IF(OR(AND($B196&gt;J$230, $B196&lt;J$231), $B196&gt;J$232), J196, "")</f>
        <v>74.484999999999999</v>
      </c>
      <c r="CH196" s="2">
        <f>IF(OR(AND($B196&gt;K$230, $B196&lt;K$231), $B196&gt;K$232), K196, "")</f>
        <v>69.984999999999999</v>
      </c>
      <c r="CI196" s="2">
        <f>IF(OR(AND($B196&gt;L$230, $B196&lt;L$231), $B196&gt;L$232), L196, "")</f>
        <v>68.102999999999994</v>
      </c>
      <c r="CJ196" s="2">
        <f>IF(OR(AND($B196&gt;M$230, $B196&lt;M$231), $B196&gt;M$232), M196, "")</f>
        <v>62.456000000000003</v>
      </c>
      <c r="CK196" s="2">
        <f>IF(OR(AND($B196&gt;N$230, $B196&lt;N$231), $B196&gt;N$232), N196, "")</f>
        <v>55.014699999999998</v>
      </c>
      <c r="CL196" s="2">
        <f>IF(OR(AND($B196&gt;O$230, $B196&lt;O$231), $B196&gt;O$232), O196, "")</f>
        <v>46.926499999999997</v>
      </c>
      <c r="CO196" s="2">
        <f>BK$207*$B196+BK$209</f>
        <v>75.199897770865022</v>
      </c>
      <c r="CP196" s="2">
        <f>BL$207*$B196+BL$209</f>
        <v>77.94854685659385</v>
      </c>
      <c r="CQ196" s="2">
        <f>BM$207*$B196+BM$209</f>
        <v>79.33294613109949</v>
      </c>
      <c r="CR196" s="2">
        <f>BN$207*$B196+BN$209</f>
        <v>78.668285316127879</v>
      </c>
      <c r="CS196" s="2">
        <f>BO$207*$B196+BO$209</f>
        <v>79.916376700113616</v>
      </c>
      <c r="CT196" s="2">
        <f>BP$207*$B196+BP$209</f>
        <v>81.867018879803709</v>
      </c>
      <c r="CU196" s="2">
        <f>BQ$207*$B196+BQ$209</f>
        <v>83.004199917089991</v>
      </c>
      <c r="CV196" s="2">
        <f>BR$207*$B196+BR$209</f>
        <v>80.753493912622062</v>
      </c>
      <c r="CW196" s="2">
        <f>BS$207*$B196+BS$209</f>
        <v>80.37515509351816</v>
      </c>
      <c r="CX196" s="2">
        <f>BT$207*$B196+BT$209</f>
        <v>75.876343064844349</v>
      </c>
      <c r="CY196" s="2">
        <f>BU$207*$B196+BU$209</f>
        <v>67.544943303723215</v>
      </c>
      <c r="CZ196" s="2">
        <f>BV$207*$B196+BV$209</f>
        <v>59.882050201530333</v>
      </c>
      <c r="DA196" s="2">
        <f>BW$207*$B196+BW$209</f>
        <v>52.853969575566076</v>
      </c>
      <c r="DD196" s="2">
        <f>BZ$207*$B196+BZ$209</f>
        <v>69.58953679277721</v>
      </c>
      <c r="DE196" s="2">
        <f>CA$207*$B196+CA$209</f>
        <v>71.361964330338424</v>
      </c>
      <c r="DF196" s="2">
        <f>CB$207*$B196+CB$209</f>
        <v>72.881760024641423</v>
      </c>
      <c r="DG196" s="2">
        <f>CC$207*$B196+CC$209</f>
        <v>73.271743580095261</v>
      </c>
      <c r="DH196" s="2">
        <f>CD$207*$B196+CD$209</f>
        <v>73.935411342003036</v>
      </c>
      <c r="DI196" s="2">
        <f>CE$207*$B196+CE$209</f>
        <v>74.936937922063692</v>
      </c>
      <c r="DJ196" s="2">
        <f>CF$207*$B196+CF$209</f>
        <v>77.611391786012376</v>
      </c>
      <c r="DK196" s="2">
        <f>CG$207*$B196+CG$209</f>
        <v>74.110088585136651</v>
      </c>
      <c r="DL196" s="2">
        <f>CH$207*$B196+CH$209</f>
        <v>71.7887973571532</v>
      </c>
      <c r="DM196" s="2">
        <f>CI$207*$B196+CI$209</f>
        <v>67.978184743091177</v>
      </c>
      <c r="DN196" s="2">
        <f>CJ$207*$B196+CJ$209</f>
        <v>62.723618133838094</v>
      </c>
      <c r="DO196" s="2">
        <f>CK$207*$B196+CK$209</f>
        <v>56.160581251892012</v>
      </c>
      <c r="DP196" s="2">
        <f>CL$207*$B196+CL$209</f>
        <v>47.735573030518523</v>
      </c>
      <c r="DS196" s="2">
        <f>POWER(10,($B196-C$227)/C$228)/(1+POWER(10,($B196-C$227)/C$228))</f>
        <v>0.99966414868908782</v>
      </c>
      <c r="DT196" s="2">
        <f>POWER(10,($B196-D$227)/D$228)/(1+POWER(10,($B196-D$227)/D$228))</f>
        <v>0.99974954476251343</v>
      </c>
      <c r="DU196" s="2">
        <f>POWER(10,($B196-E$227)/E$228)/(1+POWER(10,($B196-E$227)/E$228))</f>
        <v>0.99973952653436726</v>
      </c>
      <c r="DV196" s="2">
        <f>POWER(10,($B196-F$227)/F$228)/(1+POWER(10,($B196-F$227)/F$228))</f>
        <v>0.99975561867038498</v>
      </c>
      <c r="DW196" s="2">
        <f>POWER(10,($B196-G$227)/G$228)/(1+POWER(10,($B196-G$227)/G$228))</f>
        <v>0.9997590633569805</v>
      </c>
      <c r="DX196" s="2">
        <f>POWER(10,($B196-H$227)/H$228)/(1+POWER(10,($B196-H$227)/H$228))</f>
        <v>0.99976743842079419</v>
      </c>
      <c r="DY196" s="2">
        <f>POWER(10,($B196-I$227)/I$228)/(1+POWER(10,($B196-I$227)/I$228))</f>
        <v>0.99977522380668815</v>
      </c>
      <c r="DZ196" s="2">
        <f>POWER(10,($B196-J$227)/J$228)/(1+POWER(10,($B196-J$227)/J$228))</f>
        <v>0.9997876995438445</v>
      </c>
      <c r="EA196" s="2">
        <f>POWER(10,($B196-K$227)/K$228)/(1+POWER(10,($B196-K$227)/K$228))</f>
        <v>0.99975832443167079</v>
      </c>
      <c r="EB196" s="2">
        <f>POWER(10,($B196-L$227)/L$228)/(1+POWER(10,($B196-L$227)/L$228))</f>
        <v>0.99974546885396309</v>
      </c>
      <c r="EC196" s="2">
        <f>POWER(10,($B196-M$227)/M$228)/(1+POWER(10,($B196-M$227)/M$228))</f>
        <v>0.99974678836592668</v>
      </c>
      <c r="ED196" s="2">
        <f>POWER(10,($B196-N$227)/N$228)/(1+POWER(10,($B196-N$227)/N$228))</f>
        <v>0.99975684765000672</v>
      </c>
      <c r="EE196" s="2">
        <f>POWER(10,($B196-O$227)/O$228)/(1+POWER(10,($B196-O$227)/O$228))</f>
        <v>0.99974200002565483</v>
      </c>
    </row>
    <row r="197" spans="2:137" x14ac:dyDescent="0.25">
      <c r="B197" s="2">
        <v>191</v>
      </c>
      <c r="C197">
        <v>70.206000000000003</v>
      </c>
      <c r="D197">
        <v>72.293999999999997</v>
      </c>
      <c r="E197">
        <v>73.087999999999994</v>
      </c>
      <c r="F197">
        <v>74.412000000000006</v>
      </c>
      <c r="G197">
        <v>73.102999999999994</v>
      </c>
      <c r="H197">
        <v>73.456000000000003</v>
      </c>
      <c r="I197">
        <v>78.765000000000001</v>
      </c>
      <c r="J197">
        <v>73.971000000000004</v>
      </c>
      <c r="K197">
        <v>72.234999999999999</v>
      </c>
      <c r="L197">
        <v>67.617999999999995</v>
      </c>
      <c r="M197">
        <v>62.103000000000002</v>
      </c>
      <c r="N197">
        <v>55.073500000000003</v>
      </c>
      <c r="O197">
        <v>46.720599999999997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69.533540419247075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71.303109536667407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72.822688873001468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73.21272060893817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73.88239173998555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74.893705154159107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77.588209967553567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74.067333221566045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71.739592388672889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67.924732371531462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62.69486157508716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56.145928014206433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47.712378368263899</v>
      </c>
      <c r="AE197" s="5"/>
      <c r="AG197" s="5">
        <f t="shared" si="49"/>
        <v>0.67245958075292833</v>
      </c>
      <c r="AH197" s="5">
        <f t="shared" si="49"/>
        <v>0.99089046333259034</v>
      </c>
      <c r="AI197" s="5">
        <f t="shared" si="49"/>
        <v>0.26531112699852599</v>
      </c>
      <c r="AJ197" s="5">
        <f t="shared" si="49"/>
        <v>1.199279391061836</v>
      </c>
      <c r="AK197" s="5">
        <f t="shared" si="48"/>
        <v>-0.77939173998555589</v>
      </c>
      <c r="AL197" s="5">
        <f t="shared" si="48"/>
        <v>-1.4377051541591044</v>
      </c>
      <c r="AM197" s="5">
        <f t="shared" si="48"/>
        <v>1.1767900324464335</v>
      </c>
      <c r="AN197" s="5">
        <f t="shared" si="48"/>
        <v>-9.6333221566041516E-2</v>
      </c>
      <c r="AO197" s="5">
        <f t="shared" si="47"/>
        <v>0.49540761132710998</v>
      </c>
      <c r="AP197" s="5">
        <f t="shared" si="47"/>
        <v>-0.30673237153146715</v>
      </c>
      <c r="AQ197" s="5">
        <f t="shared" si="47"/>
        <v>-0.59186157508715809</v>
      </c>
      <c r="AR197" s="5">
        <f t="shared" si="47"/>
        <v>-1.0724280142064302</v>
      </c>
      <c r="AS197" s="5">
        <f t="shared" si="50"/>
        <v>-0.9917783682639012</v>
      </c>
      <c r="AV197" s="2">
        <f t="shared" si="34"/>
        <v>69.533540419246805</v>
      </c>
      <c r="AW197" s="2">
        <f t="shared" si="35"/>
        <v>71.303109536667407</v>
      </c>
      <c r="AX197" s="2">
        <f t="shared" si="36"/>
        <v>72.822688873001454</v>
      </c>
      <c r="AY197" s="2">
        <f t="shared" si="37"/>
        <v>73.212720608938142</v>
      </c>
      <c r="AZ197" s="2">
        <f t="shared" si="38"/>
        <v>73.88239173998555</v>
      </c>
      <c r="BA197" s="2">
        <f t="shared" si="39"/>
        <v>74.893705154152158</v>
      </c>
      <c r="BB197" s="2">
        <f t="shared" si="40"/>
        <v>77.588209967553567</v>
      </c>
      <c r="BC197" s="2">
        <f t="shared" si="41"/>
        <v>74.067333221558442</v>
      </c>
      <c r="BD197" s="2">
        <f t="shared" si="42"/>
        <v>71.739592388578657</v>
      </c>
      <c r="BE197" s="2">
        <f t="shared" si="43"/>
        <v>67.924732371328346</v>
      </c>
      <c r="BF197" s="2">
        <f t="shared" si="44"/>
        <v>62.694861574728343</v>
      </c>
      <c r="BG197" s="2">
        <f t="shared" si="45"/>
        <v>56.145928012562067</v>
      </c>
      <c r="BH197" s="2">
        <f t="shared" si="46"/>
        <v>47.712378343907226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70.206000000000003</v>
      </c>
      <c r="CA197" s="2">
        <f>IF(OR(AND($B197&gt;D$230, $B197&lt;D$231), $B197&gt;D$232), D197, "")</f>
        <v>72.293999999999997</v>
      </c>
      <c r="CB197" s="2">
        <f>IF(OR(AND($B197&gt;E$230, $B197&lt;E$231), $B197&gt;E$232), E197, "")</f>
        <v>73.087999999999994</v>
      </c>
      <c r="CC197" s="2">
        <f>IF(OR(AND($B197&gt;F$230, $B197&lt;F$231), $B197&gt;F$232), F197, "")</f>
        <v>74.412000000000006</v>
      </c>
      <c r="CD197" s="2">
        <f>IF(OR(AND($B197&gt;G$230, $B197&lt;G$231), $B197&gt;G$232), G197, "")</f>
        <v>73.102999999999994</v>
      </c>
      <c r="CE197" s="2">
        <f>IF(OR(AND($B197&gt;H$230, $B197&lt;H$231), $B197&gt;H$232), H197, "")</f>
        <v>73.456000000000003</v>
      </c>
      <c r="CF197" s="2">
        <f>IF(OR(AND($B197&gt;I$230, $B197&lt;I$231), $B197&gt;I$232), I197, "")</f>
        <v>78.765000000000001</v>
      </c>
      <c r="CG197" s="2">
        <f>IF(OR(AND($B197&gt;J$230, $B197&lt;J$231), $B197&gt;J$232), J197, "")</f>
        <v>73.971000000000004</v>
      </c>
      <c r="CH197" s="2">
        <f>IF(OR(AND($B197&gt;K$230, $B197&lt;K$231), $B197&gt;K$232), K197, "")</f>
        <v>72.234999999999999</v>
      </c>
      <c r="CI197" s="2">
        <f>IF(OR(AND($B197&gt;L$230, $B197&lt;L$231), $B197&gt;L$232), L197, "")</f>
        <v>67.617999999999995</v>
      </c>
      <c r="CJ197" s="2">
        <f>IF(OR(AND($B197&gt;M$230, $B197&lt;M$231), $B197&gt;M$232), M197, "")</f>
        <v>62.103000000000002</v>
      </c>
      <c r="CK197" s="2">
        <f>IF(OR(AND($B197&gt;N$230, $B197&lt;N$231), $B197&gt;N$232), N197, "")</f>
        <v>55.073500000000003</v>
      </c>
      <c r="CL197" s="2">
        <f>IF(OR(AND($B197&gt;O$230, $B197&lt;O$231), $B197&gt;O$232), O197, "")</f>
        <v>46.720599999999997</v>
      </c>
      <c r="CO197" s="2">
        <f>BK$207*$B197+BK$209</f>
        <v>75.201875148213773</v>
      </c>
      <c r="CP197" s="2">
        <f>BL$207*$B197+BL$209</f>
        <v>77.955196036246164</v>
      </c>
      <c r="CQ197" s="2">
        <f>BM$207*$B197+BM$209</f>
        <v>79.334337213143797</v>
      </c>
      <c r="CR197" s="2">
        <f>BN$207*$B197+BN$209</f>
        <v>78.660371382389712</v>
      </c>
      <c r="CS197" s="2">
        <f>BO$207*$B197+BO$209</f>
        <v>79.924023698457134</v>
      </c>
      <c r="CT197" s="2">
        <f>BP$207*$B197+BP$209</f>
        <v>81.895306086945226</v>
      </c>
      <c r="CU197" s="2">
        <f>BQ$207*$B197+BQ$209</f>
        <v>83.035204652777608</v>
      </c>
      <c r="CV197" s="2">
        <f>BR$207*$B197+BR$209</f>
        <v>80.77881135350016</v>
      </c>
      <c r="CW197" s="2">
        <f>BS$207*$B197+BS$209</f>
        <v>80.412731662890408</v>
      </c>
      <c r="CX197" s="2">
        <f>BT$207*$B197+BT$209</f>
        <v>75.904752393608661</v>
      </c>
      <c r="CY197" s="2">
        <f>BU$207*$B197+BU$209</f>
        <v>67.56255320576183</v>
      </c>
      <c r="CZ197" s="2">
        <f>BV$207*$B197+BV$209</f>
        <v>59.903788957861835</v>
      </c>
      <c r="DA197" s="2">
        <f>BW$207*$B197+BW$209</f>
        <v>52.883444841782747</v>
      </c>
      <c r="DD197" s="2">
        <f>BZ$207*$B197+BZ$209</f>
        <v>69.531803624810792</v>
      </c>
      <c r="DE197" s="2">
        <f>CA$207*$B197+CA$209</f>
        <v>71.301589700445078</v>
      </c>
      <c r="DF197" s="2">
        <f>CB$207*$B197+CB$209</f>
        <v>72.821141597804115</v>
      </c>
      <c r="DG197" s="2">
        <f>CC$207*$B197+CC$209</f>
        <v>73.21150614834113</v>
      </c>
      <c r="DH197" s="2">
        <f>CD$207*$B197+CD$209</f>
        <v>73.881063850993655</v>
      </c>
      <c r="DI197" s="2">
        <f>CE$207*$B197+CE$209</f>
        <v>74.892219778387712</v>
      </c>
      <c r="DJ197" s="2">
        <f>CF$207*$B197+CF$209</f>
        <v>77.587093091721187</v>
      </c>
      <c r="DK197" s="2">
        <f>CG$207*$B197+CG$209</f>
        <v>74.066033467095096</v>
      </c>
      <c r="DL197" s="2">
        <f>CH$207*$B197+CH$209</f>
        <v>71.73768027343958</v>
      </c>
      <c r="DM197" s="2">
        <f>CI$207*$B197+CI$209</f>
        <v>67.922879456446097</v>
      </c>
      <c r="DN197" s="2">
        <f>CJ$207*$B197+CJ$209</f>
        <v>62.693737185449102</v>
      </c>
      <c r="DO197" s="2">
        <f>CK$207*$B197+CK$209</f>
        <v>56.145094475740898</v>
      </c>
      <c r="DP197" s="2">
        <f>CL$207*$B197+CL$209</f>
        <v>47.711161284303017</v>
      </c>
      <c r="DS197" s="2">
        <f>POWER(10,($B197-C$227)/C$228)/(1+POWER(10,($B197-C$227)/C$228))</f>
        <v>0.99969369091221216</v>
      </c>
      <c r="DT197" s="2">
        <f>POWER(10,($B197-D$227)/D$228)/(1+POWER(10,($B197-D$227)/D$228))</f>
        <v>0.99977157707480369</v>
      </c>
      <c r="DU197" s="2">
        <f>POWER(10,($B197-E$227)/E$228)/(1+POWER(10,($B197-E$227)/E$228))</f>
        <v>0.9997624399313767</v>
      </c>
      <c r="DV197" s="2">
        <f>POWER(10,($B197-F$227)/F$228)/(1+POWER(10,($B197-F$227)/F$228))</f>
        <v>0.9997771167858176</v>
      </c>
      <c r="DW197" s="2">
        <f>POWER(10,($B197-G$227)/G$228)/(1+POWER(10,($B197-G$227)/G$228))</f>
        <v>0.99978025851148966</v>
      </c>
      <c r="DX197" s="2">
        <f>POWER(10,($B197-H$227)/H$228)/(1+POWER(10,($B197-H$227)/H$228))</f>
        <v>0.99978789697870407</v>
      </c>
      <c r="DY197" s="2">
        <f>POWER(10,($B197-I$227)/I$228)/(1+POWER(10,($B197-I$227)/I$228))</f>
        <v>0.9997949976207603</v>
      </c>
      <c r="DZ197" s="2">
        <f>POWER(10,($B197-J$227)/J$228)/(1+POWER(10,($B197-J$227)/J$228))</f>
        <v>0.99980637606586398</v>
      </c>
      <c r="EA197" s="2">
        <f>POWER(10,($B197-K$227)/K$228)/(1+POWER(10,($B197-K$227)/K$228))</f>
        <v>0.99977958457497962</v>
      </c>
      <c r="EB197" s="2">
        <f>POWER(10,($B197-L$227)/L$228)/(1+POWER(10,($B197-L$227)/L$228))</f>
        <v>0.99976785963684922</v>
      </c>
      <c r="EC197" s="2">
        <f>POWER(10,($B197-M$227)/M$228)/(1+POWER(10,($B197-M$227)/M$228))</f>
        <v>0.99976906309982783</v>
      </c>
      <c r="ED197" s="2">
        <f>POWER(10,($B197-N$227)/N$228)/(1+POWER(10,($B197-N$227)/N$228))</f>
        <v>0.99977823767663709</v>
      </c>
      <c r="EE197" s="2">
        <f>POWER(10,($B197-O$227)/O$228)/(1+POWER(10,($B197-O$227)/O$228))</f>
        <v>0.99976469588515759</v>
      </c>
    </row>
    <row r="198" spans="2:137" x14ac:dyDescent="0.25">
      <c r="B198" s="2">
        <v>192</v>
      </c>
      <c r="C198">
        <v>68.691000000000003</v>
      </c>
      <c r="D198">
        <v>72.484999999999999</v>
      </c>
      <c r="E198">
        <v>73.602999999999994</v>
      </c>
      <c r="F198">
        <v>74.293999999999997</v>
      </c>
      <c r="G198">
        <v>74.102999999999994</v>
      </c>
      <c r="H198">
        <v>74.147000000000006</v>
      </c>
      <c r="I198">
        <v>80.543999999999997</v>
      </c>
      <c r="J198">
        <v>74.852999999999994</v>
      </c>
      <c r="K198">
        <v>71.778999999999996</v>
      </c>
      <c r="L198">
        <v>68.265000000000001</v>
      </c>
      <c r="M198">
        <v>62.941000000000003</v>
      </c>
      <c r="N198">
        <v>55.514699999999998</v>
      </c>
      <c r="O198">
        <v>46.985300000000002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69.475671155908941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71.24261516848118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72.761947767312506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73.152386975643211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73.827939856900514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74.848870461230788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77.5638233586279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74.023176009919524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71.688324922959296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67.869281806790269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62.664891715783561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56.130375438488798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47.687871104366195</v>
      </c>
      <c r="AE198" s="5"/>
      <c r="AG198" s="5">
        <f t="shared" si="49"/>
        <v>-0.78467115590893854</v>
      </c>
      <c r="AH198" s="5">
        <f t="shared" si="49"/>
        <v>1.2423848315188195</v>
      </c>
      <c r="AI198" s="5">
        <f t="shared" si="49"/>
        <v>0.8410522326874883</v>
      </c>
      <c r="AJ198" s="5">
        <f t="shared" si="49"/>
        <v>1.1416130243567864</v>
      </c>
      <c r="AK198" s="5">
        <f t="shared" si="48"/>
        <v>0.27506014309948057</v>
      </c>
      <c r="AL198" s="5">
        <f t="shared" si="48"/>
        <v>-0.70187046123078289</v>
      </c>
      <c r="AM198" s="5">
        <f t="shared" si="48"/>
        <v>2.9801766413720969</v>
      </c>
      <c r="AN198" s="5">
        <f t="shared" si="48"/>
        <v>0.82982399008047025</v>
      </c>
      <c r="AO198" s="5">
        <f t="shared" si="47"/>
        <v>9.0675077040700103E-2</v>
      </c>
      <c r="AP198" s="5">
        <f t="shared" si="47"/>
        <v>0.39571819320973134</v>
      </c>
      <c r="AQ198" s="5">
        <f t="shared" si="47"/>
        <v>0.27610828421644129</v>
      </c>
      <c r="AR198" s="5">
        <f t="shared" si="47"/>
        <v>-0.61567543848880035</v>
      </c>
      <c r="AS198" s="5">
        <f t="shared" si="50"/>
        <v>-0.70257110436619286</v>
      </c>
      <c r="AV198" s="2">
        <f t="shared" ref="AV198:AV206" si="51">((1-DS198)*CO198) + (DS198*DD198)</f>
        <v>69.475671155908842</v>
      </c>
      <c r="AW198" s="2">
        <f t="shared" ref="AW198:AW206" si="52">((1-DT198)*CP198) + (DT198*DE198)</f>
        <v>71.24261516848118</v>
      </c>
      <c r="AX198" s="2">
        <f t="shared" ref="AX198:AX206" si="53">((1-DU198)*CQ198) + (DU198*DF198)</f>
        <v>72.761947767312506</v>
      </c>
      <c r="AY198" s="2">
        <f t="shared" ref="AY198:AY206" si="54">((1-DV198)*CR198) + (DV198*DG198)</f>
        <v>73.152386975643211</v>
      </c>
      <c r="AZ198" s="2">
        <f t="shared" ref="AZ198:AZ206" si="55">((1-DW198)*CS198) + (DW198*DH198)</f>
        <v>73.827939856900514</v>
      </c>
      <c r="BA198" s="2">
        <f t="shared" ref="BA198:BA206" si="56">((1-DX198)*CT198) + (DX198*DI198)</f>
        <v>74.84887046122914</v>
      </c>
      <c r="BB198" s="2">
        <f t="shared" ref="BB198:BB206" si="57">((1-DY198)*CU198) + (DY198*DJ198)</f>
        <v>77.5638233586279</v>
      </c>
      <c r="BC198" s="2">
        <f t="shared" ref="BC198:BC206" si="58">((1-DZ198)*CV198) + (DZ198*DK198)</f>
        <v>74.02317600991779</v>
      </c>
      <c r="BD198" s="2">
        <f t="shared" ref="BD198:BD206" si="59">((1-EA198)*CW198) + (EA198*DL198)</f>
        <v>71.688324922935863</v>
      </c>
      <c r="BE198" s="2">
        <f t="shared" ref="BE198:BE206" si="60">((1-EB198)*CX198) + (EB198*DM198)</f>
        <v>67.869281806738186</v>
      </c>
      <c r="BF198" s="2">
        <f t="shared" ref="BF198:BF206" si="61">((1-EC198)*CY198) + (EC198*DN198)</f>
        <v>62.664891715689656</v>
      </c>
      <c r="BG198" s="2">
        <f t="shared" ref="BG198:BG206" si="62">((1-ED198)*CZ198) + (ED198*DO198)</f>
        <v>56.130375438036971</v>
      </c>
      <c r="BH198" s="2">
        <f t="shared" ref="BH198:BH206" si="63">((1-EE198)*DA198) + (EE198*DP198)</f>
        <v>47.687871097007339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68.691000000000003</v>
      </c>
      <c r="CA198" s="2">
        <f>IF(OR(AND($B198&gt;D$230, $B198&lt;D$231), $B198&gt;D$232), D198, "")</f>
        <v>72.484999999999999</v>
      </c>
      <c r="CB198" s="2">
        <f>IF(OR(AND($B198&gt;E$230, $B198&lt;E$231), $B198&gt;E$232), E198, "")</f>
        <v>73.602999999999994</v>
      </c>
      <c r="CC198" s="2">
        <f>IF(OR(AND($B198&gt;F$230, $B198&lt;F$231), $B198&gt;F$232), F198, "")</f>
        <v>74.293999999999997</v>
      </c>
      <c r="CD198" s="2">
        <f>IF(OR(AND($B198&gt;G$230, $B198&lt;G$231), $B198&gt;G$232), G198, "")</f>
        <v>74.102999999999994</v>
      </c>
      <c r="CE198" s="2">
        <f>IF(OR(AND($B198&gt;H$230, $B198&lt;H$231), $B198&gt;H$232), H198, "")</f>
        <v>74.147000000000006</v>
      </c>
      <c r="CF198" s="2">
        <f>IF(OR(AND($B198&gt;I$230, $B198&lt;I$231), $B198&gt;I$232), I198, "")</f>
        <v>80.543999999999997</v>
      </c>
      <c r="CG198" s="2">
        <f>IF(OR(AND($B198&gt;J$230, $B198&lt;J$231), $B198&gt;J$232), J198, "")</f>
        <v>74.852999999999994</v>
      </c>
      <c r="CH198" s="2">
        <f>IF(OR(AND($B198&gt;K$230, $B198&lt;K$231), $B198&gt;K$232), K198, "")</f>
        <v>71.778999999999996</v>
      </c>
      <c r="CI198" s="2">
        <f>IF(OR(AND($B198&gt;L$230, $B198&lt;L$231), $B198&gt;L$232), L198, "")</f>
        <v>68.265000000000001</v>
      </c>
      <c r="CJ198" s="2">
        <f>IF(OR(AND($B198&gt;M$230, $B198&lt;M$231), $B198&gt;M$232), M198, "")</f>
        <v>62.941000000000003</v>
      </c>
      <c r="CK198" s="2">
        <f>IF(OR(AND($B198&gt;N$230, $B198&lt;N$231), $B198&gt;N$232), N198, "")</f>
        <v>55.514699999999998</v>
      </c>
      <c r="CL198" s="2">
        <f>IF(OR(AND($B198&gt;O$230, $B198&lt;O$231), $B198&gt;O$232), O198, "")</f>
        <v>46.985300000000002</v>
      </c>
      <c r="CO198" s="2">
        <f>BK$207*$B198+BK$209</f>
        <v>75.203852525562525</v>
      </c>
      <c r="CP198" s="2">
        <f>BL$207*$B198+BL$209</f>
        <v>77.961845215898464</v>
      </c>
      <c r="CQ198" s="2">
        <f>BM$207*$B198+BM$209</f>
        <v>79.33572829518809</v>
      </c>
      <c r="CR198" s="2">
        <f>BN$207*$B198+BN$209</f>
        <v>78.652457448651546</v>
      </c>
      <c r="CS198" s="2">
        <f>BO$207*$B198+BO$209</f>
        <v>79.931670696800651</v>
      </c>
      <c r="CT198" s="2">
        <f>BP$207*$B198+BP$209</f>
        <v>81.923593294086743</v>
      </c>
      <c r="CU198" s="2">
        <f>BQ$207*$B198+BQ$209</f>
        <v>83.066209388465225</v>
      </c>
      <c r="CV198" s="2">
        <f>BR$207*$B198+BR$209</f>
        <v>80.804128794378258</v>
      </c>
      <c r="CW198" s="2">
        <f>BS$207*$B198+BS$209</f>
        <v>80.450308232262657</v>
      </c>
      <c r="CX198" s="2">
        <f>BT$207*$B198+BT$209</f>
        <v>75.933161722372972</v>
      </c>
      <c r="CY198" s="2">
        <f>BU$207*$B198+BU$209</f>
        <v>67.580163107800459</v>
      </c>
      <c r="CZ198" s="2">
        <f>BV$207*$B198+BV$209</f>
        <v>59.925527714193336</v>
      </c>
      <c r="DA198" s="2">
        <f>BW$207*$B198+BW$209</f>
        <v>52.912920107999419</v>
      </c>
      <c r="DD198" s="2">
        <f>BZ$207*$B198+BZ$209</f>
        <v>69.474070456844359</v>
      </c>
      <c r="DE198" s="2">
        <f>CA$207*$B198+CA$209</f>
        <v>71.241215070551746</v>
      </c>
      <c r="DF198" s="2">
        <f>CB$207*$B198+CB$209</f>
        <v>72.760523170966806</v>
      </c>
      <c r="DG198" s="2">
        <f>CC$207*$B198+CC$209</f>
        <v>73.151268716587012</v>
      </c>
      <c r="DH198" s="2">
        <f>CD$207*$B198+CD$209</f>
        <v>73.82671635998426</v>
      </c>
      <c r="DI198" s="2">
        <f>CE$207*$B198+CE$209</f>
        <v>74.847501634711719</v>
      </c>
      <c r="DJ198" s="2">
        <f>CF$207*$B198+CF$209</f>
        <v>77.562794397430011</v>
      </c>
      <c r="DK198" s="2">
        <f>CG$207*$B198+CG$209</f>
        <v>74.021978349053541</v>
      </c>
      <c r="DL198" s="2">
        <f>CH$207*$B198+CH$209</f>
        <v>71.686563189725959</v>
      </c>
      <c r="DM198" s="2">
        <f>CI$207*$B198+CI$209</f>
        <v>67.867574169801017</v>
      </c>
      <c r="DN198" s="2">
        <f>CJ$207*$B198+CJ$209</f>
        <v>62.663856237060102</v>
      </c>
      <c r="DO198" s="2">
        <f>CK$207*$B198+CK$209</f>
        <v>56.129607699589791</v>
      </c>
      <c r="DP198" s="2">
        <f>CL$207*$B198+CL$209</f>
        <v>47.686749538087511</v>
      </c>
      <c r="DS198" s="2">
        <f>POWER(10,($B198-C$227)/C$228)/(1+POWER(10,($B198-C$227)/C$228))</f>
        <v>0.99972063526233956</v>
      </c>
      <c r="DT198" s="2">
        <f>POWER(10,($B198-D$227)/D$228)/(1+POWER(10,($B198-D$227)/D$228))</f>
        <v>0.99979167162912552</v>
      </c>
      <c r="DU198" s="2">
        <f>POWER(10,($B198-E$227)/E$228)/(1+POWER(10,($B198-E$227)/E$228))</f>
        <v>0.99978333811359665</v>
      </c>
      <c r="DV198" s="2">
        <f>POWER(10,($B198-F$227)/F$228)/(1+POWER(10,($B198-F$227)/F$228))</f>
        <v>0.99979672410624931</v>
      </c>
      <c r="DW198" s="2">
        <f>POWER(10,($B198-G$227)/G$228)/(1+POWER(10,($B198-G$227)/G$228))</f>
        <v>0.99979958950571168</v>
      </c>
      <c r="DX198" s="2">
        <f>POWER(10,($B198-H$227)/H$228)/(1+POWER(10,($B198-H$227)/H$228))</f>
        <v>0.99980655613532021</v>
      </c>
      <c r="DY198" s="2">
        <f>POWER(10,($B198-I$227)/I$228)/(1+POWER(10,($B198-I$227)/I$228))</f>
        <v>0.99981303223551754</v>
      </c>
      <c r="DZ198" s="2">
        <f>POWER(10,($B198-J$227)/J$228)/(1+POWER(10,($B198-J$227)/J$228))</f>
        <v>0.99982340986477714</v>
      </c>
      <c r="EA198" s="2">
        <f>POWER(10,($B198-K$227)/K$228)/(1+POWER(10,($B198-K$227)/K$228))</f>
        <v>0.99979897484450453</v>
      </c>
      <c r="EB198" s="2">
        <f>POWER(10,($B198-L$227)/L$228)/(1+POWER(10,($B198-L$227)/L$228))</f>
        <v>0.99978828114801999</v>
      </c>
      <c r="EC198" s="2">
        <f>POWER(10,($B198-M$227)/M$228)/(1+POWER(10,($B198-M$227)/M$228))</f>
        <v>0.99978937876402407</v>
      </c>
      <c r="ED198" s="2">
        <f>POWER(10,($B198-N$227)/N$228)/(1+POWER(10,($B198-N$227)/N$228))</f>
        <v>0.99979774641082253</v>
      </c>
      <c r="EE198" s="2">
        <f>POWER(10,($B198-O$227)/O$228)/(1+POWER(10,($B198-O$227)/O$228))</f>
        <v>0.99978539565350488</v>
      </c>
    </row>
    <row r="199" spans="2:137" x14ac:dyDescent="0.25">
      <c r="B199" s="2">
        <v>193</v>
      </c>
      <c r="C199">
        <v>69.662000000000006</v>
      </c>
      <c r="D199">
        <v>72.471000000000004</v>
      </c>
      <c r="E199">
        <v>73.852999999999994</v>
      </c>
      <c r="F199">
        <v>75.293999999999997</v>
      </c>
      <c r="G199">
        <v>73.823999999999998</v>
      </c>
      <c r="H199">
        <v>73.176000000000002</v>
      </c>
      <c r="I199">
        <v>78.837999999999994</v>
      </c>
      <c r="J199">
        <v>73.897000000000006</v>
      </c>
      <c r="K199">
        <v>71.765000000000001</v>
      </c>
      <c r="L199">
        <v>68.265000000000001</v>
      </c>
      <c r="M199">
        <v>62.631999999999998</v>
      </c>
      <c r="N199">
        <v>55.970599999999997</v>
      </c>
      <c r="O199">
        <v>47.367600000000003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69.417812393306761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71.182130103158386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72.701216269395502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73.092060867872348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73.773496062439747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74.804044776941311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77.539443572652502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73.979026700445658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71.637069115348254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67.813842460324992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62.634928796562455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56.114827988454216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47.66337123426672</v>
      </c>
      <c r="AE199" s="5"/>
      <c r="AG199" s="5">
        <f t="shared" si="49"/>
        <v>0.24418760669324513</v>
      </c>
      <c r="AH199" s="5">
        <f t="shared" si="49"/>
        <v>1.2888698968416179</v>
      </c>
      <c r="AI199" s="5">
        <f t="shared" si="49"/>
        <v>1.1517837306044925</v>
      </c>
      <c r="AJ199" s="5">
        <f t="shared" si="49"/>
        <v>2.2019391321276487</v>
      </c>
      <c r="AK199" s="5">
        <f t="shared" si="48"/>
        <v>5.0503937560250733E-2</v>
      </c>
      <c r="AL199" s="5">
        <f t="shared" si="48"/>
        <v>-1.6280447769413087</v>
      </c>
      <c r="AM199" s="5">
        <f t="shared" si="48"/>
        <v>1.2985564273474921</v>
      </c>
      <c r="AN199" s="5">
        <f t="shared" si="48"/>
        <v>-8.2026700445652523E-2</v>
      </c>
      <c r="AO199" s="5">
        <f t="shared" si="47"/>
        <v>0.12793088465174662</v>
      </c>
      <c r="AP199" s="5">
        <f t="shared" si="47"/>
        <v>0.45115753967500893</v>
      </c>
      <c r="AQ199" s="5">
        <f t="shared" si="47"/>
        <v>-2.9287965624575918E-3</v>
      </c>
      <c r="AR199" s="5">
        <f t="shared" si="47"/>
        <v>-0.1442279884542188</v>
      </c>
      <c r="AS199" s="5">
        <f t="shared" si="50"/>
        <v>-0.29577123426671648</v>
      </c>
      <c r="AV199" s="2">
        <f t="shared" si="51"/>
        <v>69.417812393306733</v>
      </c>
      <c r="AW199" s="2">
        <f t="shared" si="52"/>
        <v>71.182130103158386</v>
      </c>
      <c r="AX199" s="2">
        <f t="shared" si="53"/>
        <v>72.701216269395502</v>
      </c>
      <c r="AY199" s="2">
        <f t="shared" si="54"/>
        <v>73.092060867872348</v>
      </c>
      <c r="AZ199" s="2">
        <f t="shared" si="55"/>
        <v>73.773496062439747</v>
      </c>
      <c r="BA199" s="2">
        <f t="shared" si="56"/>
        <v>74.804044776940941</v>
      </c>
      <c r="BB199" s="2">
        <f t="shared" si="57"/>
        <v>77.539443572652502</v>
      </c>
      <c r="BC199" s="2">
        <f t="shared" si="58"/>
        <v>73.979026700445274</v>
      </c>
      <c r="BD199" s="2">
        <f t="shared" si="59"/>
        <v>71.637069115342655</v>
      </c>
      <c r="BE199" s="2">
        <f t="shared" si="60"/>
        <v>67.813842460312145</v>
      </c>
      <c r="BF199" s="2">
        <f t="shared" si="61"/>
        <v>62.634928796538816</v>
      </c>
      <c r="BG199" s="2">
        <f t="shared" si="62"/>
        <v>56.114827988334689</v>
      </c>
      <c r="BH199" s="2">
        <f t="shared" si="63"/>
        <v>47.663371232124547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69.662000000000006</v>
      </c>
      <c r="CA199" s="2">
        <f>IF(OR(AND($B199&gt;D$230, $B199&lt;D$231), $B199&gt;D$232), D199, "")</f>
        <v>72.471000000000004</v>
      </c>
      <c r="CB199" s="2">
        <f>IF(OR(AND($B199&gt;E$230, $B199&lt;E$231), $B199&gt;E$232), E199, "")</f>
        <v>73.852999999999994</v>
      </c>
      <c r="CC199" s="2">
        <f>IF(OR(AND($B199&gt;F$230, $B199&lt;F$231), $B199&gt;F$232), F199, "")</f>
        <v>75.293999999999997</v>
      </c>
      <c r="CD199" s="2">
        <f>IF(OR(AND($B199&gt;G$230, $B199&lt;G$231), $B199&gt;G$232), G199, "")</f>
        <v>73.823999999999998</v>
      </c>
      <c r="CE199" s="2">
        <f>IF(OR(AND($B199&gt;H$230, $B199&lt;H$231), $B199&gt;H$232), H199, "")</f>
        <v>73.176000000000002</v>
      </c>
      <c r="CF199" s="2">
        <f>IF(OR(AND($B199&gt;I$230, $B199&lt;I$231), $B199&gt;I$232), I199, "")</f>
        <v>78.837999999999994</v>
      </c>
      <c r="CG199" s="2">
        <f>IF(OR(AND($B199&gt;J$230, $B199&lt;J$231), $B199&gt;J$232), J199, "")</f>
        <v>73.897000000000006</v>
      </c>
      <c r="CH199" s="2">
        <f>IF(OR(AND($B199&gt;K$230, $B199&lt;K$231), $B199&gt;K$232), K199, "")</f>
        <v>71.765000000000001</v>
      </c>
      <c r="CI199" s="2">
        <f>IF(OR(AND($B199&gt;L$230, $B199&lt;L$231), $B199&gt;L$232), L199, "")</f>
        <v>68.265000000000001</v>
      </c>
      <c r="CJ199" s="2">
        <f>IF(OR(AND($B199&gt;M$230, $B199&lt;M$231), $B199&gt;M$232), M199, "")</f>
        <v>62.631999999999998</v>
      </c>
      <c r="CK199" s="2">
        <f>IF(OR(AND($B199&gt;N$230, $B199&lt;N$231), $B199&gt;N$232), N199, "")</f>
        <v>55.970599999999997</v>
      </c>
      <c r="CL199" s="2">
        <f>IF(OR(AND($B199&gt;O$230, $B199&lt;O$231), $B199&gt;O$232), O199, "")</f>
        <v>47.367600000000003</v>
      </c>
      <c r="CO199" s="2">
        <f>BK$207*$B199+BK$209</f>
        <v>75.205829902911276</v>
      </c>
      <c r="CP199" s="2">
        <f>BL$207*$B199+BL$209</f>
        <v>77.968494395550778</v>
      </c>
      <c r="CQ199" s="2">
        <f>BM$207*$B199+BM$209</f>
        <v>79.337119377232383</v>
      </c>
      <c r="CR199" s="2">
        <f>BN$207*$B199+BN$209</f>
        <v>78.64454351491338</v>
      </c>
      <c r="CS199" s="2">
        <f>BO$207*$B199+BO$209</f>
        <v>79.939317695144169</v>
      </c>
      <c r="CT199" s="2">
        <f>BP$207*$B199+BP$209</f>
        <v>81.95188050122826</v>
      </c>
      <c r="CU199" s="2">
        <f>BQ$207*$B199+BQ$209</f>
        <v>83.097214124152842</v>
      </c>
      <c r="CV199" s="2">
        <f>BR$207*$B199+BR$209</f>
        <v>80.82944623525637</v>
      </c>
      <c r="CW199" s="2">
        <f>BS$207*$B199+BS$209</f>
        <v>80.487884801634905</v>
      </c>
      <c r="CX199" s="2">
        <f>BT$207*$B199+BT$209</f>
        <v>75.961571051137284</v>
      </c>
      <c r="CY199" s="2">
        <f>BU$207*$B199+BU$209</f>
        <v>67.597773009839074</v>
      </c>
      <c r="CZ199" s="2">
        <f>BV$207*$B199+BV$209</f>
        <v>59.947266470524838</v>
      </c>
      <c r="DA199" s="2">
        <f>BW$207*$B199+BW$209</f>
        <v>52.942395374216083</v>
      </c>
      <c r="DD199" s="2">
        <f>BZ$207*$B199+BZ$209</f>
        <v>69.416337288877941</v>
      </c>
      <c r="DE199" s="2">
        <f>CA$207*$B199+CA$209</f>
        <v>71.180840440658415</v>
      </c>
      <c r="DF199" s="2">
        <f>CB$207*$B199+CB$209</f>
        <v>72.699904744129498</v>
      </c>
      <c r="DG199" s="2">
        <f>CC$207*$B199+CC$209</f>
        <v>73.091031284832894</v>
      </c>
      <c r="DH199" s="2">
        <f>CD$207*$B199+CD$209</f>
        <v>73.77236886897488</v>
      </c>
      <c r="DI199" s="2">
        <f>CE$207*$B199+CE$209</f>
        <v>74.80278349103574</v>
      </c>
      <c r="DJ199" s="2">
        <f>CF$207*$B199+CF$209</f>
        <v>77.538495703138835</v>
      </c>
      <c r="DK199" s="2">
        <f>CG$207*$B199+CG$209</f>
        <v>73.977923231011985</v>
      </c>
      <c r="DL199" s="2">
        <f>CH$207*$B199+CH$209</f>
        <v>71.635446106012338</v>
      </c>
      <c r="DM199" s="2">
        <f>CI$207*$B199+CI$209</f>
        <v>67.812268883155937</v>
      </c>
      <c r="DN199" s="2">
        <f>CJ$207*$B199+CJ$209</f>
        <v>62.63397528867111</v>
      </c>
      <c r="DO199" s="2">
        <f>CK$207*$B199+CK$209</f>
        <v>56.114120923438676</v>
      </c>
      <c r="DP199" s="2">
        <f>CL$207*$B199+CL$209</f>
        <v>47.662337791872012</v>
      </c>
      <c r="DS199" s="2">
        <f>POWER(10,($B199-C$227)/C$228)/(1+POWER(10,($B199-C$227)/C$228))</f>
        <v>0.99974521006811101</v>
      </c>
      <c r="DT199" s="2">
        <f>POWER(10,($B199-D$227)/D$228)/(1+POWER(10,($B199-D$227)/D$228))</f>
        <v>0.9998099987847735</v>
      </c>
      <c r="DU199" s="2">
        <f>POWER(10,($B199-E$227)/E$228)/(1+POWER(10,($B199-E$227)/E$228))</f>
        <v>0.99980239824406514</v>
      </c>
      <c r="DV199" s="2">
        <f>POWER(10,($B199-F$227)/F$228)/(1+POWER(10,($B199-F$227)/F$228))</f>
        <v>0.999814606865564</v>
      </c>
      <c r="DW199" s="2">
        <f>POWER(10,($B199-G$227)/G$228)/(1+POWER(10,($B199-G$227)/G$228))</f>
        <v>0.99981722023375896</v>
      </c>
      <c r="DX199" s="2">
        <f>POWER(10,($B199-H$227)/H$228)/(1+POWER(10,($B199-H$227)/H$228))</f>
        <v>0.99982357409566636</v>
      </c>
      <c r="DY199" s="2">
        <f>POWER(10,($B199-I$227)/I$228)/(1+POWER(10,($B199-I$227)/I$228))</f>
        <v>0.99982948056694332</v>
      </c>
      <c r="DZ199" s="2">
        <f>POWER(10,($B199-J$227)/J$228)/(1+POWER(10,($B199-J$227)/J$228))</f>
        <v>0.99983894538008389</v>
      </c>
      <c r="EA199" s="2">
        <f>POWER(10,($B199-K$227)/K$228)/(1+POWER(10,($B199-K$227)/K$228))</f>
        <v>0.9998166596362742</v>
      </c>
      <c r="EB199" s="2">
        <f>POWER(10,($B199-L$227)/L$228)/(1+POWER(10,($B199-L$227)/L$228))</f>
        <v>0.99980690651496662</v>
      </c>
      <c r="EC199" s="2">
        <f>POWER(10,($B199-M$227)/M$228)/(1+POWER(10,($B199-M$227)/M$228))</f>
        <v>0.99980790758986071</v>
      </c>
      <c r="ED199" s="2">
        <f>POWER(10,($B199-N$227)/N$228)/(1+POWER(10,($B199-N$227)/N$228))</f>
        <v>0.99981553925168531</v>
      </c>
      <c r="EE199" s="2">
        <f>POWER(10,($B199-O$227)/O$228)/(1+POWER(10,($B199-O$227)/O$228))</f>
        <v>0.99980427481397294</v>
      </c>
    </row>
    <row r="200" spans="2:137" x14ac:dyDescent="0.25">
      <c r="B200" s="2">
        <v>194</v>
      </c>
      <c r="C200">
        <v>69.882000000000005</v>
      </c>
      <c r="D200">
        <v>72.706000000000003</v>
      </c>
      <c r="E200">
        <v>75.558999999999997</v>
      </c>
      <c r="F200">
        <v>73.191000000000003</v>
      </c>
      <c r="G200">
        <v>74.323999999999998</v>
      </c>
      <c r="H200">
        <v>74.293999999999997</v>
      </c>
      <c r="I200">
        <v>76.528999999999996</v>
      </c>
      <c r="J200">
        <v>75.147000000000006</v>
      </c>
      <c r="K200">
        <v>73.234999999999999</v>
      </c>
      <c r="L200">
        <v>69.426000000000002</v>
      </c>
      <c r="M200">
        <v>63.396999999999998</v>
      </c>
      <c r="N200">
        <v>55.941200000000002</v>
      </c>
      <c r="O200">
        <v>49.558799999999998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69.359963337621565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71.121653630900212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72.640493638582484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73.031741706318442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73.719059741626452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74.759227418547951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77.515070089762503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73.934884693148945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71.585824078843572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67.75841348299501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62.604972284576853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56.09928527119424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47.638878190386862</v>
      </c>
      <c r="AE200" s="5"/>
      <c r="AG200" s="5">
        <f t="shared" si="49"/>
        <v>0.52203666237844004</v>
      </c>
      <c r="AH200" s="5">
        <f t="shared" si="49"/>
        <v>1.5843463690997908</v>
      </c>
      <c r="AI200" s="5">
        <f t="shared" si="49"/>
        <v>2.9185063614175135</v>
      </c>
      <c r="AJ200" s="5">
        <f t="shared" si="49"/>
        <v>0.1592582936815603</v>
      </c>
      <c r="AK200" s="5">
        <f t="shared" si="48"/>
        <v>0.6049402583735457</v>
      </c>
      <c r="AL200" s="5">
        <f t="shared" si="48"/>
        <v>-0.46522741854795413</v>
      </c>
      <c r="AM200" s="5">
        <f t="shared" si="48"/>
        <v>-0.98607008976250654</v>
      </c>
      <c r="AN200" s="5">
        <f t="shared" si="48"/>
        <v>1.2121153068510608</v>
      </c>
      <c r="AO200" s="5">
        <f t="shared" si="47"/>
        <v>1.6491759211564272</v>
      </c>
      <c r="AP200" s="5">
        <f t="shared" si="47"/>
        <v>1.6675865170049917</v>
      </c>
      <c r="AQ200" s="5">
        <f t="shared" si="47"/>
        <v>0.79202771542314565</v>
      </c>
      <c r="AR200" s="5">
        <f t="shared" si="47"/>
        <v>-0.15808527119423843</v>
      </c>
      <c r="AS200" s="5">
        <f t="shared" si="50"/>
        <v>1.9199218096131361</v>
      </c>
      <c r="AV200" s="2">
        <f t="shared" si="51"/>
        <v>69.359963337621551</v>
      </c>
      <c r="AW200" s="2">
        <f t="shared" si="52"/>
        <v>71.121653630900212</v>
      </c>
      <c r="AX200" s="2">
        <f t="shared" si="53"/>
        <v>72.640493638582484</v>
      </c>
      <c r="AY200" s="2">
        <f t="shared" si="54"/>
        <v>73.031741706318442</v>
      </c>
      <c r="AZ200" s="2">
        <f t="shared" si="55"/>
        <v>73.719059741626452</v>
      </c>
      <c r="BA200" s="2">
        <f t="shared" si="56"/>
        <v>74.759227418547866</v>
      </c>
      <c r="BB200" s="2">
        <f t="shared" si="57"/>
        <v>77.515070089762503</v>
      </c>
      <c r="BC200" s="2">
        <f t="shared" si="58"/>
        <v>73.934884693148859</v>
      </c>
      <c r="BD200" s="2">
        <f t="shared" si="59"/>
        <v>71.585824078842279</v>
      </c>
      <c r="BE200" s="2">
        <f t="shared" si="60"/>
        <v>67.758413482991969</v>
      </c>
      <c r="BF200" s="2">
        <f t="shared" si="61"/>
        <v>62.604972284571126</v>
      </c>
      <c r="BG200" s="2">
        <f t="shared" si="62"/>
        <v>56.099285271163801</v>
      </c>
      <c r="BH200" s="2">
        <f t="shared" si="63"/>
        <v>47.638878189786034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69.882000000000005</v>
      </c>
      <c r="CA200" s="2">
        <f>IF(OR(AND($B200&gt;D$230, $B200&lt;D$231), $B200&gt;D$232), D200, "")</f>
        <v>72.706000000000003</v>
      </c>
      <c r="CB200" s="2">
        <f>IF(OR(AND($B200&gt;E$230, $B200&lt;E$231), $B200&gt;E$232), E200, "")</f>
        <v>75.558999999999997</v>
      </c>
      <c r="CC200" s="2">
        <f>IF(OR(AND($B200&gt;F$230, $B200&lt;F$231), $B200&gt;F$232), F200, "")</f>
        <v>73.191000000000003</v>
      </c>
      <c r="CD200" s="2">
        <f>IF(OR(AND($B200&gt;G$230, $B200&lt;G$231), $B200&gt;G$232), G200, "")</f>
        <v>74.323999999999998</v>
      </c>
      <c r="CE200" s="2">
        <f>IF(OR(AND($B200&gt;H$230, $B200&lt;H$231), $B200&gt;H$232), H200, "")</f>
        <v>74.293999999999997</v>
      </c>
      <c r="CF200" s="2">
        <f>IF(OR(AND($B200&gt;I$230, $B200&lt;I$231), $B200&gt;I$232), I200, "")</f>
        <v>76.528999999999996</v>
      </c>
      <c r="CG200" s="2">
        <f>IF(OR(AND($B200&gt;J$230, $B200&lt;J$231), $B200&gt;J$232), J200, "")</f>
        <v>75.147000000000006</v>
      </c>
      <c r="CH200" s="2">
        <f>IF(OR(AND($B200&gt;K$230, $B200&lt;K$231), $B200&gt;K$232), K200, "")</f>
        <v>73.234999999999999</v>
      </c>
      <c r="CI200" s="2">
        <f>IF(OR(AND($B200&gt;L$230, $B200&lt;L$231), $B200&gt;L$232), L200, "")</f>
        <v>69.426000000000002</v>
      </c>
      <c r="CJ200" s="2">
        <f>IF(OR(AND($B200&gt;M$230, $B200&lt;M$231), $B200&gt;M$232), M200, "")</f>
        <v>63.396999999999998</v>
      </c>
      <c r="CK200" s="2">
        <f>IF(OR(AND($B200&gt;N$230, $B200&lt;N$231), $B200&gt;N$232), N200, "")</f>
        <v>55.941200000000002</v>
      </c>
      <c r="CL200" s="2">
        <f>IF(OR(AND($B200&gt;O$230, $B200&lt;O$231), $B200&gt;O$232), O200, "")</f>
        <v>49.558799999999998</v>
      </c>
      <c r="CO200" s="2">
        <f>BK$207*$B200+BK$209</f>
        <v>75.207807280260027</v>
      </c>
      <c r="CP200" s="2">
        <f>BL$207*$B200+BL$209</f>
        <v>77.975143575203077</v>
      </c>
      <c r="CQ200" s="2">
        <f>BM$207*$B200+BM$209</f>
        <v>79.338510459276691</v>
      </c>
      <c r="CR200" s="2">
        <f>BN$207*$B200+BN$209</f>
        <v>78.636629581175214</v>
      </c>
      <c r="CS200" s="2">
        <f>BO$207*$B200+BO$209</f>
        <v>79.946964693487686</v>
      </c>
      <c r="CT200" s="2">
        <f>BP$207*$B200+BP$209</f>
        <v>81.980167708369777</v>
      </c>
      <c r="CU200" s="2">
        <f>BQ$207*$B200+BQ$209</f>
        <v>83.128218859840445</v>
      </c>
      <c r="CV200" s="2">
        <f>BR$207*$B200+BR$209</f>
        <v>80.854763676134468</v>
      </c>
      <c r="CW200" s="2">
        <f>BS$207*$B200+BS$209</f>
        <v>80.525461371007168</v>
      </c>
      <c r="CX200" s="2">
        <f>BT$207*$B200+BT$209</f>
        <v>75.989980379901596</v>
      </c>
      <c r="CY200" s="2">
        <f>BU$207*$B200+BU$209</f>
        <v>67.615382911877703</v>
      </c>
      <c r="CZ200" s="2">
        <f>BV$207*$B200+BV$209</f>
        <v>59.969005226856339</v>
      </c>
      <c r="DA200" s="2">
        <f>BW$207*$B200+BW$209</f>
        <v>52.971870640432755</v>
      </c>
      <c r="DD200" s="2">
        <f>BZ$207*$B200+BZ$209</f>
        <v>69.358604120911508</v>
      </c>
      <c r="DE200" s="2">
        <f>CA$207*$B200+CA$209</f>
        <v>71.120465810765069</v>
      </c>
      <c r="DF200" s="2">
        <f>CB$207*$B200+CB$209</f>
        <v>72.639286317292189</v>
      </c>
      <c r="DG200" s="2">
        <f>CC$207*$B200+CC$209</f>
        <v>73.030793853078762</v>
      </c>
      <c r="DH200" s="2">
        <f>CD$207*$B200+CD$209</f>
        <v>73.718021377965485</v>
      </c>
      <c r="DI200" s="2">
        <f>CE$207*$B200+CE$209</f>
        <v>74.758065347359747</v>
      </c>
      <c r="DJ200" s="2">
        <f>CF$207*$B200+CF$209</f>
        <v>77.514197008847646</v>
      </c>
      <c r="DK200" s="2">
        <f>CG$207*$B200+CG$209</f>
        <v>73.933868112970416</v>
      </c>
      <c r="DL200" s="2">
        <f>CH$207*$B200+CH$209</f>
        <v>71.584329022298718</v>
      </c>
      <c r="DM200" s="2">
        <f>CI$207*$B200+CI$209</f>
        <v>67.756963596510843</v>
      </c>
      <c r="DN200" s="2">
        <f>CJ$207*$B200+CJ$209</f>
        <v>62.604094340282117</v>
      </c>
      <c r="DO200" s="2">
        <f>CK$207*$B200+CK$209</f>
        <v>56.098634147287569</v>
      </c>
      <c r="DP200" s="2">
        <f>CL$207*$B200+CL$209</f>
        <v>47.637926045656506</v>
      </c>
      <c r="DS200" s="2">
        <f>POWER(10,($B200-C$227)/C$228)/(1+POWER(10,($B200-C$227)/C$228))</f>
        <v>0.99976762361076976</v>
      </c>
      <c r="DT200" s="2">
        <f>POWER(10,($B200-D$227)/D$228)/(1+POWER(10,($B200-D$227)/D$228))</f>
        <v>0.99982671393521805</v>
      </c>
      <c r="DU200" s="2">
        <f>POWER(10,($B200-E$227)/E$228)/(1+POWER(10,($B200-E$227)/E$228))</f>
        <v>0.99981978192329379</v>
      </c>
      <c r="DV200" s="2">
        <f>POWER(10,($B200-F$227)/F$228)/(1+POWER(10,($B200-F$227)/F$228))</f>
        <v>0.99983091669366619</v>
      </c>
      <c r="DW200" s="2">
        <f>POWER(10,($B200-G$227)/G$228)/(1+POWER(10,($B200-G$227)/G$228))</f>
        <v>0.99983330019100047</v>
      </c>
      <c r="DX200" s="2">
        <f>POWER(10,($B200-H$227)/H$228)/(1+POWER(10,($B200-H$227)/H$228))</f>
        <v>0.99983909516508751</v>
      </c>
      <c r="DY200" s="2">
        <f>POWER(10,($B200-I$227)/I$228)/(1+POWER(10,($B200-I$227)/I$228))</f>
        <v>0.99984448209536236</v>
      </c>
      <c r="DZ200" s="2">
        <f>POWER(10,($B200-J$227)/J$228)/(1+POWER(10,($B200-J$227)/J$228))</f>
        <v>0.99985311435938284</v>
      </c>
      <c r="EA200" s="2">
        <f>POWER(10,($B200-K$227)/K$228)/(1+POWER(10,($B200-K$227)/K$228))</f>
        <v>0.9998327889035471</v>
      </c>
      <c r="EB200" s="2">
        <f>POWER(10,($B200-L$227)/L$228)/(1+POWER(10,($B200-L$227)/L$228))</f>
        <v>0.99982389365657032</v>
      </c>
      <c r="EC200" s="2">
        <f>POWER(10,($B200-M$227)/M$228)/(1+POWER(10,($B200-M$227)/M$228))</f>
        <v>0.99982480667866869</v>
      </c>
      <c r="ED200" s="2">
        <f>POWER(10,($B200-N$227)/N$228)/(1+POWER(10,($B200-N$227)/N$228))</f>
        <v>0.99983176706758881</v>
      </c>
      <c r="EE200" s="2">
        <f>POWER(10,($B200-O$227)/O$228)/(1+POWER(10,($B200-O$227)/O$228))</f>
        <v>0.99982149343462279</v>
      </c>
    </row>
    <row r="201" spans="2:137" x14ac:dyDescent="0.25">
      <c r="B201" s="2">
        <v>195</v>
      </c>
      <c r="C201">
        <v>68.941000000000003</v>
      </c>
      <c r="D201">
        <v>71.176000000000002</v>
      </c>
      <c r="E201">
        <v>73.162000000000006</v>
      </c>
      <c r="F201">
        <v>73.515000000000001</v>
      </c>
      <c r="G201">
        <v>73.573999999999998</v>
      </c>
      <c r="H201">
        <v>74.926000000000002</v>
      </c>
      <c r="I201">
        <v>77.984999999999999</v>
      </c>
      <c r="J201">
        <v>75.441000000000003</v>
      </c>
      <c r="K201">
        <v>74.632000000000005</v>
      </c>
      <c r="L201">
        <v>68.984999999999999</v>
      </c>
      <c r="M201">
        <v>64.265000000000001</v>
      </c>
      <c r="N201">
        <v>55.073500000000003</v>
      </c>
      <c r="O201">
        <v>49.058799999999998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69.302123253366048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71.061185094749803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72.579779190115289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72.971428955321755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73.664630325047156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74.71441775367299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77.490702428725371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73.890749432411454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71.534588992252992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67.702994088230781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62.575021687065323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56.083746923574843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47.614391451948691</v>
      </c>
      <c r="AE201" s="5"/>
      <c r="AG201" s="5">
        <f t="shared" si="49"/>
        <v>-0.36112325336604556</v>
      </c>
      <c r="AH201" s="5">
        <f t="shared" si="49"/>
        <v>0.11481490525019922</v>
      </c>
      <c r="AI201" s="5">
        <f t="shared" si="49"/>
        <v>0.58222080988471703</v>
      </c>
      <c r="AJ201" s="5">
        <f t="shared" si="49"/>
        <v>0.54357104467824513</v>
      </c>
      <c r="AK201" s="5">
        <f t="shared" si="48"/>
        <v>-9.0630325047158067E-2</v>
      </c>
      <c r="AL201" s="5">
        <f t="shared" si="48"/>
        <v>0.21158224632701206</v>
      </c>
      <c r="AM201" s="5">
        <f t="shared" si="48"/>
        <v>0.49429757127462892</v>
      </c>
      <c r="AN201" s="5">
        <f t="shared" si="48"/>
        <v>1.5502505675885487</v>
      </c>
      <c r="AO201" s="5">
        <f t="shared" si="47"/>
        <v>3.0974110077470129</v>
      </c>
      <c r="AP201" s="5">
        <f t="shared" si="47"/>
        <v>1.2820059117692182</v>
      </c>
      <c r="AQ201" s="5">
        <f t="shared" si="47"/>
        <v>1.6899783129346773</v>
      </c>
      <c r="AR201" s="5">
        <f t="shared" si="47"/>
        <v>-1.0102469235748401</v>
      </c>
      <c r="AS201" s="5">
        <f t="shared" si="50"/>
        <v>1.4444085480513067</v>
      </c>
      <c r="AV201" s="2">
        <f t="shared" si="51"/>
        <v>69.302123253366048</v>
      </c>
      <c r="AW201" s="2">
        <f t="shared" si="52"/>
        <v>71.061185094749803</v>
      </c>
      <c r="AX201" s="2">
        <f t="shared" si="53"/>
        <v>72.579779190115289</v>
      </c>
      <c r="AY201" s="2">
        <f t="shared" si="54"/>
        <v>72.971428955321755</v>
      </c>
      <c r="AZ201" s="2">
        <f t="shared" si="55"/>
        <v>73.664630325047156</v>
      </c>
      <c r="BA201" s="2">
        <f t="shared" si="56"/>
        <v>74.714417753672976</v>
      </c>
      <c r="BB201" s="2">
        <f t="shared" si="57"/>
        <v>77.490702428725371</v>
      </c>
      <c r="BC201" s="2">
        <f t="shared" si="58"/>
        <v>73.89074943241144</v>
      </c>
      <c r="BD201" s="2">
        <f t="shared" si="59"/>
        <v>71.534588992252708</v>
      </c>
      <c r="BE201" s="2">
        <f t="shared" si="60"/>
        <v>67.702994088230085</v>
      </c>
      <c r="BF201" s="2">
        <f t="shared" si="61"/>
        <v>62.575021687063987</v>
      </c>
      <c r="BG201" s="2">
        <f t="shared" si="62"/>
        <v>56.083746923567375</v>
      </c>
      <c r="BH201" s="2">
        <f t="shared" si="63"/>
        <v>47.614391451786325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68.941000000000003</v>
      </c>
      <c r="CA201" s="2">
        <f>IF(OR(AND($B201&gt;D$230, $B201&lt;D$231), $B201&gt;D$232), D201, "")</f>
        <v>71.176000000000002</v>
      </c>
      <c r="CB201" s="2">
        <f>IF(OR(AND($B201&gt;E$230, $B201&lt;E$231), $B201&gt;E$232), E201, "")</f>
        <v>73.162000000000006</v>
      </c>
      <c r="CC201" s="2">
        <f>IF(OR(AND($B201&gt;F$230, $B201&lt;F$231), $B201&gt;F$232), F201, "")</f>
        <v>73.515000000000001</v>
      </c>
      <c r="CD201" s="2">
        <f>IF(OR(AND($B201&gt;G$230, $B201&lt;G$231), $B201&gt;G$232), G201, "")</f>
        <v>73.573999999999998</v>
      </c>
      <c r="CE201" s="2">
        <f>IF(OR(AND($B201&gt;H$230, $B201&lt;H$231), $B201&gt;H$232), H201, "")</f>
        <v>74.926000000000002</v>
      </c>
      <c r="CF201" s="2">
        <f>IF(OR(AND($B201&gt;I$230, $B201&lt;I$231), $B201&gt;I$232), I201, "")</f>
        <v>77.984999999999999</v>
      </c>
      <c r="CG201" s="2">
        <f>IF(OR(AND($B201&gt;J$230, $B201&lt;J$231), $B201&gt;J$232), J201, "")</f>
        <v>75.441000000000003</v>
      </c>
      <c r="CH201" s="2">
        <f>IF(OR(AND($B201&gt;K$230, $B201&lt;K$231), $B201&gt;K$232), K201, "")</f>
        <v>74.632000000000005</v>
      </c>
      <c r="CI201" s="2">
        <f>IF(OR(AND($B201&gt;L$230, $B201&lt;L$231), $B201&gt;L$232), L201, "")</f>
        <v>68.984999999999999</v>
      </c>
      <c r="CJ201" s="2">
        <f>IF(OR(AND($B201&gt;M$230, $B201&lt;M$231), $B201&gt;M$232), M201, "")</f>
        <v>64.265000000000001</v>
      </c>
      <c r="CK201" s="2">
        <f>IF(OR(AND($B201&gt;N$230, $B201&lt;N$231), $B201&gt;N$232), N201, "")</f>
        <v>55.073500000000003</v>
      </c>
      <c r="CL201" s="2">
        <f>IF(OR(AND($B201&gt;O$230, $B201&lt;O$231), $B201&gt;O$232), O201, "")</f>
        <v>49.058799999999998</v>
      </c>
      <c r="CO201" s="2">
        <f>BK$207*$B201+BK$209</f>
        <v>75.209784657608779</v>
      </c>
      <c r="CP201" s="2">
        <f>BL$207*$B201+BL$209</f>
        <v>77.981792754855391</v>
      </c>
      <c r="CQ201" s="2">
        <f>BM$207*$B201+BM$209</f>
        <v>79.339901541320984</v>
      </c>
      <c r="CR201" s="2">
        <f>BN$207*$B201+BN$209</f>
        <v>78.628715647437033</v>
      </c>
      <c r="CS201" s="2">
        <f>BO$207*$B201+BO$209</f>
        <v>79.954611691831204</v>
      </c>
      <c r="CT201" s="2">
        <f>BP$207*$B201+BP$209</f>
        <v>82.008454915511294</v>
      </c>
      <c r="CU201" s="2">
        <f>BQ$207*$B201+BQ$209</f>
        <v>83.159223595528061</v>
      </c>
      <c r="CV201" s="2">
        <f>BR$207*$B201+BR$209</f>
        <v>80.880081117012566</v>
      </c>
      <c r="CW201" s="2">
        <f>BS$207*$B201+BS$209</f>
        <v>80.563037940379417</v>
      </c>
      <c r="CX201" s="2">
        <f>BT$207*$B201+BT$209</f>
        <v>76.018389708665907</v>
      </c>
      <c r="CY201" s="2">
        <f>BU$207*$B201+BU$209</f>
        <v>67.632992813916317</v>
      </c>
      <c r="CZ201" s="2">
        <f>BV$207*$B201+BV$209</f>
        <v>59.990743983187841</v>
      </c>
      <c r="DA201" s="2">
        <f>BW$207*$B201+BW$209</f>
        <v>53.001345906649426</v>
      </c>
      <c r="DD201" s="2">
        <f>BZ$207*$B201+BZ$209</f>
        <v>69.30087095294509</v>
      </c>
      <c r="DE201" s="2">
        <f>CA$207*$B201+CA$209</f>
        <v>71.060091180871737</v>
      </c>
      <c r="DF201" s="2">
        <f>CB$207*$B201+CB$209</f>
        <v>72.578667890454881</v>
      </c>
      <c r="DG201" s="2">
        <f>CC$207*$B201+CC$209</f>
        <v>72.970556421324645</v>
      </c>
      <c r="DH201" s="2">
        <f>CD$207*$B201+CD$209</f>
        <v>73.663673886956104</v>
      </c>
      <c r="DI201" s="2">
        <f>CE$207*$B201+CE$209</f>
        <v>74.713347203683767</v>
      </c>
      <c r="DJ201" s="2">
        <f>CF$207*$B201+CF$209</f>
        <v>77.48989831455647</v>
      </c>
      <c r="DK201" s="2">
        <f>CG$207*$B201+CG$209</f>
        <v>73.88981299492886</v>
      </c>
      <c r="DL201" s="2">
        <f>CH$207*$B201+CH$209</f>
        <v>71.533211938585083</v>
      </c>
      <c r="DM201" s="2">
        <f>CI$207*$B201+CI$209</f>
        <v>67.701658309865763</v>
      </c>
      <c r="DN201" s="2">
        <f>CJ$207*$B201+CJ$209</f>
        <v>62.574213391893117</v>
      </c>
      <c r="DO201" s="2">
        <f>CK$207*$B201+CK$209</f>
        <v>56.083147371136455</v>
      </c>
      <c r="DP201" s="2">
        <f>CL$207*$B201+CL$209</f>
        <v>47.613514299441</v>
      </c>
      <c r="DS201" s="2">
        <f>POWER(10,($B201-C$227)/C$228)/(1+POWER(10,($B201-C$227)/C$228))</f>
        <v>0.99978806588087876</v>
      </c>
      <c r="DT201" s="2">
        <f>POWER(10,($B201-D$227)/D$228)/(1+POWER(10,($B201-D$227)/D$228))</f>
        <v>0.99984195882090898</v>
      </c>
      <c r="DU201" s="2">
        <f>POWER(10,($B201-E$227)/E$228)/(1+POWER(10,($B201-E$227)/E$228))</f>
        <v>0.9998356365542459</v>
      </c>
      <c r="DV201" s="2">
        <f>POWER(10,($B201-F$227)/F$228)/(1+POWER(10,($B201-F$227)/F$228))</f>
        <v>0.99984579189763867</v>
      </c>
      <c r="DW201" s="2">
        <f>POWER(10,($B201-G$227)/G$228)/(1+POWER(10,($B201-G$227)/G$228))</f>
        <v>0.99984796573726931</v>
      </c>
      <c r="DX201" s="2">
        <f>POWER(10,($B201-H$227)/H$228)/(1+POWER(10,($B201-H$227)/H$228))</f>
        <v>0.99985325096879962</v>
      </c>
      <c r="DY201" s="2">
        <f>POWER(10,($B201-I$227)/I$228)/(1+POWER(10,($B201-I$227)/I$228))</f>
        <v>0.99985816404438888</v>
      </c>
      <c r="DZ201" s="2">
        <f>POWER(10,($B201-J$227)/J$228)/(1+POWER(10,($B201-J$227)/J$228))</f>
        <v>0.99986603697222709</v>
      </c>
      <c r="EA201" s="2">
        <f>POWER(10,($B201-K$227)/K$228)/(1+POWER(10,($B201-K$227)/K$228))</f>
        <v>0.99984749942386941</v>
      </c>
      <c r="EB201" s="2">
        <f>POWER(10,($B201-L$227)/L$228)/(1+POWER(10,($B201-L$227)/L$228))</f>
        <v>0.99983938661713623</v>
      </c>
      <c r="EC201" s="2">
        <f>POWER(10,($B201-M$227)/M$228)/(1+POWER(10,($B201-M$227)/M$228))</f>
        <v>0.99984021932892597</v>
      </c>
      <c r="ED201" s="2">
        <f>POWER(10,($B201-N$227)/N$228)/(1+POWER(10,($B201-N$227)/N$228))</f>
        <v>0.99984656747089262</v>
      </c>
      <c r="EE201" s="2">
        <f>POWER(10,($B201-O$227)/O$228)/(1+POWER(10,($B201-O$227)/O$228))</f>
        <v>0.99983719752039946</v>
      </c>
    </row>
    <row r="202" spans="2:137" x14ac:dyDescent="0.25">
      <c r="B202" s="2">
        <v>196</v>
      </c>
      <c r="C202">
        <v>69.265000000000001</v>
      </c>
      <c r="D202">
        <v>71.793999999999997</v>
      </c>
      <c r="E202">
        <v>73.882000000000005</v>
      </c>
      <c r="F202">
        <v>74.234999999999999</v>
      </c>
      <c r="G202">
        <v>73.043999999999997</v>
      </c>
      <c r="H202">
        <v>74.926000000000002</v>
      </c>
      <c r="I202">
        <v>78.147000000000006</v>
      </c>
      <c r="J202">
        <v>74.441000000000003</v>
      </c>
      <c r="K202">
        <v>73.808999999999997</v>
      </c>
      <c r="L202">
        <v>68.852999999999994</v>
      </c>
      <c r="M202">
        <v>63.75</v>
      </c>
      <c r="N202">
        <v>56.808799999999998</v>
      </c>
      <c r="O202">
        <v>48.191200000000002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69.244291459275544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71.000723886795214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72.519072291048502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72.911122119679533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73.610207285600339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74.669615196731101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77.466340144171724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73.846620403831906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71.483363095467013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67.64758354757096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62.545076548370645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56.068212609803332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47.58991053830443</v>
      </c>
      <c r="AE202" s="5"/>
      <c r="AG202" s="5">
        <f t="shared" si="49"/>
        <v>2.070854072445627E-2</v>
      </c>
      <c r="AH202" s="5">
        <f t="shared" si="49"/>
        <v>0.79327611320478297</v>
      </c>
      <c r="AI202" s="5">
        <f t="shared" si="49"/>
        <v>1.3629277089515028</v>
      </c>
      <c r="AJ202" s="5">
        <f t="shared" si="49"/>
        <v>1.3238778803204667</v>
      </c>
      <c r="AK202" s="5">
        <f t="shared" si="48"/>
        <v>-0.56620728560034195</v>
      </c>
      <c r="AL202" s="5">
        <f t="shared" si="48"/>
        <v>0.2563848032689009</v>
      </c>
      <c r="AM202" s="5">
        <f t="shared" si="48"/>
        <v>0.68065985582828148</v>
      </c>
      <c r="AN202" s="5">
        <f t="shared" si="48"/>
        <v>0.59437959616809621</v>
      </c>
      <c r="AO202" s="5">
        <f t="shared" si="47"/>
        <v>2.3256369045329848</v>
      </c>
      <c r="AP202" s="5">
        <f t="shared" si="47"/>
        <v>1.2054164524290343</v>
      </c>
      <c r="AQ202" s="5">
        <f t="shared" si="47"/>
        <v>1.2049234516293552</v>
      </c>
      <c r="AR202" s="5">
        <f t="shared" si="47"/>
        <v>0.74058739019666575</v>
      </c>
      <c r="AS202" s="5">
        <f t="shared" si="50"/>
        <v>0.60128946169557196</v>
      </c>
      <c r="AV202" s="2">
        <f t="shared" si="51"/>
        <v>69.244291459275544</v>
      </c>
      <c r="AW202" s="2">
        <f t="shared" si="52"/>
        <v>71.000723886795214</v>
      </c>
      <c r="AX202" s="2">
        <f t="shared" si="53"/>
        <v>72.519072291048502</v>
      </c>
      <c r="AY202" s="2">
        <f t="shared" si="54"/>
        <v>72.911122119679533</v>
      </c>
      <c r="AZ202" s="2">
        <f t="shared" si="55"/>
        <v>73.610207285600339</v>
      </c>
      <c r="BA202" s="2">
        <f t="shared" si="56"/>
        <v>74.669615196731101</v>
      </c>
      <c r="BB202" s="2">
        <f t="shared" si="57"/>
        <v>77.466340144171724</v>
      </c>
      <c r="BC202" s="2">
        <f t="shared" si="58"/>
        <v>73.846620403831906</v>
      </c>
      <c r="BD202" s="2">
        <f t="shared" si="59"/>
        <v>71.483363095466956</v>
      </c>
      <c r="BE202" s="2">
        <f t="shared" si="60"/>
        <v>67.647583547570804</v>
      </c>
      <c r="BF202" s="2">
        <f t="shared" si="61"/>
        <v>62.545076548370346</v>
      </c>
      <c r="BG202" s="2">
        <f t="shared" si="62"/>
        <v>56.06821260980157</v>
      </c>
      <c r="BH202" s="2">
        <f t="shared" si="63"/>
        <v>47.589910538262153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69.265000000000001</v>
      </c>
      <c r="CA202" s="2">
        <f>IF(OR(AND($B202&gt;D$230, $B202&lt;D$231), $B202&gt;D$232), D202, "")</f>
        <v>71.793999999999997</v>
      </c>
      <c r="CB202" s="2">
        <f>IF(OR(AND($B202&gt;E$230, $B202&lt;E$231), $B202&gt;E$232), E202, "")</f>
        <v>73.882000000000005</v>
      </c>
      <c r="CC202" s="2">
        <f>IF(OR(AND($B202&gt;F$230, $B202&lt;F$231), $B202&gt;F$232), F202, "")</f>
        <v>74.234999999999999</v>
      </c>
      <c r="CD202" s="2">
        <f>IF(OR(AND($B202&gt;G$230, $B202&lt;G$231), $B202&gt;G$232), G202, "")</f>
        <v>73.043999999999997</v>
      </c>
      <c r="CE202" s="2">
        <f>IF(OR(AND($B202&gt;H$230, $B202&lt;H$231), $B202&gt;H$232), H202, "")</f>
        <v>74.926000000000002</v>
      </c>
      <c r="CF202" s="2">
        <f>IF(OR(AND($B202&gt;I$230, $B202&lt;I$231), $B202&gt;I$232), I202, "")</f>
        <v>78.147000000000006</v>
      </c>
      <c r="CG202" s="2">
        <f>IF(OR(AND($B202&gt;J$230, $B202&lt;J$231), $B202&gt;J$232), J202, "")</f>
        <v>74.441000000000003</v>
      </c>
      <c r="CH202" s="2">
        <f>IF(OR(AND($B202&gt;K$230, $B202&lt;K$231), $B202&gt;K$232), K202, "")</f>
        <v>73.808999999999997</v>
      </c>
      <c r="CI202" s="2">
        <f>IF(OR(AND($B202&gt;L$230, $B202&lt;L$231), $B202&gt;L$232), L202, "")</f>
        <v>68.852999999999994</v>
      </c>
      <c r="CJ202" s="2">
        <f>IF(OR(AND($B202&gt;M$230, $B202&lt;M$231), $B202&gt;M$232), M202, "")</f>
        <v>63.75</v>
      </c>
      <c r="CK202" s="2">
        <f>IF(OR(AND($B202&gt;N$230, $B202&lt;N$231), $B202&gt;N$232), N202, "")</f>
        <v>56.808799999999998</v>
      </c>
      <c r="CL202" s="2">
        <f>IF(OR(AND($B202&gt;O$230, $B202&lt;O$231), $B202&gt;O$232), O202, "")</f>
        <v>48.191200000000002</v>
      </c>
      <c r="CO202" s="2">
        <f>BK$207*$B202+BK$209</f>
        <v>75.21176203495753</v>
      </c>
      <c r="CP202" s="2">
        <f>BL$207*$B202+BL$209</f>
        <v>77.988441934507691</v>
      </c>
      <c r="CQ202" s="2">
        <f>BM$207*$B202+BM$209</f>
        <v>79.341292623365291</v>
      </c>
      <c r="CR202" s="2">
        <f>BN$207*$B202+BN$209</f>
        <v>78.620801713698867</v>
      </c>
      <c r="CS202" s="2">
        <f>BO$207*$B202+BO$209</f>
        <v>79.962258690174735</v>
      </c>
      <c r="CT202" s="2">
        <f>BP$207*$B202+BP$209</f>
        <v>82.036742122652811</v>
      </c>
      <c r="CU202" s="2">
        <f>BQ$207*$B202+BQ$209</f>
        <v>83.190228331215678</v>
      </c>
      <c r="CV202" s="2">
        <f>BR$207*$B202+BR$209</f>
        <v>80.905398557890663</v>
      </c>
      <c r="CW202" s="2">
        <f>BS$207*$B202+BS$209</f>
        <v>80.600614509751665</v>
      </c>
      <c r="CX202" s="2">
        <f>BT$207*$B202+BT$209</f>
        <v>76.046799037430233</v>
      </c>
      <c r="CY202" s="2">
        <f>BU$207*$B202+BU$209</f>
        <v>67.650602715954932</v>
      </c>
      <c r="CZ202" s="2">
        <f>BV$207*$B202+BV$209</f>
        <v>60.012482739519342</v>
      </c>
      <c r="DA202" s="2">
        <f>BW$207*$B202+BW$209</f>
        <v>53.030821172866091</v>
      </c>
      <c r="DD202" s="2">
        <f>BZ$207*$B202+BZ$209</f>
        <v>69.243137784978657</v>
      </c>
      <c r="DE202" s="2">
        <f>CA$207*$B202+CA$209</f>
        <v>70.999716550978391</v>
      </c>
      <c r="DF202" s="2">
        <f>CB$207*$B202+CB$209</f>
        <v>72.518049463617572</v>
      </c>
      <c r="DG202" s="2">
        <f>CC$207*$B202+CC$209</f>
        <v>72.910318989570513</v>
      </c>
      <c r="DH202" s="2">
        <f>CD$207*$B202+CD$209</f>
        <v>73.609326395946709</v>
      </c>
      <c r="DI202" s="2">
        <f>CE$207*$B202+CE$209</f>
        <v>74.668629060007788</v>
      </c>
      <c r="DJ202" s="2">
        <f>CF$207*$B202+CF$209</f>
        <v>77.465599620265294</v>
      </c>
      <c r="DK202" s="2">
        <f>CG$207*$B202+CG$209</f>
        <v>73.845757876887305</v>
      </c>
      <c r="DL202" s="2">
        <f>CH$207*$B202+CH$209</f>
        <v>71.482094854871463</v>
      </c>
      <c r="DM202" s="2">
        <f>CI$207*$B202+CI$209</f>
        <v>67.646353023220684</v>
      </c>
      <c r="DN202" s="2">
        <f>CJ$207*$B202+CJ$209</f>
        <v>62.544332443504125</v>
      </c>
      <c r="DO202" s="2">
        <f>CK$207*$B202+CK$209</f>
        <v>56.067660594985348</v>
      </c>
      <c r="DP202" s="2">
        <f>CL$207*$B202+CL$209</f>
        <v>47.589102553225501</v>
      </c>
      <c r="DS202" s="2">
        <f>POWER(10,($B202-C$227)/C$228)/(1+POWER(10,($B202-C$227)/C$228))</f>
        <v>0.99980671018168188</v>
      </c>
      <c r="DT202" s="2">
        <f>POWER(10,($B202-D$227)/D$228)/(1+POWER(10,($B202-D$227)/D$228))</f>
        <v>0.99985586272724436</v>
      </c>
      <c r="DU202" s="2">
        <f>POWER(10,($B202-E$227)/E$228)/(1+POWER(10,($B202-E$227)/E$228))</f>
        <v>0.99985009658794499</v>
      </c>
      <c r="DV202" s="2">
        <f>POWER(10,($B202-F$227)/F$228)/(1+POWER(10,($B202-F$227)/F$228))</f>
        <v>0.99985935863081765</v>
      </c>
      <c r="DW202" s="2">
        <f>POWER(10,($B202-G$227)/G$228)/(1+POWER(10,($B202-G$227)/G$228))</f>
        <v>0.99986134124954718</v>
      </c>
      <c r="DX202" s="2">
        <f>POWER(10,($B202-H$227)/H$228)/(1+POWER(10,($B202-H$227)/H$228))</f>
        <v>0.99986616156471508</v>
      </c>
      <c r="DY202" s="2">
        <f>POWER(10,($B202-I$227)/I$228)/(1+POWER(10,($B202-I$227)/I$228))</f>
        <v>0.99987064245668666</v>
      </c>
      <c r="DZ202" s="2">
        <f>POWER(10,($B202-J$227)/J$228)/(1+POWER(10,($B202-J$227)/J$228))</f>
        <v>0.99987782282645987</v>
      </c>
      <c r="EA202" s="2">
        <f>POWER(10,($B202-K$227)/K$228)/(1+POWER(10,($B202-K$227)/K$228))</f>
        <v>0.99986091595527582</v>
      </c>
      <c r="EB202" s="2">
        <f>POWER(10,($B202-L$227)/L$228)/(1+POWER(10,($B202-L$227)/L$228))</f>
        <v>0.99985351678374712</v>
      </c>
      <c r="EC202" s="2">
        <f>POWER(10,($B202-M$227)/M$228)/(1+POWER(10,($B202-M$227)/M$228))</f>
        <v>0.99985427624733547</v>
      </c>
      <c r="ED202" s="2">
        <f>POWER(10,($B202-N$227)/N$228)/(1+POWER(10,($B202-N$227)/N$228))</f>
        <v>0.99986006598117916</v>
      </c>
      <c r="EE202" s="2">
        <f>POWER(10,($B202-O$227)/O$228)/(1+POWER(10,($B202-O$227)/O$228))</f>
        <v>0.99985152024697954</v>
      </c>
    </row>
    <row r="203" spans="2:137" x14ac:dyDescent="0.25">
      <c r="B203" s="2">
        <v>197</v>
      </c>
      <c r="C203">
        <v>68.471000000000004</v>
      </c>
      <c r="D203">
        <v>71.352999999999994</v>
      </c>
      <c r="E203">
        <v>74.073999999999998</v>
      </c>
      <c r="F203">
        <v>71.206000000000003</v>
      </c>
      <c r="G203">
        <v>73</v>
      </c>
      <c r="H203">
        <v>73.867999999999995</v>
      </c>
      <c r="I203">
        <v>77.587999999999994</v>
      </c>
      <c r="J203">
        <v>74.265000000000001</v>
      </c>
      <c r="K203">
        <v>73.308999999999997</v>
      </c>
      <c r="L203">
        <v>69.073999999999998</v>
      </c>
      <c r="M203">
        <v>64.573999999999998</v>
      </c>
      <c r="N203">
        <v>55.338200000000001</v>
      </c>
      <c r="O203">
        <v>48.264699999999998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69.186467324468779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70.940269444630673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72.458372356439213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72.850820741678078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73.555790135463809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74.624819205595557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77.441982824013778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73.802497131277832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71.432145685069642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67.592181186523845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62.51513644721333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56.052682019360233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47.565435004972279</v>
      </c>
      <c r="AE203" s="5"/>
      <c r="AG203" s="5">
        <f t="shared" si="49"/>
        <v>-0.7154673244687757</v>
      </c>
      <c r="AH203" s="5">
        <f t="shared" si="49"/>
        <v>0.41273055536932191</v>
      </c>
      <c r="AI203" s="5">
        <f t="shared" si="49"/>
        <v>1.615627643560785</v>
      </c>
      <c r="AJ203" s="5">
        <f t="shared" si="49"/>
        <v>-1.6448207416780747</v>
      </c>
      <c r="AK203" s="5">
        <f t="shared" si="48"/>
        <v>-0.55579013546380907</v>
      </c>
      <c r="AL203" s="5">
        <f t="shared" si="48"/>
        <v>-0.75681920559556204</v>
      </c>
      <c r="AM203" s="5">
        <f t="shared" si="48"/>
        <v>0.14601717598621633</v>
      </c>
      <c r="AN203" s="5">
        <f t="shared" si="48"/>
        <v>0.46250286872216861</v>
      </c>
      <c r="AO203" s="5">
        <f t="shared" si="47"/>
        <v>1.8768543149303554</v>
      </c>
      <c r="AP203" s="5">
        <f t="shared" si="47"/>
        <v>1.4818188134761527</v>
      </c>
      <c r="AQ203" s="5">
        <f t="shared" si="47"/>
        <v>2.0588635527866685</v>
      </c>
      <c r="AR203" s="5">
        <f t="shared" si="47"/>
        <v>-0.71448201936023281</v>
      </c>
      <c r="AS203" s="5">
        <f t="shared" si="50"/>
        <v>0.69926499502771833</v>
      </c>
      <c r="AV203" s="2">
        <f t="shared" si="51"/>
        <v>69.186467324468779</v>
      </c>
      <c r="AW203" s="2">
        <f t="shared" si="52"/>
        <v>70.940269444630673</v>
      </c>
      <c r="AX203" s="2">
        <f t="shared" si="53"/>
        <v>72.458372356439213</v>
      </c>
      <c r="AY203" s="2">
        <f t="shared" si="54"/>
        <v>72.850820741678078</v>
      </c>
      <c r="AZ203" s="2">
        <f t="shared" si="55"/>
        <v>73.555790135463809</v>
      </c>
      <c r="BA203" s="2">
        <f t="shared" si="56"/>
        <v>74.624819205595557</v>
      </c>
      <c r="BB203" s="2">
        <f t="shared" si="57"/>
        <v>77.441982824013778</v>
      </c>
      <c r="BC203" s="2">
        <f t="shared" si="58"/>
        <v>73.802497131277832</v>
      </c>
      <c r="BD203" s="2">
        <f t="shared" si="59"/>
        <v>71.432145685069628</v>
      </c>
      <c r="BE203" s="2">
        <f t="shared" si="60"/>
        <v>67.592181186523817</v>
      </c>
      <c r="BF203" s="2">
        <f t="shared" si="61"/>
        <v>62.515136447213266</v>
      </c>
      <c r="BG203" s="2">
        <f t="shared" si="62"/>
        <v>56.052682019359835</v>
      </c>
      <c r="BH203" s="2">
        <f t="shared" si="63"/>
        <v>47.565435004961671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68.471000000000004</v>
      </c>
      <c r="CA203" s="2">
        <f>IF(OR(AND($B203&gt;D$230, $B203&lt;D$231), $B203&gt;D$232), D203, "")</f>
        <v>71.352999999999994</v>
      </c>
      <c r="CB203" s="2">
        <f>IF(OR(AND($B203&gt;E$230, $B203&lt;E$231), $B203&gt;E$232), E203, "")</f>
        <v>74.073999999999998</v>
      </c>
      <c r="CC203" s="2">
        <f>IF(OR(AND($B203&gt;F$230, $B203&lt;F$231), $B203&gt;F$232), F203, "")</f>
        <v>71.206000000000003</v>
      </c>
      <c r="CD203" s="2">
        <f>IF(OR(AND($B203&gt;G$230, $B203&lt;G$231), $B203&gt;G$232), G203, "")</f>
        <v>73</v>
      </c>
      <c r="CE203" s="2">
        <f>IF(OR(AND($B203&gt;H$230, $B203&lt;H$231), $B203&gt;H$232), H203, "")</f>
        <v>73.867999999999995</v>
      </c>
      <c r="CF203" s="2">
        <f>IF(OR(AND($B203&gt;I$230, $B203&lt;I$231), $B203&gt;I$232), I203, "")</f>
        <v>77.587999999999994</v>
      </c>
      <c r="CG203" s="2">
        <f>IF(OR(AND($B203&gt;J$230, $B203&lt;J$231), $B203&gt;J$232), J203, "")</f>
        <v>74.265000000000001</v>
      </c>
      <c r="CH203" s="2">
        <f>IF(OR(AND($B203&gt;K$230, $B203&lt;K$231), $B203&gt;K$232), K203, "")</f>
        <v>73.308999999999997</v>
      </c>
      <c r="CI203" s="2">
        <f>IF(OR(AND($B203&gt;L$230, $B203&lt;L$231), $B203&gt;L$232), L203, "")</f>
        <v>69.073999999999998</v>
      </c>
      <c r="CJ203" s="2">
        <f>IF(OR(AND($B203&gt;M$230, $B203&lt;M$231), $B203&gt;M$232), M203, "")</f>
        <v>64.573999999999998</v>
      </c>
      <c r="CK203" s="2">
        <f>IF(OR(AND($B203&gt;N$230, $B203&lt;N$231), $B203&gt;N$232), N203, "")</f>
        <v>55.338200000000001</v>
      </c>
      <c r="CL203" s="2">
        <f>IF(OR(AND($B203&gt;O$230, $B203&lt;O$231), $B203&gt;O$232), O203, "")</f>
        <v>48.264699999999998</v>
      </c>
      <c r="CO203" s="2">
        <f>BK$207*$B203+BK$209</f>
        <v>75.213739412306282</v>
      </c>
      <c r="CP203" s="2">
        <f>BL$207*$B203+BL$209</f>
        <v>77.99509111415999</v>
      </c>
      <c r="CQ203" s="2">
        <f>BM$207*$B203+BM$209</f>
        <v>79.342683705409584</v>
      </c>
      <c r="CR203" s="2">
        <f>BN$207*$B203+BN$209</f>
        <v>78.612887779960701</v>
      </c>
      <c r="CS203" s="2">
        <f>BO$207*$B203+BO$209</f>
        <v>79.969905688518253</v>
      </c>
      <c r="CT203" s="2">
        <f>BP$207*$B203+BP$209</f>
        <v>82.065029329794328</v>
      </c>
      <c r="CU203" s="2">
        <f>BQ$207*$B203+BQ$209</f>
        <v>83.221233066903295</v>
      </c>
      <c r="CV203" s="2">
        <f>BR$207*$B203+BR$209</f>
        <v>80.930715998768775</v>
      </c>
      <c r="CW203" s="2">
        <f>BS$207*$B203+BS$209</f>
        <v>80.638191079123914</v>
      </c>
      <c r="CX203" s="2">
        <f>BT$207*$B203+BT$209</f>
        <v>76.075208366194545</v>
      </c>
      <c r="CY203" s="2">
        <f>BU$207*$B203+BU$209</f>
        <v>67.668212617993561</v>
      </c>
      <c r="CZ203" s="2">
        <f>BV$207*$B203+BV$209</f>
        <v>60.034221495850844</v>
      </c>
      <c r="DA203" s="2">
        <f>BW$207*$B203+BW$209</f>
        <v>53.060296439082762</v>
      </c>
      <c r="DD203" s="2">
        <f>BZ$207*$B203+BZ$209</f>
        <v>69.185404617012239</v>
      </c>
      <c r="DE203" s="2">
        <f>CA$207*$B203+CA$209</f>
        <v>70.93934192108506</v>
      </c>
      <c r="DF203" s="2">
        <f>CB$207*$B203+CB$209</f>
        <v>72.457431036780264</v>
      </c>
      <c r="DG203" s="2">
        <f>CC$207*$B203+CC$209</f>
        <v>72.850081557816395</v>
      </c>
      <c r="DH203" s="2">
        <f>CD$207*$B203+CD$209</f>
        <v>73.554978904937329</v>
      </c>
      <c r="DI203" s="2">
        <f>CE$207*$B203+CE$209</f>
        <v>74.623910916331795</v>
      </c>
      <c r="DJ203" s="2">
        <f>CF$207*$B203+CF$209</f>
        <v>77.441300925974119</v>
      </c>
      <c r="DK203" s="2">
        <f>CG$207*$B203+CG$209</f>
        <v>73.801702758845749</v>
      </c>
      <c r="DL203" s="2">
        <f>CH$207*$B203+CH$209</f>
        <v>71.430977771157842</v>
      </c>
      <c r="DM203" s="2">
        <f>CI$207*$B203+CI$209</f>
        <v>67.591047736575604</v>
      </c>
      <c r="DN203" s="2">
        <f>CJ$207*$B203+CJ$209</f>
        <v>62.514451495115125</v>
      </c>
      <c r="DO203" s="2">
        <f>CK$207*$B203+CK$209</f>
        <v>56.052173818834234</v>
      </c>
      <c r="DP203" s="2">
        <f>CL$207*$B203+CL$209</f>
        <v>47.564690807009995</v>
      </c>
      <c r="DS203" s="2">
        <f>POWER(10,($B203-C$227)/C$228)/(1+POWER(10,($B203-C$227)/C$228))</f>
        <v>0.99982371459239872</v>
      </c>
      <c r="DT203" s="2">
        <f>POWER(10,($B203-D$227)/D$228)/(1+POWER(10,($B203-D$227)/D$228))</f>
        <v>0.99986854357769328</v>
      </c>
      <c r="DU203" s="2">
        <f>POWER(10,($B203-E$227)/E$228)/(1+POWER(10,($B203-E$227)/E$228))</f>
        <v>0.99986328466009111</v>
      </c>
      <c r="DV203" s="2">
        <f>POWER(10,($B203-F$227)/F$228)/(1+POWER(10,($B203-F$227)/F$228))</f>
        <v>0.9998717319595376</v>
      </c>
      <c r="DW203" s="2">
        <f>POWER(10,($B203-G$227)/G$228)/(1+POWER(10,($B203-G$227)/G$228))</f>
        <v>0.99987354017374652</v>
      </c>
      <c r="DX203" s="2">
        <f>POWER(10,($B203-H$227)/H$228)/(1+POWER(10,($B203-H$227)/H$228))</f>
        <v>0.99987793645883694</v>
      </c>
      <c r="DY203" s="2">
        <f>POWER(10,($B203-I$227)/I$228)/(1+POWER(10,($B203-I$227)/I$228))</f>
        <v>0.99988202317552632</v>
      </c>
      <c r="DZ203" s="2">
        <f>POWER(10,($B203-J$227)/J$228)/(1+POWER(10,($B203-J$227)/J$228))</f>
        <v>0.9998885718955276</v>
      </c>
      <c r="EA203" s="2">
        <f>POWER(10,($B203-K$227)/K$228)/(1+POWER(10,($B203-K$227)/K$228))</f>
        <v>0.99987315229128204</v>
      </c>
      <c r="EB203" s="2">
        <f>POWER(10,($B203-L$227)/L$228)/(1+POWER(10,($B203-L$227)/L$228))</f>
        <v>0.99986640399708349</v>
      </c>
      <c r="EC203" s="2">
        <f>POWER(10,($B203-M$227)/M$228)/(1+POWER(10,($B203-M$227)/M$228))</f>
        <v>0.99986709665391693</v>
      </c>
      <c r="ED203" s="2">
        <f>POWER(10,($B203-N$227)/N$228)/(1+POWER(10,($B203-N$227)/N$228))</f>
        <v>0.99987237708666099</v>
      </c>
      <c r="EE203" s="2">
        <f>POWER(10,($B203-O$227)/O$228)/(1+POWER(10,($B203-O$227)/O$228))</f>
        <v>0.99986458308665138</v>
      </c>
    </row>
    <row r="204" spans="2:137" x14ac:dyDescent="0.25">
      <c r="B204" s="2">
        <v>198</v>
      </c>
      <c r="C204">
        <v>71.323999999999998</v>
      </c>
      <c r="D204">
        <v>70.441000000000003</v>
      </c>
      <c r="E204">
        <v>73.352999999999994</v>
      </c>
      <c r="F204">
        <v>72.132000000000005</v>
      </c>
      <c r="G204">
        <v>72.456000000000003</v>
      </c>
      <c r="H204">
        <v>74.941000000000003</v>
      </c>
      <c r="I204">
        <v>76.837999999999994</v>
      </c>
      <c r="J204">
        <v>74.75</v>
      </c>
      <c r="K204">
        <v>72.382000000000005</v>
      </c>
      <c r="L204">
        <v>66.912000000000006</v>
      </c>
      <c r="M204">
        <v>63.691000000000003</v>
      </c>
      <c r="N204">
        <v>56.191200000000002</v>
      </c>
      <c r="O204">
        <v>47.676499999999997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69.128650264863154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70.879821248059812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72.39767884580526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72.790524398333346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73.501378423267184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74.58002927848851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77.417630087039754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73.758379174136905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71.380936110251227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67.536786380713266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62.485200994168949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56.037154865133786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47.540964440699319</v>
      </c>
      <c r="AE204" s="5"/>
      <c r="AG204" s="5">
        <f t="shared" si="49"/>
        <v>2.1953497351368441</v>
      </c>
      <c r="AH204" s="5">
        <f t="shared" si="49"/>
        <v>-0.43882124805980993</v>
      </c>
      <c r="AI204" s="5">
        <f t="shared" si="49"/>
        <v>0.95532115419473485</v>
      </c>
      <c r="AJ204" s="5">
        <f t="shared" si="49"/>
        <v>-0.65852439833334131</v>
      </c>
      <c r="AK204" s="5">
        <f t="shared" si="48"/>
        <v>-1.0453784232671808</v>
      </c>
      <c r="AL204" s="5">
        <f t="shared" si="48"/>
        <v>0.36097072151149234</v>
      </c>
      <c r="AM204" s="5">
        <f t="shared" si="48"/>
        <v>-0.57963008703976016</v>
      </c>
      <c r="AN204" s="5">
        <f t="shared" si="48"/>
        <v>0.99162082586309452</v>
      </c>
      <c r="AO204" s="5">
        <f t="shared" si="47"/>
        <v>1.001063889748778</v>
      </c>
      <c r="AP204" s="5">
        <f t="shared" si="47"/>
        <v>-0.62478638071326031</v>
      </c>
      <c r="AQ204" s="5">
        <f t="shared" si="47"/>
        <v>1.2057990058310537</v>
      </c>
      <c r="AR204" s="5">
        <f t="shared" si="47"/>
        <v>0.15404513486621596</v>
      </c>
      <c r="AS204" s="5">
        <f t="shared" si="50"/>
        <v>0.13553555930067773</v>
      </c>
      <c r="AV204" s="2">
        <f t="shared" si="51"/>
        <v>69.128650264863154</v>
      </c>
      <c r="AW204" s="2">
        <f t="shared" si="52"/>
        <v>70.879821248059812</v>
      </c>
      <c r="AX204" s="2">
        <f t="shared" si="53"/>
        <v>72.39767884580526</v>
      </c>
      <c r="AY204" s="2">
        <f t="shared" si="54"/>
        <v>72.790524398333346</v>
      </c>
      <c r="AZ204" s="2">
        <f t="shared" si="55"/>
        <v>73.501378423267184</v>
      </c>
      <c r="BA204" s="2">
        <f t="shared" si="56"/>
        <v>74.58002927848851</v>
      </c>
      <c r="BB204" s="2">
        <f t="shared" si="57"/>
        <v>77.417630087039754</v>
      </c>
      <c r="BC204" s="2">
        <f t="shared" si="58"/>
        <v>73.758379174136905</v>
      </c>
      <c r="BD204" s="2">
        <f t="shared" si="59"/>
        <v>71.380936110251227</v>
      </c>
      <c r="BE204" s="2">
        <f t="shared" si="60"/>
        <v>67.536786380713266</v>
      </c>
      <c r="BF204" s="2">
        <f t="shared" si="61"/>
        <v>62.485200994168935</v>
      </c>
      <c r="BG204" s="2">
        <f t="shared" si="62"/>
        <v>56.037154865133701</v>
      </c>
      <c r="BH204" s="2">
        <f t="shared" si="63"/>
        <v>47.540964440696754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71.323999999999998</v>
      </c>
      <c r="CA204" s="2">
        <f>IF(OR(AND($B204&gt;D$230, $B204&lt;D$231), $B204&gt;D$232), D204, "")</f>
        <v>70.441000000000003</v>
      </c>
      <c r="CB204" s="2">
        <f>IF(OR(AND($B204&gt;E$230, $B204&lt;E$231), $B204&gt;E$232), E204, "")</f>
        <v>73.352999999999994</v>
      </c>
      <c r="CC204" s="2">
        <f>IF(OR(AND($B204&gt;F$230, $B204&lt;F$231), $B204&gt;F$232), F204, "")</f>
        <v>72.132000000000005</v>
      </c>
      <c r="CD204" s="2">
        <f>IF(OR(AND($B204&gt;G$230, $B204&lt;G$231), $B204&gt;G$232), G204, "")</f>
        <v>72.456000000000003</v>
      </c>
      <c r="CE204" s="2">
        <f>IF(OR(AND($B204&gt;H$230, $B204&lt;H$231), $B204&gt;H$232), H204, "")</f>
        <v>74.941000000000003</v>
      </c>
      <c r="CF204" s="2">
        <f>IF(OR(AND($B204&gt;I$230, $B204&lt;I$231), $B204&gt;I$232), I204, "")</f>
        <v>76.837999999999994</v>
      </c>
      <c r="CG204" s="2">
        <f>IF(OR(AND($B204&gt;J$230, $B204&lt;J$231), $B204&gt;J$232), J204, "")</f>
        <v>74.75</v>
      </c>
      <c r="CH204" s="2">
        <f>IF(OR(AND($B204&gt;K$230, $B204&lt;K$231), $B204&gt;K$232), K204, "")</f>
        <v>72.382000000000005</v>
      </c>
      <c r="CI204" s="2">
        <f>IF(OR(AND($B204&gt;L$230, $B204&lt;L$231), $B204&gt;L$232), L204, "")</f>
        <v>66.912000000000006</v>
      </c>
      <c r="CJ204" s="2">
        <f>IF(OR(AND($B204&gt;M$230, $B204&lt;M$231), $B204&gt;M$232), M204, "")</f>
        <v>63.691000000000003</v>
      </c>
      <c r="CK204" s="2">
        <f>IF(OR(AND($B204&gt;N$230, $B204&lt;N$231), $B204&gt;N$232), N204, "")</f>
        <v>56.191200000000002</v>
      </c>
      <c r="CL204" s="2">
        <f>IF(OR(AND($B204&gt;O$230, $B204&lt;O$231), $B204&gt;O$232), O204, "")</f>
        <v>47.676499999999997</v>
      </c>
      <c r="CO204" s="2">
        <f>BK$207*$B204+BK$209</f>
        <v>75.215716789655033</v>
      </c>
      <c r="CP204" s="2">
        <f>BL$207*$B204+BL$209</f>
        <v>78.001740293812304</v>
      </c>
      <c r="CQ204" s="2">
        <f>BM$207*$B204+BM$209</f>
        <v>79.344074787453877</v>
      </c>
      <c r="CR204" s="2">
        <f>BN$207*$B204+BN$209</f>
        <v>78.604973846222535</v>
      </c>
      <c r="CS204" s="2">
        <f>BO$207*$B204+BO$209</f>
        <v>79.97755268686177</v>
      </c>
      <c r="CT204" s="2">
        <f>BP$207*$B204+BP$209</f>
        <v>82.093316536935859</v>
      </c>
      <c r="CU204" s="2">
        <f>BQ$207*$B204+BQ$209</f>
        <v>83.252237802590912</v>
      </c>
      <c r="CV204" s="2">
        <f>BR$207*$B204+BR$209</f>
        <v>80.956033439646873</v>
      </c>
      <c r="CW204" s="2">
        <f>BS$207*$B204+BS$209</f>
        <v>80.675767648496162</v>
      </c>
      <c r="CX204" s="2">
        <f>BT$207*$B204+BT$209</f>
        <v>76.103617694958857</v>
      </c>
      <c r="CY204" s="2">
        <f>BU$207*$B204+BU$209</f>
        <v>67.685822520032175</v>
      </c>
      <c r="CZ204" s="2">
        <f>BV$207*$B204+BV$209</f>
        <v>60.055960252182345</v>
      </c>
      <c r="DA204" s="2">
        <f>BW$207*$B204+BW$209</f>
        <v>53.089771705299427</v>
      </c>
      <c r="DD204" s="2">
        <f>BZ$207*$B204+BZ$209</f>
        <v>69.127671449045806</v>
      </c>
      <c r="DE204" s="2">
        <f>CA$207*$B204+CA$209</f>
        <v>70.878967291191728</v>
      </c>
      <c r="DF204" s="2">
        <f>CB$207*$B204+CB$209</f>
        <v>72.396812609942955</v>
      </c>
      <c r="DG204" s="2">
        <f>CC$207*$B204+CC$209</f>
        <v>72.789844126062277</v>
      </c>
      <c r="DH204" s="2">
        <f>CD$207*$B204+CD$209</f>
        <v>73.500631413927934</v>
      </c>
      <c r="DI204" s="2">
        <f>CE$207*$B204+CE$209</f>
        <v>74.579192772655816</v>
      </c>
      <c r="DJ204" s="2">
        <f>CF$207*$B204+CF$209</f>
        <v>77.417002231682943</v>
      </c>
      <c r="DK204" s="2">
        <f>CG$207*$B204+CG$209</f>
        <v>73.75764764080418</v>
      </c>
      <c r="DL204" s="2">
        <f>CH$207*$B204+CH$209</f>
        <v>71.379860687444221</v>
      </c>
      <c r="DM204" s="2">
        <f>CI$207*$B204+CI$209</f>
        <v>67.535742449930524</v>
      </c>
      <c r="DN204" s="2">
        <f>CJ$207*$B204+CJ$209</f>
        <v>62.484570546726133</v>
      </c>
      <c r="DO204" s="2">
        <f>CK$207*$B204+CK$209</f>
        <v>56.036687042683127</v>
      </c>
      <c r="DP204" s="2">
        <f>CL$207*$B204+CL$209</f>
        <v>47.540279060794489</v>
      </c>
      <c r="DS204" s="2">
        <f>POWER(10,($B204-C$227)/C$228)/(1+POWER(10,($B204-C$227)/C$228))</f>
        <v>0.99983922330360708</v>
      </c>
      <c r="DT204" s="2">
        <f>POWER(10,($B204-D$227)/D$228)/(1+POWER(10,($B204-D$227)/D$228))</f>
        <v>0.99988010893120438</v>
      </c>
      <c r="DU204" s="2">
        <f>POWER(10,($B204-E$227)/E$228)/(1+POWER(10,($B204-E$227)/E$228))</f>
        <v>0.99987531262817408</v>
      </c>
      <c r="DV204" s="2">
        <f>POWER(10,($B204-F$227)/F$228)/(1+POWER(10,($B204-F$227)/F$228))</f>
        <v>0.9998830168364603</v>
      </c>
      <c r="DW204" s="2">
        <f>POWER(10,($B204-G$227)/G$228)/(1+POWER(10,($B204-G$227)/G$228))</f>
        <v>0.9998846659843813</v>
      </c>
      <c r="DX204" s="2">
        <f>POWER(10,($B204-H$227)/H$228)/(1+POWER(10,($B204-H$227)/H$228))</f>
        <v>0.99988867553171445</v>
      </c>
      <c r="DY204" s="2">
        <f>POWER(10,($B204-I$227)/I$228)/(1+POWER(10,($B204-I$227)/I$228))</f>
        <v>0.99989240274035429</v>
      </c>
      <c r="DZ204" s="2">
        <f>POWER(10,($B204-J$227)/J$228)/(1+POWER(10,($B204-J$227)/J$228))</f>
        <v>0.99989837536453707</v>
      </c>
      <c r="EA204" s="2">
        <f>POWER(10,($B204-K$227)/K$228)/(1+POWER(10,($B204-K$227)/K$228))</f>
        <v>0.99988431222348462</v>
      </c>
      <c r="EB204" s="2">
        <f>POWER(10,($B204-L$227)/L$228)/(1+POWER(10,($B204-L$227)/L$228))</f>
        <v>0.99987815756498766</v>
      </c>
      <c r="EC204" s="2">
        <f>POWER(10,($B204-M$227)/M$228)/(1+POWER(10,($B204-M$227)/M$228))</f>
        <v>0.99987878929034102</v>
      </c>
      <c r="ED204" s="2">
        <f>POWER(10,($B204-N$227)/N$228)/(1+POWER(10,($B204-N$227)/N$228))</f>
        <v>0.99988360521263719</v>
      </c>
      <c r="EE204" s="2">
        <f>POWER(10,($B204-O$227)/O$228)/(1+POWER(10,($B204-O$227)/O$228))</f>
        <v>0.99987649683562652</v>
      </c>
    </row>
    <row r="205" spans="2:137" x14ac:dyDescent="0.25">
      <c r="B205" s="2">
        <v>199</v>
      </c>
      <c r="C205">
        <v>68.823999999999998</v>
      </c>
      <c r="D205">
        <v>71.191000000000003</v>
      </c>
      <c r="E205">
        <v>71.765000000000001</v>
      </c>
      <c r="F205">
        <v>73.073999999999998</v>
      </c>
      <c r="G205">
        <v>72.102999999999994</v>
      </c>
      <c r="H205">
        <v>74.867999999999995</v>
      </c>
      <c r="I205">
        <v>76.323999999999998</v>
      </c>
      <c r="J205">
        <v>74.5</v>
      </c>
      <c r="K205">
        <v>70.176000000000002</v>
      </c>
      <c r="L205">
        <v>67.337999999999994</v>
      </c>
      <c r="M205">
        <v>63.588000000000001</v>
      </c>
      <c r="N205">
        <v>58.382399999999997</v>
      </c>
      <c r="O205">
        <v>48.014699999999998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69.070839739829736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70.81937881602596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72.336991259834207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72.730232698826143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73.446971731457481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74.535244951081154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77.393281580673516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73.714266124755554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71.329733769001493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67.481398552285498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62.455269829325815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56.021630881701391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47.516498464967832</v>
      </c>
      <c r="AE205" s="5"/>
      <c r="AG205" s="5">
        <f t="shared" si="49"/>
        <v>-0.24683973982973839</v>
      </c>
      <c r="AH205" s="5">
        <f t="shared" si="49"/>
        <v>0.37162118397404242</v>
      </c>
      <c r="AI205" s="5">
        <f t="shared" si="49"/>
        <v>-0.57199125983420629</v>
      </c>
      <c r="AJ205" s="5">
        <f t="shared" si="49"/>
        <v>0.34376730117385534</v>
      </c>
      <c r="AK205" s="5">
        <f t="shared" si="48"/>
        <v>-1.3439717314574864</v>
      </c>
      <c r="AL205" s="5">
        <f t="shared" si="48"/>
        <v>0.33275504891884111</v>
      </c>
      <c r="AM205" s="5">
        <f t="shared" si="48"/>
        <v>-1.0692815806735183</v>
      </c>
      <c r="AN205" s="5">
        <f t="shared" si="48"/>
        <v>0.78573387524444627</v>
      </c>
      <c r="AO205" s="5">
        <f t="shared" si="47"/>
        <v>-1.1537337690014908</v>
      </c>
      <c r="AP205" s="5">
        <f t="shared" si="47"/>
        <v>-0.14339855228550391</v>
      </c>
      <c r="AQ205" s="5">
        <f t="shared" si="47"/>
        <v>1.1327301706741864</v>
      </c>
      <c r="AR205" s="5">
        <f t="shared" si="47"/>
        <v>2.3607691182986059</v>
      </c>
      <c r="AS205" s="5">
        <f t="shared" si="50"/>
        <v>0.49820153503216602</v>
      </c>
      <c r="AV205" s="2">
        <f t="shared" si="51"/>
        <v>69.070839739829736</v>
      </c>
      <c r="AW205" s="2">
        <f t="shared" si="52"/>
        <v>70.81937881602596</v>
      </c>
      <c r="AX205" s="2">
        <f t="shared" si="53"/>
        <v>72.336991259834207</v>
      </c>
      <c r="AY205" s="2">
        <f t="shared" si="54"/>
        <v>72.730232698826143</v>
      </c>
      <c r="AZ205" s="2">
        <f t="shared" si="55"/>
        <v>73.446971731457481</v>
      </c>
      <c r="BA205" s="2">
        <f t="shared" si="56"/>
        <v>74.535244951081154</v>
      </c>
      <c r="BB205" s="2">
        <f t="shared" si="57"/>
        <v>77.393281580673516</v>
      </c>
      <c r="BC205" s="2">
        <f t="shared" si="58"/>
        <v>73.714266124755554</v>
      </c>
      <c r="BD205" s="2">
        <f t="shared" si="59"/>
        <v>71.329733769001493</v>
      </c>
      <c r="BE205" s="2">
        <f t="shared" si="60"/>
        <v>67.481398552285498</v>
      </c>
      <c r="BF205" s="2">
        <f t="shared" si="61"/>
        <v>62.455269829325815</v>
      </c>
      <c r="BG205" s="2">
        <f t="shared" si="62"/>
        <v>56.02163088170137</v>
      </c>
      <c r="BH205" s="2">
        <f t="shared" si="63"/>
        <v>47.516498464967235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68.823999999999998</v>
      </c>
      <c r="CA205" s="2">
        <f>IF(OR(AND($B205&gt;D$230, $B205&lt;D$231), $B205&gt;D$232), D205, "")</f>
        <v>71.191000000000003</v>
      </c>
      <c r="CB205" s="2">
        <f>IF(OR(AND($B205&gt;E$230, $B205&lt;E$231), $B205&gt;E$232), E205, "")</f>
        <v>71.765000000000001</v>
      </c>
      <c r="CC205" s="2">
        <f>IF(OR(AND($B205&gt;F$230, $B205&lt;F$231), $B205&gt;F$232), F205, "")</f>
        <v>73.073999999999998</v>
      </c>
      <c r="CD205" s="2">
        <f>IF(OR(AND($B205&gt;G$230, $B205&lt;G$231), $B205&gt;G$232), G205, "")</f>
        <v>72.102999999999994</v>
      </c>
      <c r="CE205" s="2">
        <f>IF(OR(AND($B205&gt;H$230, $B205&lt;H$231), $B205&gt;H$232), H205, "")</f>
        <v>74.867999999999995</v>
      </c>
      <c r="CF205" s="2">
        <f>IF(OR(AND($B205&gt;I$230, $B205&lt;I$231), $B205&gt;I$232), I205, "")</f>
        <v>76.323999999999998</v>
      </c>
      <c r="CG205" s="2">
        <f>IF(OR(AND($B205&gt;J$230, $B205&lt;J$231), $B205&gt;J$232), J205, "")</f>
        <v>74.5</v>
      </c>
      <c r="CH205" s="2">
        <f>IF(OR(AND($B205&gt;K$230, $B205&lt;K$231), $B205&gt;K$232), K205, "")</f>
        <v>70.176000000000002</v>
      </c>
      <c r="CI205" s="2">
        <f>IF(OR(AND($B205&gt;L$230, $B205&lt;L$231), $B205&gt;L$232), L205, "")</f>
        <v>67.337999999999994</v>
      </c>
      <c r="CJ205" s="2">
        <f>IF(OR(AND($B205&gt;M$230, $B205&lt;M$231), $B205&gt;M$232), M205, "")</f>
        <v>63.588000000000001</v>
      </c>
      <c r="CK205" s="2">
        <f>IF(OR(AND($B205&gt;N$230, $B205&lt;N$231), $B205&gt;N$232), N205, "")</f>
        <v>58.382399999999997</v>
      </c>
      <c r="CL205" s="2">
        <f>IF(OR(AND($B205&gt;O$230, $B205&lt;O$231), $B205&gt;O$232), O205, "")</f>
        <v>48.014699999999998</v>
      </c>
      <c r="CO205" s="2">
        <f>BK$207*$B205+BK$209</f>
        <v>75.217694167003785</v>
      </c>
      <c r="CP205" s="2">
        <f>BL$207*$B205+BL$209</f>
        <v>78.008389473464604</v>
      </c>
      <c r="CQ205" s="2">
        <f>BM$207*$B205+BM$209</f>
        <v>79.345465869498184</v>
      </c>
      <c r="CR205" s="2">
        <f>BN$207*$B205+BN$209</f>
        <v>78.597059912484369</v>
      </c>
      <c r="CS205" s="2">
        <f>BO$207*$B205+BO$209</f>
        <v>79.985199685205288</v>
      </c>
      <c r="CT205" s="2">
        <f>BP$207*$B205+BP$209</f>
        <v>82.121603744077376</v>
      </c>
      <c r="CU205" s="2">
        <f>BQ$207*$B205+BQ$209</f>
        <v>83.283242538278529</v>
      </c>
      <c r="CV205" s="2">
        <f>BR$207*$B205+BR$209</f>
        <v>80.981350880524971</v>
      </c>
      <c r="CW205" s="2">
        <f>BS$207*$B205+BS$209</f>
        <v>80.713344217868425</v>
      </c>
      <c r="CX205" s="2">
        <f>BT$207*$B205+BT$209</f>
        <v>76.132027023723168</v>
      </c>
      <c r="CY205" s="2">
        <f>BU$207*$B205+BU$209</f>
        <v>67.703432422070804</v>
      </c>
      <c r="CZ205" s="2">
        <f>BV$207*$B205+BV$209</f>
        <v>60.077699008513846</v>
      </c>
      <c r="DA205" s="2">
        <f>BW$207*$B205+BW$209</f>
        <v>53.119246971516098</v>
      </c>
      <c r="DD205" s="2">
        <f>BZ$207*$B205+BZ$209</f>
        <v>69.069938281079374</v>
      </c>
      <c r="DE205" s="2">
        <f>CA$207*$B205+CA$209</f>
        <v>70.818592661298382</v>
      </c>
      <c r="DF205" s="2">
        <f>CB$207*$B205+CB$209</f>
        <v>72.336194183105647</v>
      </c>
      <c r="DG205" s="2">
        <f>CC$207*$B205+CC$209</f>
        <v>72.729606694308146</v>
      </c>
      <c r="DH205" s="2">
        <f>CD$207*$B205+CD$209</f>
        <v>73.446283922918553</v>
      </c>
      <c r="DI205" s="2">
        <f>CE$207*$B205+CE$209</f>
        <v>74.534474628979822</v>
      </c>
      <c r="DJ205" s="2">
        <f>CF$207*$B205+CF$209</f>
        <v>77.392703537391753</v>
      </c>
      <c r="DK205" s="2">
        <f>CG$207*$B205+CG$209</f>
        <v>73.713592522762625</v>
      </c>
      <c r="DL205" s="2">
        <f>CH$207*$B205+CH$209</f>
        <v>71.328743603730601</v>
      </c>
      <c r="DM205" s="2">
        <f>CI$207*$B205+CI$209</f>
        <v>67.48043716328543</v>
      </c>
      <c r="DN205" s="2">
        <f>CJ$207*$B205+CJ$209</f>
        <v>62.454689598337133</v>
      </c>
      <c r="DO205" s="2">
        <f>CK$207*$B205+CK$209</f>
        <v>56.021200266532013</v>
      </c>
      <c r="DP205" s="2">
        <f>CL$207*$B205+CL$209</f>
        <v>47.515867314578983</v>
      </c>
      <c r="DS205" s="2">
        <f>POWER(10,($B205-C$227)/C$228)/(1+POWER(10,($B205-C$227)/C$228))</f>
        <v>0.99985336783582623</v>
      </c>
      <c r="DT205" s="2">
        <f>POWER(10,($B205-D$227)/D$228)/(1+POWER(10,($B205-D$227)/D$228))</f>
        <v>0.99989065689224355</v>
      </c>
      <c r="DU205" s="2">
        <f>POWER(10,($B205-E$227)/E$228)/(1+POWER(10,($B205-E$227)/E$228))</f>
        <v>0.99988628251775391</v>
      </c>
      <c r="DV205" s="2">
        <f>POWER(10,($B205-F$227)/F$228)/(1+POWER(10,($B205-F$227)/F$228))</f>
        <v>0.99989330898863238</v>
      </c>
      <c r="DW205" s="2">
        <f>POWER(10,($B205-G$227)/G$228)/(1+POWER(10,($B205-G$227)/G$228))</f>
        <v>0.99989481306015715</v>
      </c>
      <c r="DX205" s="2">
        <f>POWER(10,($B205-H$227)/H$228)/(1+POWER(10,($B205-H$227)/H$228))</f>
        <v>0.99989846988371534</v>
      </c>
      <c r="DY205" s="2">
        <f>POWER(10,($B205-I$227)/I$228)/(1+POWER(10,($B205-I$227)/I$228))</f>
        <v>0.99990186920387536</v>
      </c>
      <c r="DZ205" s="2">
        <f>POWER(10,($B205-J$227)/J$228)/(1+POWER(10,($B205-J$227)/J$228))</f>
        <v>0.99990731640214792</v>
      </c>
      <c r="EA205" s="2">
        <f>POWER(10,($B205-K$227)/K$228)/(1+POWER(10,($B205-K$227)/K$228))</f>
        <v>0.99989449041982648</v>
      </c>
      <c r="EB205" s="2">
        <f>POWER(10,($B205-L$227)/L$228)/(1+POWER(10,($B205-L$227)/L$228))</f>
        <v>0.99988887718724828</v>
      </c>
      <c r="EC205" s="2">
        <f>POWER(10,($B205-M$227)/M$228)/(1+POWER(10,($B205-M$227)/M$228))</f>
        <v>0.99988945333993962</v>
      </c>
      <c r="ED205" s="2">
        <f>POWER(10,($B205-N$227)/N$228)/(1+POWER(10,($B205-N$227)/N$228))</f>
        <v>0.99989384560510253</v>
      </c>
      <c r="EE205" s="2">
        <f>POWER(10,($B205-O$227)/O$228)/(1+POWER(10,($B205-O$227)/O$228))</f>
        <v>0.99988736255137234</v>
      </c>
    </row>
    <row r="206" spans="2:137" ht="15.75" thickBot="1" x14ac:dyDescent="0.3">
      <c r="B206" s="2">
        <v>200</v>
      </c>
      <c r="C206">
        <v>70.293999999999997</v>
      </c>
      <c r="D206">
        <v>70.721000000000004</v>
      </c>
      <c r="E206">
        <v>71.632000000000005</v>
      </c>
      <c r="F206">
        <v>73.206000000000003</v>
      </c>
      <c r="G206">
        <v>74.102999999999994</v>
      </c>
      <c r="H206">
        <v>74.558999999999997</v>
      </c>
      <c r="I206">
        <v>76.808999999999997</v>
      </c>
      <c r="J206">
        <v>73.971000000000004</v>
      </c>
      <c r="K206">
        <v>70.293999999999997</v>
      </c>
      <c r="L206">
        <v>67.75</v>
      </c>
      <c r="M206">
        <v>62.456000000000003</v>
      </c>
      <c r="N206">
        <v>59.176499999999997</v>
      </c>
      <c r="O206">
        <v>47.558799999999998</v>
      </c>
      <c r="R206" s="5">
        <f t="shared" ref="R206:T206" si="64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69.013035249073539</v>
      </c>
      <c r="S206" s="5">
        <f t="shared" si="64"/>
        <v>70.758941703755468</v>
      </c>
      <c r="T206" s="5">
        <f t="shared" si="64"/>
        <v>72.276309137326663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72.6699452821195</v>
      </c>
      <c r="V206" s="5">
        <f t="shared" ref="V206:W206" si="65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73.392569673845287</v>
      </c>
      <c r="W206" s="5">
        <f t="shared" si="65"/>
        <v>74.490465793791515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77.368936978888968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73.670157606052442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71.278538104564547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67.426017166560513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62.4253426201088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56.006109823736047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47.492036725746921</v>
      </c>
      <c r="AE206" s="5"/>
      <c r="AG206" s="5">
        <f t="shared" si="49"/>
        <v>1.2809647509264579</v>
      </c>
      <c r="AH206" s="5">
        <f t="shared" si="49"/>
        <v>-3.7941703755464573E-2</v>
      </c>
      <c r="AI206" s="5">
        <f t="shared" si="49"/>
        <v>-0.64430913732665829</v>
      </c>
      <c r="AJ206" s="5">
        <f t="shared" si="49"/>
        <v>0.53605471788050352</v>
      </c>
      <c r="AK206" s="5">
        <f t="shared" si="48"/>
        <v>0.71043032615470736</v>
      </c>
      <c r="AL206" s="5">
        <f t="shared" si="48"/>
        <v>6.8534206208482829E-2</v>
      </c>
      <c r="AM206" s="5">
        <f t="shared" si="48"/>
        <v>-0.55993697888897032</v>
      </c>
      <c r="AN206" s="5">
        <f t="shared" si="48"/>
        <v>0.30084239394756196</v>
      </c>
      <c r="AO206" s="5">
        <f t="shared" si="47"/>
        <v>-0.9845381045645496</v>
      </c>
      <c r="AP206" s="5">
        <f t="shared" si="47"/>
        <v>0.32398283343948719</v>
      </c>
      <c r="AQ206" s="5">
        <f t="shared" si="47"/>
        <v>3.0657379891202652E-2</v>
      </c>
      <c r="AR206" s="5">
        <f t="shared" si="47"/>
        <v>3.1703901762639504</v>
      </c>
      <c r="AS206" s="5">
        <f t="shared" si="50"/>
        <v>6.6763274253077043E-2</v>
      </c>
      <c r="AV206" s="2">
        <f t="shared" si="51"/>
        <v>69.013035249073539</v>
      </c>
      <c r="AW206" s="2">
        <f t="shared" si="52"/>
        <v>70.758941703755468</v>
      </c>
      <c r="AX206" s="2">
        <f t="shared" si="53"/>
        <v>72.276309137326663</v>
      </c>
      <c r="AY206" s="2">
        <f t="shared" si="54"/>
        <v>72.6699452821195</v>
      </c>
      <c r="AZ206" s="2">
        <f t="shared" si="55"/>
        <v>73.392569673845287</v>
      </c>
      <c r="BA206" s="2">
        <f t="shared" si="56"/>
        <v>74.490465793791515</v>
      </c>
      <c r="BB206" s="2">
        <f t="shared" si="57"/>
        <v>77.368936978888968</v>
      </c>
      <c r="BC206" s="2">
        <f t="shared" si="58"/>
        <v>73.670157606052442</v>
      </c>
      <c r="BD206" s="2">
        <f t="shared" si="59"/>
        <v>71.278538104564547</v>
      </c>
      <c r="BE206" s="2">
        <f t="shared" si="60"/>
        <v>67.426017166560513</v>
      </c>
      <c r="BF206" s="2">
        <f t="shared" si="61"/>
        <v>62.4253426201088</v>
      </c>
      <c r="BG206" s="2">
        <f t="shared" si="62"/>
        <v>56.00610982373604</v>
      </c>
      <c r="BH206" s="2">
        <f t="shared" si="63"/>
        <v>47.492036725746786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70.293999999999997</v>
      </c>
      <c r="CA206" s="2">
        <f>IF(OR(AND($B206&gt;D$230, $B206&lt;D$231), $B206&gt;D$232), D206, "")</f>
        <v>70.721000000000004</v>
      </c>
      <c r="CB206" s="2">
        <f>IF(OR(AND($B206&gt;E$230, $B206&lt;E$231), $B206&gt;E$232), E206, "")</f>
        <v>71.632000000000005</v>
      </c>
      <c r="CC206" s="2">
        <f>IF(OR(AND($B206&gt;F$230, $B206&lt;F$231), $B206&gt;F$232), F206, "")</f>
        <v>73.206000000000003</v>
      </c>
      <c r="CD206" s="2">
        <f>IF(OR(AND($B206&gt;G$230, $B206&lt;G$231), $B206&gt;G$232), G206, "")</f>
        <v>74.102999999999994</v>
      </c>
      <c r="CE206" s="2">
        <f>IF(OR(AND($B206&gt;H$230, $B206&lt;H$231), $B206&gt;H$232), H206, "")</f>
        <v>74.558999999999997</v>
      </c>
      <c r="CF206" s="2">
        <f>IF(OR(AND($B206&gt;I$230, $B206&lt;I$231), $B206&gt;I$232), I206, "")</f>
        <v>76.808999999999997</v>
      </c>
      <c r="CG206" s="2">
        <f>IF(OR(AND($B206&gt;J$230, $B206&lt;J$231), $B206&gt;J$232), J206, "")</f>
        <v>73.971000000000004</v>
      </c>
      <c r="CH206" s="2">
        <f>IF(OR(AND($B206&gt;K$230, $B206&lt;K$231), $B206&gt;K$232), K206, "")</f>
        <v>70.293999999999997</v>
      </c>
      <c r="CI206" s="2">
        <f>IF(OR(AND($B206&gt;L$230, $B206&lt;L$231), $B206&gt;L$232), L206, "")</f>
        <v>67.75</v>
      </c>
      <c r="CJ206" s="2">
        <f>IF(OR(AND($B206&gt;M$230, $B206&lt;M$231), $B206&gt;M$232), M206, "")</f>
        <v>62.456000000000003</v>
      </c>
      <c r="CK206" s="2">
        <f>IF(OR(AND($B206&gt;N$230, $B206&lt;N$231), $B206&gt;N$232), N206, "")</f>
        <v>59.176499999999997</v>
      </c>
      <c r="CL206" s="2">
        <f>IF(OR(AND($B206&gt;O$230, $B206&lt;O$231), $B206&gt;O$232), O206, "")</f>
        <v>47.558799999999998</v>
      </c>
      <c r="CO206" s="2">
        <f>BK$207*$B206+BK$209</f>
        <v>75.219671544352536</v>
      </c>
      <c r="CP206" s="2">
        <f>BL$207*$B206+BL$209</f>
        <v>78.015038653116918</v>
      </c>
      <c r="CQ206" s="2">
        <f>BM$207*$B206+BM$209</f>
        <v>79.346856951542478</v>
      </c>
      <c r="CR206" s="2">
        <f>BN$207*$B206+BN$209</f>
        <v>78.589145978746203</v>
      </c>
      <c r="CS206" s="2">
        <f>BO$207*$B206+BO$209</f>
        <v>79.992846683548805</v>
      </c>
      <c r="CT206" s="2">
        <f>BP$207*$B206+BP$209</f>
        <v>82.149890951218893</v>
      </c>
      <c r="CU206" s="2">
        <f>BQ$207*$B206+BQ$209</f>
        <v>83.314247273966146</v>
      </c>
      <c r="CV206" s="2">
        <f>BR$207*$B206+BR$209</f>
        <v>81.006668321403083</v>
      </c>
      <c r="CW206" s="2">
        <f>BS$207*$B206+BS$209</f>
        <v>80.750920787240673</v>
      </c>
      <c r="CX206" s="2">
        <f>BT$207*$B206+BT$209</f>
        <v>76.16043635248748</v>
      </c>
      <c r="CY206" s="2">
        <f>BU$207*$B206+BU$209</f>
        <v>67.721042324109419</v>
      </c>
      <c r="CZ206" s="2">
        <f>BV$207*$B206+BV$209</f>
        <v>60.099437764845348</v>
      </c>
      <c r="DA206" s="2">
        <f>BW$207*$B206+BW$209</f>
        <v>53.14872223773277</v>
      </c>
      <c r="DB206" s="6"/>
      <c r="DC206" s="6"/>
      <c r="DD206" s="2">
        <f>BZ$207*$B206+BZ$209</f>
        <v>69.012205113112955</v>
      </c>
      <c r="DE206" s="2">
        <f>CA$207*$B206+CA$209</f>
        <v>70.75821803140505</v>
      </c>
      <c r="DF206" s="2">
        <f>CB$207*$B206+CB$209</f>
        <v>72.275575756268353</v>
      </c>
      <c r="DG206" s="2">
        <f>CC$207*$B206+CC$209</f>
        <v>72.669369262554028</v>
      </c>
      <c r="DH206" s="2">
        <f>CD$207*$B206+CD$209</f>
        <v>73.391936431909159</v>
      </c>
      <c r="DI206" s="2">
        <f>CE$207*$B206+CE$209</f>
        <v>74.489756485303843</v>
      </c>
      <c r="DJ206" s="2">
        <f>CF$207*$B206+CF$209</f>
        <v>77.368404843100578</v>
      </c>
      <c r="DK206" s="2">
        <f>CG$207*$B206+CG$209</f>
        <v>73.669537404721069</v>
      </c>
      <c r="DL206" s="2">
        <f>CH$207*$B206+CH$209</f>
        <v>71.27762652001698</v>
      </c>
      <c r="DM206" s="2">
        <f>CI$207*$B206+CI$209</f>
        <v>67.42513187664035</v>
      </c>
      <c r="DN206" s="2">
        <f>CJ$207*$B206+CJ$209</f>
        <v>62.42480864994814</v>
      </c>
      <c r="DO206" s="2">
        <f>CK$207*$B206+CK$209</f>
        <v>56.005713490380906</v>
      </c>
      <c r="DP206" s="2">
        <f>CL$207*$B206+CL$209</f>
        <v>47.491455568363484</v>
      </c>
      <c r="DS206" s="2">
        <f>POWER(10,($B206-C$227)/C$228)/(1+POWER(10,($B206-C$227)/C$228))</f>
        <v>0.99986626815146151</v>
      </c>
      <c r="DT206" s="2">
        <f>POWER(10,($B206-D$227)/D$228)/(1+POWER(10,($B206-D$227)/D$228))</f>
        <v>0.99990027694108086</v>
      </c>
      <c r="DU206" s="2">
        <f>POWER(10,($B206-E$227)/E$228)/(1+POWER(10,($B206-E$227)/E$228))</f>
        <v>0.99989628738582859</v>
      </c>
      <c r="DV206" s="2">
        <f>POWER(10,($B206-F$227)/F$228)/(1+POWER(10,($B206-F$227)/F$228))</f>
        <v>0.99990269572771218</v>
      </c>
      <c r="DW206" s="2">
        <f>POWER(10,($B206-G$227)/G$228)/(1+POWER(10,($B206-G$227)/G$228))</f>
        <v>0.99990406748281946</v>
      </c>
      <c r="DX206" s="2">
        <f>POWER(10,($B206-H$227)/H$228)/(1+POWER(10,($B206-H$227)/H$228))</f>
        <v>0.99990740260620392</v>
      </c>
      <c r="DY206" s="2">
        <f>POWER(10,($B206-I$227)/I$228)/(1+POWER(10,($B206-I$227)/I$228))</f>
        <v>0.99991050287750161</v>
      </c>
      <c r="DZ206" s="2">
        <f>POWER(10,($B206-J$227)/J$228)/(1+POWER(10,($B206-J$227)/J$228))</f>
        <v>0.99991547086478039</v>
      </c>
      <c r="EA206" s="2">
        <f>POWER(10,($B206-K$227)/K$228)/(1+POWER(10,($B206-K$227)/K$228))</f>
        <v>0.99990377322588542</v>
      </c>
      <c r="EB206" s="2">
        <f>POWER(10,($B206-L$227)/L$228)/(1+POWER(10,($B206-L$227)/L$228))</f>
        <v>0.99989865379934773</v>
      </c>
      <c r="EC206" s="2">
        <f>POWER(10,($B206-M$227)/M$228)/(1+POWER(10,($B206-M$227)/M$228))</f>
        <v>0.99989917926709626</v>
      </c>
      <c r="ED206" s="2">
        <f>POWER(10,($B206-N$227)/N$228)/(1+POWER(10,($B206-N$227)/N$228))</f>
        <v>0.99990318513691523</v>
      </c>
      <c r="EE206" s="2">
        <f>POWER(10,($B206-O$227)/O$228)/(1+POWER(10,($B206-O$227)/O$228))</f>
        <v>0.9998972724078139</v>
      </c>
      <c r="EF206" s="6"/>
      <c r="EG206" s="6"/>
    </row>
    <row r="207" spans="2:137" ht="15.75" thickBot="1" x14ac:dyDescent="0.3">
      <c r="C207" s="70">
        <f>SUMSQ(AG6:AG206)</f>
        <v>3747.3626552977271</v>
      </c>
      <c r="D207" s="71">
        <f t="shared" ref="D207:O207" si="66">SUMSQ(AH6:AH206)</f>
        <v>3718.0312983934364</v>
      </c>
      <c r="E207" s="71">
        <f t="shared" si="66"/>
        <v>4194.9583905706077</v>
      </c>
      <c r="F207" s="71">
        <f t="shared" si="66"/>
        <v>3604.8408720505236</v>
      </c>
      <c r="G207" s="71">
        <f t="shared" si="66"/>
        <v>3944.6962477577504</v>
      </c>
      <c r="H207" s="71">
        <f t="shared" si="66"/>
        <v>2863.7641180464479</v>
      </c>
      <c r="I207" s="71">
        <f t="shared" si="66"/>
        <v>2726.1165794041954</v>
      </c>
      <c r="J207" s="71">
        <f t="shared" si="66"/>
        <v>3130.2004604651097</v>
      </c>
      <c r="K207" s="71">
        <f t="shared" si="66"/>
        <v>3673.8341338237424</v>
      </c>
      <c r="L207" s="71">
        <f t="shared" si="66"/>
        <v>3356.9598033227335</v>
      </c>
      <c r="M207" s="71">
        <f t="shared" si="66"/>
        <v>2927.7496022056421</v>
      </c>
      <c r="N207" s="71">
        <f t="shared" si="66"/>
        <v>2164.2359852387522</v>
      </c>
      <c r="O207" s="72">
        <f t="shared" si="66"/>
        <v>1864.0820384196377</v>
      </c>
      <c r="P207" s="46">
        <f>SUM(C207:O207)</f>
        <v>41916.83218499631</v>
      </c>
      <c r="AF207" s="46">
        <f>SUM(AG207:AS207)</f>
        <v>41916.83218499631</v>
      </c>
      <c r="AG207" s="7">
        <f>SUMSQ(AG6:AG206)</f>
        <v>3747.3626552977271</v>
      </c>
      <c r="AH207" s="7">
        <f t="shared" ref="AH207:AS207" si="67">SUMSQ(AH6:AH206)</f>
        <v>3718.0312983934364</v>
      </c>
      <c r="AI207" s="7">
        <f t="shared" si="67"/>
        <v>4194.9583905706077</v>
      </c>
      <c r="AJ207" s="7">
        <f t="shared" si="67"/>
        <v>3604.8408720505236</v>
      </c>
      <c r="AK207" s="7">
        <f t="shared" si="67"/>
        <v>3944.6962477577504</v>
      </c>
      <c r="AL207" s="7">
        <f t="shared" si="67"/>
        <v>2863.7641180464479</v>
      </c>
      <c r="AM207" s="7">
        <f t="shared" si="67"/>
        <v>2726.1165794041954</v>
      </c>
      <c r="AN207" s="7">
        <f t="shared" si="67"/>
        <v>3130.2004604651097</v>
      </c>
      <c r="AO207" s="7">
        <f t="shared" si="67"/>
        <v>3673.8341338237424</v>
      </c>
      <c r="AP207" s="7">
        <f t="shared" si="67"/>
        <v>3356.9598033227335</v>
      </c>
      <c r="AQ207" s="7">
        <f t="shared" si="67"/>
        <v>2927.7496022056421</v>
      </c>
      <c r="AR207" s="7">
        <f t="shared" si="67"/>
        <v>2164.2359852387522</v>
      </c>
      <c r="AS207" s="7">
        <f t="shared" si="67"/>
        <v>1864.0820384196377</v>
      </c>
      <c r="AT207" s="3">
        <f>SUM(R207:AD207)</f>
        <v>0</v>
      </c>
      <c r="AV207" s="6"/>
      <c r="AW207" s="6"/>
      <c r="BK207" s="53">
        <f>SLOPE(BK6:BK206,$B6:$B206)</f>
        <v>1.977377348752207E-3</v>
      </c>
      <c r="BL207" s="53">
        <f t="shared" ref="BL207:BW207" si="68">SLOPE(BL6:BL206,$B6:$B206)</f>
        <v>6.6491796523058472E-3</v>
      </c>
      <c r="BM207" s="53">
        <f t="shared" si="68"/>
        <v>1.3910820442986102E-3</v>
      </c>
      <c r="BN207" s="53">
        <f t="shared" si="68"/>
        <v>-7.913933738167532E-3</v>
      </c>
      <c r="BO207" s="53">
        <f t="shared" si="68"/>
        <v>7.6469983435197364E-3</v>
      </c>
      <c r="BP207" s="53">
        <f t="shared" si="68"/>
        <v>2.8287207141518261E-2</v>
      </c>
      <c r="BQ207" s="53">
        <f t="shared" si="68"/>
        <v>3.1004735687615428E-2</v>
      </c>
      <c r="BR207" s="53">
        <f t="shared" si="68"/>
        <v>2.5317440878101793E-2</v>
      </c>
      <c r="BS207" s="53">
        <f t="shared" si="68"/>
        <v>3.7576569372251123E-2</v>
      </c>
      <c r="BT207" s="53">
        <f t="shared" si="68"/>
        <v>2.8409328764314339E-2</v>
      </c>
      <c r="BU207" s="53">
        <f t="shared" si="68"/>
        <v>1.7609902038620215E-2</v>
      </c>
      <c r="BV207" s="53">
        <f t="shared" si="68"/>
        <v>2.1738756331501248E-2</v>
      </c>
      <c r="BW207" s="53">
        <f t="shared" si="68"/>
        <v>2.9475266216669058E-2</v>
      </c>
      <c r="BZ207" s="53">
        <f>SLOPE(BZ6:BZ206,$B6:$B206)</f>
        <v>-5.773316796642626E-2</v>
      </c>
      <c r="CA207" s="53">
        <f t="shared" ref="CA207:CL207" si="69">SLOPE(CA6:CA206,$B6:$B206)</f>
        <v>-6.037462989333691E-2</v>
      </c>
      <c r="CB207" s="53">
        <f t="shared" si="69"/>
        <v>-6.0618426837307053E-2</v>
      </c>
      <c r="CC207" s="53">
        <f t="shared" si="69"/>
        <v>-6.0237431754123147E-2</v>
      </c>
      <c r="CD207" s="53">
        <f t="shared" si="69"/>
        <v>-5.4347491009387877E-2</v>
      </c>
      <c r="CE207" s="53">
        <f t="shared" si="69"/>
        <v>-4.4718143675985048E-2</v>
      </c>
      <c r="CF207" s="53">
        <f t="shared" si="69"/>
        <v>-2.4298694291179219E-2</v>
      </c>
      <c r="CG207" s="53">
        <f t="shared" si="69"/>
        <v>-4.4055118041558934E-2</v>
      </c>
      <c r="CH207" s="53">
        <f t="shared" si="69"/>
        <v>-5.1117083713622856E-2</v>
      </c>
      <c r="CI207" s="53">
        <f t="shared" si="69"/>
        <v>-5.5305286645082878E-2</v>
      </c>
      <c r="CJ207" s="53">
        <f t="shared" si="69"/>
        <v>-2.9880948388995892E-2</v>
      </c>
      <c r="CK207" s="53">
        <f t="shared" si="69"/>
        <v>-1.5486776151110469E-2</v>
      </c>
      <c r="CL207" s="53">
        <f t="shared" si="69"/>
        <v>-2.4411746215504036E-2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8"/>
      <c r="AF208" s="68"/>
      <c r="AG208" s="69"/>
      <c r="AH208" s="69"/>
      <c r="AI208" s="69"/>
      <c r="AJ208" s="69"/>
      <c r="AK208" s="69"/>
      <c r="AL208" s="69"/>
      <c r="AM208" s="69"/>
      <c r="AN208" s="69"/>
      <c r="AO208" s="69"/>
      <c r="AP208" s="69"/>
      <c r="AQ208" s="69"/>
      <c r="AR208" s="69"/>
      <c r="AS208" s="69"/>
      <c r="AT208" s="69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1536.6591804727527</v>
      </c>
      <c r="D209" s="9">
        <v>1661.0654622581401</v>
      </c>
      <c r="E209" s="9">
        <v>1597.5424858800168</v>
      </c>
      <c r="F209" s="9">
        <v>1547.0043897369442</v>
      </c>
      <c r="G209" s="9">
        <v>1546.7323456583272</v>
      </c>
      <c r="H209" s="9">
        <v>1552.6118515556034</v>
      </c>
      <c r="I209" s="9">
        <v>1562.5024583829327</v>
      </c>
      <c r="J209" s="9">
        <v>1564.0040792310256</v>
      </c>
      <c r="K209" s="9">
        <v>1564.6688164256134</v>
      </c>
      <c r="L209" s="9">
        <v>1469.1108432221704</v>
      </c>
      <c r="M209" s="9">
        <v>1341.6485446723593</v>
      </c>
      <c r="N209" s="9">
        <v>1235.3339170423733</v>
      </c>
      <c r="O209" s="47">
        <v>1068.3320913123641</v>
      </c>
      <c r="P209" s="6"/>
      <c r="AV209" s="6"/>
      <c r="AW209" s="6"/>
      <c r="AY209" s="6"/>
      <c r="BA209" s="6"/>
      <c r="BC209" s="6"/>
      <c r="BK209" s="53">
        <f>INTERCEPT(BK6:BK206,$B6:$B206)</f>
        <v>74.824196074602099</v>
      </c>
      <c r="BL209" s="53">
        <f t="shared" ref="BL209:BW209" si="70">INTERCEPT(BL6:BL206,$B6:$B206)</f>
        <v>76.685202722655745</v>
      </c>
      <c r="BM209" s="53">
        <f t="shared" si="70"/>
        <v>79.068640542682758</v>
      </c>
      <c r="BN209" s="53">
        <f t="shared" si="70"/>
        <v>80.171932726379708</v>
      </c>
      <c r="BO209" s="53">
        <f t="shared" si="70"/>
        <v>78.46344701484486</v>
      </c>
      <c r="BP209" s="53">
        <f t="shared" si="70"/>
        <v>76.492449522915237</v>
      </c>
      <c r="BQ209" s="53">
        <f t="shared" si="70"/>
        <v>77.113300136443058</v>
      </c>
      <c r="BR209" s="53">
        <f t="shared" si="70"/>
        <v>75.943180145782719</v>
      </c>
      <c r="BS209" s="53">
        <f t="shared" si="70"/>
        <v>73.235606912790445</v>
      </c>
      <c r="BT209" s="53">
        <f t="shared" si="70"/>
        <v>70.478570599624618</v>
      </c>
      <c r="BU209" s="53">
        <f t="shared" si="70"/>
        <v>64.199061916385375</v>
      </c>
      <c r="BV209" s="53">
        <f t="shared" si="70"/>
        <v>55.751686498545098</v>
      </c>
      <c r="BW209" s="53">
        <f t="shared" si="70"/>
        <v>47.253668994398957</v>
      </c>
      <c r="BZ209" s="53">
        <f>INTERCEPT(BZ6:BZ206,$B6:$B206)</f>
        <v>80.558838706398205</v>
      </c>
      <c r="CA209" s="53">
        <f t="shared" ref="CA209:CL209" si="71">INTERCEPT(CA6:CA206,$B6:$B206)</f>
        <v>82.833144010072431</v>
      </c>
      <c r="CB209" s="53">
        <f t="shared" si="71"/>
        <v>84.399261123729758</v>
      </c>
      <c r="CC209" s="53">
        <f t="shared" si="71"/>
        <v>84.716855613378655</v>
      </c>
      <c r="CD209" s="53">
        <f t="shared" si="71"/>
        <v>84.261434633786735</v>
      </c>
      <c r="CE209" s="53">
        <f t="shared" si="71"/>
        <v>83.433385220500853</v>
      </c>
      <c r="CF209" s="53">
        <f t="shared" si="71"/>
        <v>82.228143701336421</v>
      </c>
      <c r="CG209" s="53">
        <f t="shared" si="71"/>
        <v>82.480561013032855</v>
      </c>
      <c r="CH209" s="53">
        <f t="shared" si="71"/>
        <v>81.501043262741547</v>
      </c>
      <c r="CI209" s="53">
        <f t="shared" si="71"/>
        <v>78.486189205656927</v>
      </c>
      <c r="CJ209" s="53">
        <f t="shared" si="71"/>
        <v>68.400998327747317</v>
      </c>
      <c r="CK209" s="53">
        <f t="shared" si="71"/>
        <v>59.103068720602998</v>
      </c>
      <c r="CL209" s="53">
        <f t="shared" si="71"/>
        <v>52.373804811464289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1.1956614892191137</v>
      </c>
      <c r="E210" s="11">
        <v>25.840065247068434</v>
      </c>
      <c r="F210" s="11">
        <v>35.921642010888682</v>
      </c>
      <c r="G210" s="11">
        <v>19.837825426368436</v>
      </c>
      <c r="H210" s="11">
        <v>47.272832516058671</v>
      </c>
      <c r="I210" s="11">
        <v>36.991307357565567</v>
      </c>
      <c r="J210" s="11">
        <v>62.872824548015942</v>
      </c>
      <c r="K210" s="11">
        <v>65.325111286332813</v>
      </c>
      <c r="L210" s="11">
        <v>65.733235408322841</v>
      </c>
      <c r="M210" s="11">
        <v>88.680189898107173</v>
      </c>
      <c r="N210" s="11">
        <v>106.0454663912828</v>
      </c>
      <c r="O210" s="48">
        <v>70.668142036359413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2">
        <v>501.96719601019947</v>
      </c>
      <c r="D211" s="13">
        <v>523.92177378261874</v>
      </c>
      <c r="E211" s="13">
        <v>491.47323616106917</v>
      </c>
      <c r="F211" s="13">
        <v>489.34934899935604</v>
      </c>
      <c r="G211" s="13">
        <v>420.27341927548048</v>
      </c>
      <c r="H211" s="13">
        <v>402.84242993856918</v>
      </c>
      <c r="I211" s="13">
        <v>404.63619625729615</v>
      </c>
      <c r="J211" s="13">
        <v>391.50692860841008</v>
      </c>
      <c r="K211" s="13">
        <v>381.66763489239526</v>
      </c>
      <c r="L211" s="13">
        <v>376.56206625101078</v>
      </c>
      <c r="M211" s="13">
        <v>336.00166235467327</v>
      </c>
      <c r="N211" s="13">
        <v>313.83016432606718</v>
      </c>
      <c r="O211" s="50">
        <v>259.48259884447862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2">
        <v>1.0736182580298304E-5</v>
      </c>
      <c r="D212" s="13">
        <v>0</v>
      </c>
      <c r="E212" s="13">
        <v>8.3326565797364922E-4</v>
      </c>
      <c r="F212" s="13">
        <v>1.1847289437090787E-3</v>
      </c>
      <c r="G212" s="13">
        <v>0</v>
      </c>
      <c r="H212" s="13">
        <v>12.152871387185019</v>
      </c>
      <c r="I212" s="13">
        <v>0</v>
      </c>
      <c r="J212" s="13">
        <v>53.272278132630568</v>
      </c>
      <c r="K212" s="13">
        <v>36.116581761016526</v>
      </c>
      <c r="L212" s="13">
        <v>28.432534370655016</v>
      </c>
      <c r="M212" s="13">
        <v>28.984627424170789</v>
      </c>
      <c r="N212" s="13">
        <v>39.270338795540539</v>
      </c>
      <c r="O212" s="50">
        <v>40.6226040368037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2.6237793806949212</v>
      </c>
      <c r="D213" s="9">
        <v>4.0003725377879418</v>
      </c>
      <c r="E213" s="9">
        <v>3.5601187785083952</v>
      </c>
      <c r="F213" s="9">
        <v>2.652996532685429</v>
      </c>
      <c r="G213" s="9">
        <v>3.6101288840806887</v>
      </c>
      <c r="H213" s="9">
        <v>3.7278369554560631</v>
      </c>
      <c r="I213" s="9">
        <v>3.6360815949813121</v>
      </c>
      <c r="J213" s="9">
        <v>3.2077750808125627</v>
      </c>
      <c r="K213" s="9">
        <v>3.5047657041793241</v>
      </c>
      <c r="L213" s="9">
        <v>3.672757004995657</v>
      </c>
      <c r="M213" s="9">
        <v>3.3368210459619676</v>
      </c>
      <c r="N213" s="9">
        <v>2.2119190881840898</v>
      </c>
      <c r="O213" s="47">
        <v>1.5317234989869708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1.0003665746791304</v>
      </c>
      <c r="D214" s="11">
        <v>0.97018237637179516</v>
      </c>
      <c r="E214" s="11">
        <v>0.97684721254059892</v>
      </c>
      <c r="F214" s="11">
        <v>0.98251058348884612</v>
      </c>
      <c r="G214" s="11">
        <v>0.97198000150559194</v>
      </c>
      <c r="H214" s="11">
        <v>0.96879659997575729</v>
      </c>
      <c r="I214" s="11">
        <v>0.96781721210288152</v>
      </c>
      <c r="J214" s="11">
        <v>0.9689729545434389</v>
      </c>
      <c r="K214" s="11">
        <v>0.97322358949655419</v>
      </c>
      <c r="L214" s="11">
        <v>0.97441479068121273</v>
      </c>
      <c r="M214" s="11">
        <v>0.97753779147627962</v>
      </c>
      <c r="N214" s="11">
        <v>0.98671680353432789</v>
      </c>
      <c r="O214" s="48">
        <v>0.99691619355170902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72">$P215*C$214+C$213</f>
        <v>51.185003657879975</v>
      </c>
      <c r="D215" s="13">
        <f t="shared" si="72"/>
        <v>51.096352312876661</v>
      </c>
      <c r="E215" s="13">
        <f t="shared" si="72"/>
        <v>50.979632558187177</v>
      </c>
      <c r="F215" s="13">
        <f t="shared" si="72"/>
        <v>50.347429760638398</v>
      </c>
      <c r="G215" s="13">
        <f t="shared" si="72"/>
        <v>50.793371548092516</v>
      </c>
      <c r="H215" s="13">
        <f t="shared" si="72"/>
        <v>50.756546391781612</v>
      </c>
      <c r="I215" s="13">
        <f t="shared" si="72"/>
        <v>50.617248185161358</v>
      </c>
      <c r="J215" s="13">
        <f t="shared" si="72"/>
        <v>50.245045372658737</v>
      </c>
      <c r="K215" s="13">
        <f t="shared" si="72"/>
        <v>50.748376394138944</v>
      </c>
      <c r="L215" s="13">
        <f t="shared" si="72"/>
        <v>50.974192685665315</v>
      </c>
      <c r="M215" s="13">
        <f t="shared" si="72"/>
        <v>50.78985789550886</v>
      </c>
      <c r="N215" s="13">
        <f t="shared" si="72"/>
        <v>50.110536662313706</v>
      </c>
      <c r="O215" s="50">
        <f t="shared" si="72"/>
        <v>49.925454443216339</v>
      </c>
      <c r="P215" s="47">
        <v>48.543429485097668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72"/>
        <v>78.067829596626098</v>
      </c>
      <c r="D216" s="13">
        <f t="shared" si="72"/>
        <v>77.168039045520302</v>
      </c>
      <c r="E216" s="13">
        <f t="shared" si="72"/>
        <v>77.230423266484621</v>
      </c>
      <c r="F216" s="13">
        <f t="shared" si="72"/>
        <v>76.750412094767725</v>
      </c>
      <c r="G216" s="13">
        <f t="shared" si="72"/>
        <v>76.913365815991895</v>
      </c>
      <c r="H216" s="13">
        <f t="shared" si="72"/>
        <v>76.790993189997565</v>
      </c>
      <c r="I216" s="13">
        <f t="shared" si="72"/>
        <v>76.625375917567354</v>
      </c>
      <c r="J216" s="13">
        <f t="shared" si="72"/>
        <v>76.284231342760762</v>
      </c>
      <c r="K216" s="13">
        <f t="shared" si="72"/>
        <v>76.90178957101304</v>
      </c>
      <c r="L216" s="13">
        <f t="shared" si="72"/>
        <v>77.159616982178704</v>
      </c>
      <c r="M216" s="13">
        <f t="shared" si="72"/>
        <v>77.059206514271096</v>
      </c>
      <c r="N216" s="13">
        <f t="shared" si="72"/>
        <v>76.626552642513232</v>
      </c>
      <c r="O216" s="50">
        <f t="shared" si="72"/>
        <v>76.715558376231158</v>
      </c>
      <c r="P216" s="48">
        <v>75.416404471660812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72"/>
        <v>122.92557908111692</v>
      </c>
      <c r="D217" s="13">
        <f t="shared" si="72"/>
        <v>120.67228948242956</v>
      </c>
      <c r="E217" s="13">
        <f t="shared" si="72"/>
        <v>121.03353370010186</v>
      </c>
      <c r="F217" s="13">
        <f t="shared" si="72"/>
        <v>120.80747551088609</v>
      </c>
      <c r="G217" s="13">
        <f t="shared" si="72"/>
        <v>120.49822412201628</v>
      </c>
      <c r="H217" s="13">
        <f t="shared" si="72"/>
        <v>120.23310359545393</v>
      </c>
      <c r="I217" s="13">
        <f t="shared" si="72"/>
        <v>120.02356928604785</v>
      </c>
      <c r="J217" s="13">
        <f t="shared" si="72"/>
        <v>119.73424971837301</v>
      </c>
      <c r="K217" s="13">
        <f t="shared" si="72"/>
        <v>120.54241199388468</v>
      </c>
      <c r="L217" s="13">
        <f t="shared" si="72"/>
        <v>120.85365442878221</v>
      </c>
      <c r="M217" s="13">
        <f t="shared" si="72"/>
        <v>120.89328341326225</v>
      </c>
      <c r="N217" s="13">
        <f t="shared" si="72"/>
        <v>120.87222848316948</v>
      </c>
      <c r="O217" s="50">
        <f t="shared" si="72"/>
        <v>121.41858824477568</v>
      </c>
      <c r="P217" s="48">
        <v>120.2577162666686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72"/>
        <v>159.90157676374872</v>
      </c>
      <c r="D218" s="15">
        <f t="shared" si="72"/>
        <v>156.53260529911927</v>
      </c>
      <c r="E218" s="15">
        <f t="shared" si="72"/>
        <v>157.14019817834279</v>
      </c>
      <c r="F218" s="15">
        <f t="shared" si="72"/>
        <v>157.12347204435432</v>
      </c>
      <c r="G218" s="15">
        <f t="shared" si="72"/>
        <v>156.42498456457008</v>
      </c>
      <c r="H218" s="15">
        <f t="shared" si="72"/>
        <v>156.04219772390903</v>
      </c>
      <c r="I218" s="15">
        <f t="shared" si="72"/>
        <v>155.79646284099871</v>
      </c>
      <c r="J218" s="15">
        <f t="shared" si="72"/>
        <v>155.54986234339822</v>
      </c>
      <c r="K218" s="15">
        <f t="shared" si="72"/>
        <v>156.515138493118</v>
      </c>
      <c r="L218" s="15">
        <f t="shared" si="72"/>
        <v>156.87041064008139</v>
      </c>
      <c r="M218" s="15">
        <f t="shared" si="72"/>
        <v>157.02547337963097</v>
      </c>
      <c r="N218" s="15">
        <f t="shared" si="72"/>
        <v>157.34369720712374</v>
      </c>
      <c r="O218" s="51">
        <f t="shared" si="72"/>
        <v>158.26705139376648</v>
      </c>
      <c r="P218" s="49">
        <v>157.2201644517171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73">$P219</f>
        <v>5.3505929839792827</v>
      </c>
      <c r="D219" s="17">
        <f t="shared" si="73"/>
        <v>5.3505929839792827</v>
      </c>
      <c r="E219" s="17">
        <f t="shared" si="73"/>
        <v>5.3505929839792827</v>
      </c>
      <c r="F219" s="17">
        <f t="shared" si="73"/>
        <v>5.3505929839792827</v>
      </c>
      <c r="G219" s="17">
        <f t="shared" si="73"/>
        <v>5.3505929839792827</v>
      </c>
      <c r="H219" s="17">
        <f t="shared" si="73"/>
        <v>5.3505929839792827</v>
      </c>
      <c r="I219" s="17">
        <f t="shared" si="73"/>
        <v>5.3505929839792827</v>
      </c>
      <c r="J219" s="17">
        <f t="shared" si="73"/>
        <v>5.3505929839792827</v>
      </c>
      <c r="K219" s="17">
        <f t="shared" si="73"/>
        <v>5.3505929839792827</v>
      </c>
      <c r="L219" s="17">
        <f t="shared" si="73"/>
        <v>5.3505929839792827</v>
      </c>
      <c r="M219" s="17">
        <f t="shared" si="73"/>
        <v>5.3505929839792827</v>
      </c>
      <c r="N219" s="17">
        <f t="shared" si="73"/>
        <v>5.3505929839792827</v>
      </c>
      <c r="O219" s="52">
        <f t="shared" si="73"/>
        <v>5.3505929839792827</v>
      </c>
      <c r="P219" s="47">
        <v>5.3505929839792827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73"/>
        <v>4.4203817993797863</v>
      </c>
      <c r="D220" s="13">
        <f t="shared" si="73"/>
        <v>4.4203817993797863</v>
      </c>
      <c r="E220" s="13">
        <f t="shared" si="73"/>
        <v>4.4203817993797863</v>
      </c>
      <c r="F220" s="13">
        <f t="shared" si="73"/>
        <v>4.4203817993797863</v>
      </c>
      <c r="G220" s="13">
        <f t="shared" si="73"/>
        <v>4.4203817993797863</v>
      </c>
      <c r="H220" s="13">
        <f t="shared" si="73"/>
        <v>4.4203817993797863</v>
      </c>
      <c r="I220" s="13">
        <f t="shared" si="73"/>
        <v>4.4203817993797863</v>
      </c>
      <c r="J220" s="13">
        <f t="shared" si="73"/>
        <v>4.4203817993797863</v>
      </c>
      <c r="K220" s="13">
        <f t="shared" si="73"/>
        <v>4.4203817993797863</v>
      </c>
      <c r="L220" s="13">
        <f t="shared" si="73"/>
        <v>4.4203817993797863</v>
      </c>
      <c r="M220" s="13">
        <f t="shared" si="73"/>
        <v>4.4203817993797863</v>
      </c>
      <c r="N220" s="13">
        <f t="shared" si="73"/>
        <v>4.4203817993797863</v>
      </c>
      <c r="O220" s="50">
        <f t="shared" si="73"/>
        <v>4.4203817993797863</v>
      </c>
      <c r="P220" s="48">
        <v>4.4203817993797863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73"/>
        <v>4.4076291957862876</v>
      </c>
      <c r="D221" s="13">
        <f t="shared" si="73"/>
        <v>4.4076291957862876</v>
      </c>
      <c r="E221" s="13">
        <f t="shared" si="73"/>
        <v>4.4076291957862876</v>
      </c>
      <c r="F221" s="13">
        <f t="shared" si="73"/>
        <v>4.4076291957862876</v>
      </c>
      <c r="G221" s="13">
        <f t="shared" si="73"/>
        <v>4.4076291957862876</v>
      </c>
      <c r="H221" s="13">
        <f t="shared" si="73"/>
        <v>4.4076291957862876</v>
      </c>
      <c r="I221" s="13">
        <f t="shared" si="73"/>
        <v>4.4076291957862876</v>
      </c>
      <c r="J221" s="13">
        <f t="shared" si="73"/>
        <v>4.4076291957862876</v>
      </c>
      <c r="K221" s="13">
        <f t="shared" si="73"/>
        <v>4.4076291957862876</v>
      </c>
      <c r="L221" s="13">
        <f t="shared" si="73"/>
        <v>4.4076291957862876</v>
      </c>
      <c r="M221" s="13">
        <f t="shared" si="73"/>
        <v>4.4076291957862876</v>
      </c>
      <c r="N221" s="13">
        <f t="shared" si="73"/>
        <v>4.4076291957862876</v>
      </c>
      <c r="O221" s="50">
        <f t="shared" si="73"/>
        <v>4.4076291957862876</v>
      </c>
      <c r="P221" s="48">
        <v>4.4076291957862876</v>
      </c>
    </row>
    <row r="222" spans="1:137" ht="15.75" thickBot="1" x14ac:dyDescent="0.3">
      <c r="B222" s="4" t="s">
        <v>1</v>
      </c>
      <c r="C222" s="14">
        <f t="shared" si="73"/>
        <v>5.2019706473802723</v>
      </c>
      <c r="D222" s="15">
        <f t="shared" si="73"/>
        <v>5.2019706473802723</v>
      </c>
      <c r="E222" s="15">
        <f t="shared" si="73"/>
        <v>5.2019706473802723</v>
      </c>
      <c r="F222" s="15">
        <f t="shared" si="73"/>
        <v>5.2019706473802723</v>
      </c>
      <c r="G222" s="15">
        <f t="shared" si="73"/>
        <v>5.2019706473802723</v>
      </c>
      <c r="H222" s="15">
        <f t="shared" si="73"/>
        <v>5.2019706473802723</v>
      </c>
      <c r="I222" s="15">
        <f t="shared" si="73"/>
        <v>5.2019706473802723</v>
      </c>
      <c r="J222" s="15">
        <f t="shared" si="73"/>
        <v>5.2019706473802723</v>
      </c>
      <c r="K222" s="15">
        <f t="shared" si="73"/>
        <v>5.2019706473802723</v>
      </c>
      <c r="L222" s="15">
        <f t="shared" si="73"/>
        <v>5.2019706473802723</v>
      </c>
      <c r="M222" s="15">
        <f t="shared" si="73"/>
        <v>5.2019706473802723</v>
      </c>
      <c r="N222" s="15">
        <f t="shared" si="73"/>
        <v>5.2019706473802723</v>
      </c>
      <c r="O222" s="51">
        <f t="shared" si="73"/>
        <v>5.2019706473802723</v>
      </c>
      <c r="P222" s="49">
        <v>5.2019706473802723</v>
      </c>
    </row>
    <row r="223" spans="1:137" x14ac:dyDescent="0.25">
      <c r="A223" s="4" t="s">
        <v>19</v>
      </c>
      <c r="C223" s="19">
        <f t="shared" ref="C223:O223" si="74">((C210+C212)/0.768)/(C209+C211+(C210+C212)/0.768)</f>
        <v>6.8572664745400362E-9</v>
      </c>
      <c r="D223" s="19">
        <f t="shared" si="74"/>
        <v>7.120144097349444E-4</v>
      </c>
      <c r="E223" s="19">
        <f t="shared" si="74"/>
        <v>1.5851318662421912E-2</v>
      </c>
      <c r="F223" s="19">
        <f t="shared" si="74"/>
        <v>2.2453977052575458E-2</v>
      </c>
      <c r="G223" s="19">
        <f t="shared" si="74"/>
        <v>1.2961677929940444E-2</v>
      </c>
      <c r="H223" s="19">
        <f t="shared" si="74"/>
        <v>3.8063764074649835E-2</v>
      </c>
      <c r="I223" s="19">
        <f t="shared" si="74"/>
        <v>2.3899994623219397E-2</v>
      </c>
      <c r="J223" s="19">
        <f t="shared" si="74"/>
        <v>7.1784124692952117E-2</v>
      </c>
      <c r="K223" s="19">
        <f t="shared" si="74"/>
        <v>6.3550875862662629E-2</v>
      </c>
      <c r="L223" s="19">
        <f t="shared" si="74"/>
        <v>6.2293674447719202E-2</v>
      </c>
      <c r="M223" s="19">
        <f t="shared" si="74"/>
        <v>8.3681674537803521E-2</v>
      </c>
      <c r="N223" s="19">
        <f t="shared" si="74"/>
        <v>0.10884477176093131</v>
      </c>
      <c r="O223" s="19">
        <f t="shared" si="74"/>
        <v>9.8395744800950605E-2</v>
      </c>
      <c r="P223" s="2" t="s">
        <v>20</v>
      </c>
    </row>
    <row r="224" spans="1:137" x14ac:dyDescent="0.25">
      <c r="B224" s="4"/>
      <c r="C224" s="19">
        <f>STDEV(A!C223,B!C223,'C'!C223)</f>
        <v>1.5385682250347098E-3</v>
      </c>
      <c r="D224" s="19">
        <f>STDEV(A!D223,B!D223,'C'!D223)</f>
        <v>3.2063106012650156E-3</v>
      </c>
      <c r="E224" s="19">
        <f>STDEV(A!E223,B!E223,'C'!E223)</f>
        <v>3.2766022645483598E-3</v>
      </c>
      <c r="F224" s="19">
        <f>STDEV(A!F223,B!F223,'C'!F223)</f>
        <v>5.1228741933092205E-3</v>
      </c>
      <c r="G224" s="19">
        <f>STDEV(A!G223,B!G223,'C'!G223)</f>
        <v>1.3334187479128321E-2</v>
      </c>
      <c r="H224" s="19">
        <f>STDEV(A!H223,B!H223,'C'!H223)</f>
        <v>2.0706123019113521E-3</v>
      </c>
      <c r="I224" s="19">
        <f>STDEV(A!I223,B!I223,'C'!I223)</f>
        <v>2.0713110864155834E-2</v>
      </c>
      <c r="J224" s="19">
        <f>STDEV(A!J223,B!J223,'C'!J223)</f>
        <v>4.6045010763916504E-3</v>
      </c>
      <c r="K224" s="19">
        <f>STDEV(A!K223,B!K223,'C'!K223)</f>
        <v>7.5370047783928779E-3</v>
      </c>
      <c r="L224" s="19">
        <f>STDEV(A!L223,B!L223,'C'!L223)</f>
        <v>9.105261996884547E-3</v>
      </c>
      <c r="M224" s="19">
        <f>STDEV(A!M223,B!M223,'C'!M223)</f>
        <v>7.6289411303234094E-3</v>
      </c>
      <c r="N224" s="19">
        <f>STDEV(A!N223,B!N223,'C'!N223)</f>
        <v>1.7000881706276238E-2</v>
      </c>
      <c r="O224" s="19">
        <f>STDEV(A!O223,B!O223,'C'!O223)</f>
        <v>7.4238423172336794E-4</v>
      </c>
      <c r="P224" s="2" t="s">
        <v>22</v>
      </c>
    </row>
    <row r="225" spans="1:16" x14ac:dyDescent="0.25">
      <c r="B225" s="4"/>
      <c r="C225" s="73">
        <f>C210/(C209*0.768+C210)</f>
        <v>0</v>
      </c>
      <c r="D225" s="73">
        <f t="shared" ref="D225:O225" si="75">D210/(D209*0.768+D210)</f>
        <v>9.3638277623371254E-4</v>
      </c>
      <c r="E225" s="73">
        <f t="shared" si="75"/>
        <v>2.0626629152359677E-2</v>
      </c>
      <c r="F225" s="73">
        <f t="shared" si="75"/>
        <v>2.9347242914723955E-2</v>
      </c>
      <c r="G225" s="73">
        <f t="shared" si="75"/>
        <v>1.6425735796861175E-2</v>
      </c>
      <c r="H225" s="73">
        <f t="shared" si="75"/>
        <v>3.8133131754264409E-2</v>
      </c>
      <c r="I225" s="73">
        <f t="shared" si="75"/>
        <v>2.9904212484963371E-2</v>
      </c>
      <c r="J225" s="73">
        <f t="shared" si="75"/>
        <v>4.9740058501132563E-2</v>
      </c>
      <c r="K225" s="73">
        <f t="shared" si="75"/>
        <v>5.1559264068890623E-2</v>
      </c>
      <c r="L225" s="73">
        <f t="shared" si="75"/>
        <v>5.5052483165223966E-2</v>
      </c>
      <c r="M225" s="73">
        <f t="shared" si="75"/>
        <v>7.9244806228727788E-2</v>
      </c>
      <c r="N225" s="73">
        <f t="shared" si="75"/>
        <v>0.10053781252352287</v>
      </c>
      <c r="O225" s="73">
        <f t="shared" si="75"/>
        <v>7.9300190782102264E-2</v>
      </c>
      <c r="P225" s="74" t="s">
        <v>55</v>
      </c>
    </row>
    <row r="226" spans="1:16" x14ac:dyDescent="0.25">
      <c r="C226" s="75">
        <f>C212/(C211*0.768+C212)</f>
        <v>2.7849238203665952E-8</v>
      </c>
      <c r="D226" s="75">
        <f t="shared" ref="D226:O226" si="76">D212/(D211*0.768+D212)</f>
        <v>0</v>
      </c>
      <c r="E226" s="75">
        <f t="shared" si="76"/>
        <v>2.2076053189606445E-6</v>
      </c>
      <c r="F226" s="75">
        <f t="shared" si="76"/>
        <v>3.152371516131474E-6</v>
      </c>
      <c r="G226" s="75">
        <f t="shared" si="76"/>
        <v>0</v>
      </c>
      <c r="H226" s="75">
        <f t="shared" si="76"/>
        <v>3.7796317582281101E-2</v>
      </c>
      <c r="I226" s="75">
        <f t="shared" si="76"/>
        <v>0</v>
      </c>
      <c r="J226" s="75">
        <f t="shared" si="76"/>
        <v>0.15050808995800766</v>
      </c>
      <c r="K226" s="75">
        <f t="shared" si="76"/>
        <v>0.10969771340993459</v>
      </c>
      <c r="L226" s="75">
        <f t="shared" si="76"/>
        <v>8.9514017340289728E-2</v>
      </c>
      <c r="M226" s="75">
        <f t="shared" si="76"/>
        <v>0.10097980415862133</v>
      </c>
      <c r="N226" s="75">
        <f t="shared" si="76"/>
        <v>0.1401051478665655</v>
      </c>
      <c r="O226" s="75">
        <f t="shared" si="76"/>
        <v>0.16932770641182285</v>
      </c>
      <c r="P226" s="76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103.15732326671312</v>
      </c>
      <c r="D227" s="54">
        <f t="shared" ref="D227:O227" si="77">AVERAGE(D$214*D$216+D$213, D$214*D$217+D$213)</f>
        <v>99.97097257449947</v>
      </c>
      <c r="E227" s="54">
        <f t="shared" si="77"/>
        <v>100.39691563354802</v>
      </c>
      <c r="F227" s="54">
        <f t="shared" si="77"/>
        <v>99.704354244812833</v>
      </c>
      <c r="G227" s="54">
        <f t="shared" si="77"/>
        <v>99.550187626663927</v>
      </c>
      <c r="H227" s="54">
        <f t="shared" si="77"/>
        <v>99.165974494976041</v>
      </c>
      <c r="I227" s="54">
        <f t="shared" si="77"/>
        <v>98.796198549948897</v>
      </c>
      <c r="J227" s="54">
        <f t="shared" si="77"/>
        <v>98.176078450274531</v>
      </c>
      <c r="K227" s="54">
        <f t="shared" si="77"/>
        <v>99.583442990314779</v>
      </c>
      <c r="L227" s="54">
        <f t="shared" si="77"/>
        <v>100.14628721200248</v>
      </c>
      <c r="M227" s="54">
        <f t="shared" si="77"/>
        <v>100.08984095645769</v>
      </c>
      <c r="N227" s="54">
        <f t="shared" si="77"/>
        <v>99.649602095313838</v>
      </c>
      <c r="O227" s="54">
        <f t="shared" si="77"/>
        <v>100.29329313000216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>(C$214*C$215 + C$213) - (C$214*C$219)*$A$229</f>
        <v>37.769883037210441</v>
      </c>
      <c r="D229" s="2">
        <f t="shared" ref="D229:O229" si="78">(D$214*D$215 + D$213) - (D$214*D$219)*$A$229</f>
        <v>38.000000000039265</v>
      </c>
      <c r="E229" s="2">
        <f t="shared" si="78"/>
        <v>37.679295213799158</v>
      </c>
      <c r="F229" s="2">
        <f t="shared" si="78"/>
        <v>36.348836419871525</v>
      </c>
      <c r="G229" s="2">
        <f t="shared" si="78"/>
        <v>37.378262107997756</v>
      </c>
      <c r="H229" s="2">
        <f t="shared" si="78"/>
        <v>37.349697654126068</v>
      </c>
      <c r="I229" s="2">
        <f t="shared" si="78"/>
        <v>37.089137663307611</v>
      </c>
      <c r="J229" s="2">
        <f t="shared" si="78"/>
        <v>36.340125469989431</v>
      </c>
      <c r="K229" s="2">
        <f t="shared" si="78"/>
        <v>37.272312810195245</v>
      </c>
      <c r="L229" s="2">
        <f t="shared" si="78"/>
        <v>37.701673473428414</v>
      </c>
      <c r="M229" s="2">
        <f t="shared" si="78"/>
        <v>37.294606016589029</v>
      </c>
      <c r="N229" s="2">
        <f t="shared" si="78"/>
        <v>35.818267628516296</v>
      </c>
      <c r="O229" s="2">
        <f t="shared" si="78"/>
        <v>35.300939131358142</v>
      </c>
    </row>
    <row r="230" spans="1:16" x14ac:dyDescent="0.25">
      <c r="B230" s="4" t="s">
        <v>43</v>
      </c>
      <c r="C230" s="2">
        <f>(C$214*C$216 + C$213) + (C$214*C$220)*$A$229</f>
        <v>93.986233265164401</v>
      </c>
      <c r="D230" s="2">
        <f t="shared" ref="D230:O230" si="79">(D$214*D$216 + D$213) + (D$214*D$220)*$A$229</f>
        <v>91.733173594701043</v>
      </c>
      <c r="E230" s="2">
        <f t="shared" si="79"/>
        <v>91.956555386972539</v>
      </c>
      <c r="F230" s="2">
        <f t="shared" si="79"/>
        <v>91.090304405781396</v>
      </c>
      <c r="G230" s="2">
        <f t="shared" si="79"/>
        <v>91.257950429757997</v>
      </c>
      <c r="H230" s="2">
        <f t="shared" si="79"/>
        <v>90.970042640188808</v>
      </c>
      <c r="I230" s="2">
        <f t="shared" si="79"/>
        <v>90.629804060374823</v>
      </c>
      <c r="J230" s="2">
        <f t="shared" si="79"/>
        <v>89.97482334714789</v>
      </c>
      <c r="K230" s="2">
        <f t="shared" si="79"/>
        <v>91.253460914402197</v>
      </c>
      <c r="L230" s="2">
        <f t="shared" si="79"/>
        <v>91.780085253048966</v>
      </c>
      <c r="M230" s="2">
        <f t="shared" si="79"/>
        <v>91.62837837978006</v>
      </c>
      <c r="N230" s="2">
        <f t="shared" si="79"/>
        <v>90.905621175915684</v>
      </c>
      <c r="O230" s="2">
        <f t="shared" si="79"/>
        <v>91.230956534062116</v>
      </c>
    </row>
    <row r="231" spans="1:16" x14ac:dyDescent="0.25">
      <c r="B231" s="4" t="s">
        <v>44</v>
      </c>
      <c r="C231" s="2">
        <f>(C$214*C$217 + C$213) - (C$214*C$221)*$A$229</f>
        <v>112.36668510338706</v>
      </c>
      <c r="D231" s="2">
        <f t="shared" ref="D231:O231" si="80">(D$214*D$217 + D$213) - (D$214*D$221)*$A$229</f>
        <v>108.2458886080757</v>
      </c>
      <c r="E231" s="2">
        <f t="shared" si="80"/>
        <v>108.87464791594235</v>
      </c>
      <c r="F231" s="2">
        <f t="shared" si="80"/>
        <v>108.35599278783724</v>
      </c>
      <c r="G231" s="2">
        <f t="shared" si="80"/>
        <v>107.87961065054989</v>
      </c>
      <c r="H231" s="2">
        <f t="shared" si="80"/>
        <v>107.39897038676992</v>
      </c>
      <c r="I231" s="2">
        <f t="shared" si="80"/>
        <v>106.99961960729372</v>
      </c>
      <c r="J231" s="2">
        <f t="shared" si="80"/>
        <v>106.41440433734749</v>
      </c>
      <c r="K231" s="2">
        <f t="shared" si="80"/>
        <v>107.95065847016144</v>
      </c>
      <c r="L231" s="2">
        <f t="shared" si="80"/>
        <v>108.5497681476396</v>
      </c>
      <c r="M231" s="2">
        <f t="shared" si="80"/>
        <v>108.58870198899241</v>
      </c>
      <c r="N231" s="2">
        <f t="shared" si="80"/>
        <v>108.43133263947554</v>
      </c>
      <c r="O231" s="2">
        <f t="shared" si="80"/>
        <v>109.39376955703909</v>
      </c>
    </row>
    <row r="232" spans="1:16" x14ac:dyDescent="0.25">
      <c r="B232" s="4" t="s">
        <v>45</v>
      </c>
      <c r="C232" s="2">
        <f>(C$214*C$218 + C$213) + (C$214*C$222)*$A$229</f>
        <v>178.1956046879418</v>
      </c>
      <c r="D232" s="2">
        <f t="shared" ref="D232:O232" si="81">(D$214*D$218 + D$213) + (D$214*D$222)*$A$229</f>
        <v>171.00612826003089</v>
      </c>
      <c r="E232" s="2">
        <f t="shared" si="81"/>
        <v>172.30667492693414</v>
      </c>
      <c r="F232" s="2">
        <f t="shared" si="81"/>
        <v>172.36144437892568</v>
      </c>
      <c r="G232" s="2">
        <f t="shared" si="81"/>
        <v>170.8207199296819</v>
      </c>
      <c r="H232" s="2">
        <f t="shared" si="81"/>
        <v>170.01994199219106</v>
      </c>
      <c r="I232" s="2">
        <f t="shared" si="81"/>
        <v>169.52225010541264</v>
      </c>
      <c r="J232" s="2">
        <f t="shared" si="81"/>
        <v>169.05309137744126</v>
      </c>
      <c r="K232" s="2">
        <f t="shared" si="81"/>
        <v>171.01703223669938</v>
      </c>
      <c r="L232" s="2">
        <f t="shared" si="81"/>
        <v>171.73623677141703</v>
      </c>
      <c r="M232" s="2">
        <f t="shared" si="81"/>
        <v>172.09052419289739</v>
      </c>
      <c r="N232" s="2">
        <f t="shared" si="81"/>
        <v>172.86420460045775</v>
      </c>
      <c r="O232" s="2">
        <f t="shared" si="81"/>
        <v>174.86849626937553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topLeftCell="A4" zoomScale="80" zoomScaleNormal="80" workbookViewId="0">
      <selection activeCell="Q13" sqref="Q13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</row>
    <row r="2" spans="1:18" ht="15.75" thickBot="1" x14ac:dyDescent="0.3">
      <c r="B2" s="24" t="s">
        <v>16</v>
      </c>
      <c r="C2" s="64" t="s">
        <v>2</v>
      </c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6"/>
    </row>
    <row r="3" spans="1:18" ht="15.75" thickBot="1" x14ac:dyDescent="0.3">
      <c r="B3" s="24"/>
      <c r="C3" s="32">
        <v>0</v>
      </c>
      <c r="D3" s="33">
        <v>10</v>
      </c>
      <c r="E3" s="33">
        <v>20</v>
      </c>
      <c r="F3" s="44">
        <v>30</v>
      </c>
      <c r="G3" s="44">
        <v>40</v>
      </c>
      <c r="H3" s="45">
        <v>50</v>
      </c>
      <c r="I3" s="45">
        <v>60</v>
      </c>
      <c r="J3" s="45">
        <v>70</v>
      </c>
      <c r="K3" s="45">
        <v>80</v>
      </c>
      <c r="L3" s="45">
        <v>90</v>
      </c>
      <c r="M3" s="45">
        <v>100</v>
      </c>
      <c r="N3" s="45">
        <v>110</v>
      </c>
      <c r="O3" s="34">
        <v>120</v>
      </c>
      <c r="P3" s="40"/>
    </row>
    <row r="4" spans="1:18" x14ac:dyDescent="0.25">
      <c r="B4" s="25" t="s">
        <v>11</v>
      </c>
      <c r="C4" s="20">
        <f>A!C$223</f>
        <v>8.3328559754385605E-9</v>
      </c>
      <c r="D4" s="21">
        <f>A!D$223</f>
        <v>2.3989923459309093E-3</v>
      </c>
      <c r="E4" s="21">
        <f>A!E$223</f>
        <v>9.3038677686296499E-3</v>
      </c>
      <c r="F4" s="21">
        <f>A!F$223</f>
        <v>1.3596660740618428E-2</v>
      </c>
      <c r="G4" s="21">
        <f>A!G$223</f>
        <v>3.8736889823552001E-2</v>
      </c>
      <c r="H4" s="21">
        <f>A!H$223</f>
        <v>4.1994117470886196E-2</v>
      </c>
      <c r="I4" s="21">
        <f>A!I$223</f>
        <v>6.4679207287370075E-2</v>
      </c>
      <c r="J4" s="21">
        <f>A!J$223</f>
        <v>7.5015799915471013E-2</v>
      </c>
      <c r="K4" s="21">
        <f>A!K$223</f>
        <v>7.7356359359218238E-2</v>
      </c>
      <c r="L4" s="21">
        <f>A!L$223</f>
        <v>7.9435766474578687E-2</v>
      </c>
      <c r="M4" s="21">
        <f>A!M$223</f>
        <v>9.544003442214595E-2</v>
      </c>
      <c r="N4" s="21">
        <f>A!N$223</f>
        <v>0.1175103434110439</v>
      </c>
      <c r="O4" s="22">
        <f>A!O$223</f>
        <v>9.8726748271422443E-2</v>
      </c>
      <c r="P4" s="20"/>
    </row>
    <row r="5" spans="1:18" x14ac:dyDescent="0.25">
      <c r="B5" s="25" t="s">
        <v>12</v>
      </c>
      <c r="C5" s="20">
        <f>B!C$223</f>
        <v>2.6648859317321021E-3</v>
      </c>
      <c r="D5" s="21">
        <f>B!D$223</f>
        <v>6.9133818849889343E-3</v>
      </c>
      <c r="E5" s="21">
        <f>B!E$223</f>
        <v>1.2815358425690135E-2</v>
      </c>
      <c r="F5" s="21">
        <f>B!F$223</f>
        <v>2.2485417641454033E-2</v>
      </c>
      <c r="G5" s="21">
        <f>B!G$223</f>
        <v>3.1776383172792806E-2</v>
      </c>
      <c r="H5" s="21">
        <f>B!H$223</f>
        <v>4.1158784810677612E-2</v>
      </c>
      <c r="I5" s="21">
        <f>B!I$223</f>
        <v>5.0605513073224459E-2</v>
      </c>
      <c r="J5" s="21">
        <f>B!J$223</f>
        <v>8.0867993967882634E-2</v>
      </c>
      <c r="K5" s="21">
        <f>B!K$223</f>
        <v>7.569535321647218E-2</v>
      </c>
      <c r="L5" s="21">
        <f>B!L$223</f>
        <v>7.6187210367456598E-2</v>
      </c>
      <c r="M5" s="21">
        <f>B!M$223</f>
        <v>8.1140168169908572E-2</v>
      </c>
      <c r="N5" s="21">
        <f>B!N$223</f>
        <v>8.4703519632880878E-2</v>
      </c>
      <c r="O5" s="22">
        <f>B!O$223</f>
        <v>9.9814733899280458E-2</v>
      </c>
      <c r="P5" s="20"/>
    </row>
    <row r="6" spans="1:18" ht="15.75" thickBot="1" x14ac:dyDescent="0.3">
      <c r="B6" s="25" t="s">
        <v>13</v>
      </c>
      <c r="C6" s="20">
        <f>'C'!C$223</f>
        <v>6.8572664745400362E-9</v>
      </c>
      <c r="D6" s="21">
        <f>'C'!D$223</f>
        <v>7.120144097349444E-4</v>
      </c>
      <c r="E6" s="21">
        <f>'C'!E$223</f>
        <v>1.5851318662421912E-2</v>
      </c>
      <c r="F6" s="21">
        <f>'C'!F$223</f>
        <v>2.2453977052575458E-2</v>
      </c>
      <c r="G6" s="21">
        <f>'C'!G$223</f>
        <v>1.2961677929940444E-2</v>
      </c>
      <c r="H6" s="21">
        <f>'C'!H$223</f>
        <v>3.8063764074649835E-2</v>
      </c>
      <c r="I6" s="21">
        <f>'C'!I$223</f>
        <v>2.3899994623219397E-2</v>
      </c>
      <c r="J6" s="21">
        <f>'C'!J$223</f>
        <v>7.1784124692952117E-2</v>
      </c>
      <c r="K6" s="21">
        <f>'C'!K$223</f>
        <v>6.3550875862662629E-2</v>
      </c>
      <c r="L6" s="21">
        <f>'C'!L$223</f>
        <v>6.2293674447719202E-2</v>
      </c>
      <c r="M6" s="21">
        <f>'C'!M$223</f>
        <v>8.3681674537803521E-2</v>
      </c>
      <c r="N6" s="21">
        <f>'C'!N$223</f>
        <v>0.10884477176093131</v>
      </c>
      <c r="O6" s="22">
        <f>'C'!O$223</f>
        <v>9.8395744800950605E-2</v>
      </c>
      <c r="P6" s="20"/>
    </row>
    <row r="7" spans="1:18" x14ac:dyDescent="0.25">
      <c r="B7" s="26" t="s">
        <v>14</v>
      </c>
      <c r="C7" s="27">
        <f t="shared" ref="C7:O7" si="0">AVERAGE(C4:C6)</f>
        <v>8.883003739515175E-4</v>
      </c>
      <c r="D7" s="28">
        <f t="shared" si="0"/>
        <v>3.3414628802182628E-3</v>
      </c>
      <c r="E7" s="28">
        <f t="shared" si="0"/>
        <v>1.2656848285580566E-2</v>
      </c>
      <c r="F7" s="28">
        <f t="shared" si="0"/>
        <v>1.9512018478215973E-2</v>
      </c>
      <c r="G7" s="28">
        <f t="shared" si="0"/>
        <v>2.7824983642095083E-2</v>
      </c>
      <c r="H7" s="28">
        <f t="shared" si="0"/>
        <v>4.0405555452071217E-2</v>
      </c>
      <c r="I7" s="28">
        <f t="shared" si="0"/>
        <v>4.6394904994604642E-2</v>
      </c>
      <c r="J7" s="28">
        <f t="shared" si="0"/>
        <v>7.5889306192101921E-2</v>
      </c>
      <c r="K7" s="28">
        <f t="shared" si="0"/>
        <v>7.2200862812784358E-2</v>
      </c>
      <c r="L7" s="28">
        <f t="shared" si="0"/>
        <v>7.2638883763251505E-2</v>
      </c>
      <c r="M7" s="28">
        <f t="shared" si="0"/>
        <v>8.6753959043286019E-2</v>
      </c>
      <c r="N7" s="28">
        <f t="shared" si="0"/>
        <v>0.10368621160161869</v>
      </c>
      <c r="O7" s="29">
        <f t="shared" si="0"/>
        <v>9.8979075657217822E-2</v>
      </c>
      <c r="P7" s="41"/>
    </row>
    <row r="8" spans="1:18" ht="15.75" thickBot="1" x14ac:dyDescent="0.3">
      <c r="B8" s="30" t="s">
        <v>15</v>
      </c>
      <c r="C8" s="37">
        <f t="shared" ref="C8:O8" si="1">STDEV(C4:C6)</f>
        <v>1.5385682250347098E-3</v>
      </c>
      <c r="D8" s="38">
        <f t="shared" si="1"/>
        <v>3.2063106012650156E-3</v>
      </c>
      <c r="E8" s="38">
        <f t="shared" si="1"/>
        <v>3.2766022645483598E-3</v>
      </c>
      <c r="F8" s="38">
        <f t="shared" si="1"/>
        <v>5.1228741933092205E-3</v>
      </c>
      <c r="G8" s="38">
        <f t="shared" si="1"/>
        <v>1.3334187479128321E-2</v>
      </c>
      <c r="H8" s="38">
        <f t="shared" si="1"/>
        <v>2.0706123019113521E-3</v>
      </c>
      <c r="I8" s="38">
        <f t="shared" si="1"/>
        <v>2.0713110864155834E-2</v>
      </c>
      <c r="J8" s="38">
        <f t="shared" si="1"/>
        <v>4.6045010763916504E-3</v>
      </c>
      <c r="K8" s="38">
        <f t="shared" si="1"/>
        <v>7.5370047783928779E-3</v>
      </c>
      <c r="L8" s="38">
        <f t="shared" si="1"/>
        <v>9.105261996884547E-3</v>
      </c>
      <c r="M8" s="38">
        <f t="shared" si="1"/>
        <v>7.6289411303234094E-3</v>
      </c>
      <c r="N8" s="38">
        <f t="shared" si="1"/>
        <v>1.7000881706276238E-2</v>
      </c>
      <c r="O8" s="39">
        <f t="shared" si="1"/>
        <v>7.4238423172336794E-4</v>
      </c>
      <c r="P8" s="42"/>
    </row>
    <row r="9" spans="1:18" x14ac:dyDescent="0.25">
      <c r="B9" s="4">
        <f>Expt!B1</f>
        <v>800</v>
      </c>
      <c r="C9" s="43">
        <f>$B$9*C7</f>
        <v>0.71064029916121396</v>
      </c>
      <c r="D9" s="43">
        <f t="shared" ref="D9:O9" si="2">$B$9*D7</f>
        <v>2.6731703041746102</v>
      </c>
      <c r="E9" s="43">
        <f t="shared" si="2"/>
        <v>10.125478628464453</v>
      </c>
      <c r="F9" s="43">
        <f t="shared" si="2"/>
        <v>15.609614782572779</v>
      </c>
      <c r="G9" s="43">
        <f t="shared" si="2"/>
        <v>22.259986913676066</v>
      </c>
      <c r="H9" s="43">
        <f t="shared" si="2"/>
        <v>32.324444361656973</v>
      </c>
      <c r="I9" s="43">
        <f t="shared" si="2"/>
        <v>37.115923995683715</v>
      </c>
      <c r="J9" s="43">
        <f t="shared" si="2"/>
        <v>60.711444953681536</v>
      </c>
      <c r="K9" s="43">
        <f t="shared" si="2"/>
        <v>57.760690250227483</v>
      </c>
      <c r="L9" s="43">
        <f t="shared" si="2"/>
        <v>58.111107010601202</v>
      </c>
      <c r="M9" s="43">
        <f t="shared" si="2"/>
        <v>69.40316723462881</v>
      </c>
      <c r="N9" s="43">
        <f t="shared" si="2"/>
        <v>82.94896928129495</v>
      </c>
      <c r="O9" s="43">
        <f t="shared" si="2"/>
        <v>79.183260525774259</v>
      </c>
      <c r="P9" s="31"/>
      <c r="Q9" s="4">
        <f>LINEST(C9:O9,C3:O3, FALSE)</f>
        <v>0.69382242244134451</v>
      </c>
      <c r="R9" s="4" t="s">
        <v>23</v>
      </c>
    </row>
    <row r="10" spans="1:18" ht="17.25" x14ac:dyDescent="0.25">
      <c r="C10" s="31">
        <f>$B$9*C8</f>
        <v>1.2308545800277677</v>
      </c>
      <c r="D10" s="31">
        <f t="shared" ref="D10:O10" si="3">$B$9*D8</f>
        <v>2.5650484810120124</v>
      </c>
      <c r="E10" s="31">
        <f t="shared" si="3"/>
        <v>2.621281811638688</v>
      </c>
      <c r="F10" s="31">
        <f t="shared" si="3"/>
        <v>4.0982993546473763</v>
      </c>
      <c r="G10" s="31">
        <f t="shared" si="3"/>
        <v>10.667349983302657</v>
      </c>
      <c r="H10" s="31">
        <f t="shared" si="3"/>
        <v>1.6564898415290816</v>
      </c>
      <c r="I10" s="31">
        <f t="shared" si="3"/>
        <v>16.570488691324666</v>
      </c>
      <c r="J10" s="31">
        <f t="shared" si="3"/>
        <v>3.6836008611133204</v>
      </c>
      <c r="K10" s="31">
        <f t="shared" si="3"/>
        <v>6.0296038227143018</v>
      </c>
      <c r="L10" s="31">
        <f t="shared" si="3"/>
        <v>7.2842095975076377</v>
      </c>
      <c r="M10" s="31">
        <f t="shared" si="3"/>
        <v>6.1031529042587271</v>
      </c>
      <c r="N10" s="31">
        <f t="shared" si="3"/>
        <v>13.600705365020991</v>
      </c>
      <c r="O10" s="31">
        <f t="shared" si="3"/>
        <v>0.59390738537869436</v>
      </c>
      <c r="P10" s="31"/>
      <c r="Q10" s="4">
        <f>Q9/Expt!B3</f>
        <v>6.9382242244134446E-2</v>
      </c>
      <c r="R10" s="4" t="s">
        <v>31</v>
      </c>
    </row>
    <row r="11" spans="1:18" x14ac:dyDescent="0.25">
      <c r="B11" s="4">
        <f>Expt!B3</f>
        <v>10</v>
      </c>
      <c r="C11" s="43">
        <f>C9/$B11</f>
        <v>7.1064029916121402E-2</v>
      </c>
      <c r="D11" s="43">
        <f t="shared" ref="D11:O11" si="4">D9/$B11</f>
        <v>0.26731703041746102</v>
      </c>
      <c r="E11" s="43">
        <f t="shared" si="4"/>
        <v>1.0125478628464453</v>
      </c>
      <c r="F11" s="43">
        <f t="shared" si="4"/>
        <v>1.5609614782572778</v>
      </c>
      <c r="G11" s="43">
        <f t="shared" si="4"/>
        <v>2.2259986913676064</v>
      </c>
      <c r="H11" s="43">
        <f t="shared" si="4"/>
        <v>3.2324444361656974</v>
      </c>
      <c r="I11" s="43">
        <f t="shared" si="4"/>
        <v>3.7115923995683717</v>
      </c>
      <c r="J11" s="43">
        <f t="shared" si="4"/>
        <v>6.0711444953681539</v>
      </c>
      <c r="K11" s="43">
        <f t="shared" si="4"/>
        <v>5.776069025022748</v>
      </c>
      <c r="L11" s="43">
        <f t="shared" si="4"/>
        <v>5.8111107010601204</v>
      </c>
      <c r="M11" s="43">
        <f t="shared" si="4"/>
        <v>6.9403167234628809</v>
      </c>
      <c r="N11" s="43">
        <f t="shared" si="4"/>
        <v>8.2948969281294946</v>
      </c>
      <c r="O11" s="43">
        <f t="shared" si="4"/>
        <v>7.9183260525774255</v>
      </c>
      <c r="P11" s="31"/>
    </row>
    <row r="12" spans="1:18" x14ac:dyDescent="0.25">
      <c r="C12" s="43">
        <f>C10/$B11</f>
        <v>0.12308545800277677</v>
      </c>
      <c r="D12" s="43">
        <f t="shared" ref="D12:O12" si="5">D10/$B11</f>
        <v>0.25650484810120122</v>
      </c>
      <c r="E12" s="43">
        <f t="shared" si="5"/>
        <v>0.26212818116386882</v>
      </c>
      <c r="F12" s="43">
        <f t="shared" si="5"/>
        <v>0.40982993546473762</v>
      </c>
      <c r="G12" s="43">
        <f t="shared" si="5"/>
        <v>1.0667349983302656</v>
      </c>
      <c r="H12" s="43">
        <f t="shared" si="5"/>
        <v>0.16564898415290816</v>
      </c>
      <c r="I12" s="43">
        <f t="shared" si="5"/>
        <v>1.6570488691324665</v>
      </c>
      <c r="J12" s="43">
        <f t="shared" si="5"/>
        <v>0.36836008611133203</v>
      </c>
      <c r="K12" s="43">
        <f t="shared" si="5"/>
        <v>0.60296038227143023</v>
      </c>
      <c r="L12" s="43">
        <f t="shared" si="5"/>
        <v>0.72842095975076382</v>
      </c>
      <c r="M12" s="43">
        <f t="shared" si="5"/>
        <v>0.61031529042587274</v>
      </c>
      <c r="N12" s="43">
        <f t="shared" si="5"/>
        <v>1.3600705365020991</v>
      </c>
      <c r="O12" s="43">
        <f t="shared" si="5"/>
        <v>5.9390738537869435E-2</v>
      </c>
      <c r="P12" s="31"/>
    </row>
    <row r="48" spans="19:20" ht="17.25" x14ac:dyDescent="0.25">
      <c r="S48" s="4">
        <f>LINEST(C11:E11,C3:E3,FALSE)</f>
        <v>4.5848255122207027E-2</v>
      </c>
      <c r="T48" s="4" t="s">
        <v>31</v>
      </c>
    </row>
  </sheetData>
  <mergeCells count="1">
    <mergeCell ref="C2:O2"/>
  </mergeCells>
  <conditionalFormatting sqref="C7:M7">
    <cfRule type="cellIs" dxfId="5" priority="2" operator="lessThan">
      <formula>0.2</formula>
    </cfRule>
  </conditionalFormatting>
  <conditionalFormatting sqref="C7:O7">
    <cfRule type="cellIs" dxfId="4" priority="1" operator="lessThan">
      <formula>0.2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tabSelected="1" topLeftCell="A4" zoomScale="80" zoomScaleNormal="80" workbookViewId="0">
      <selection activeCell="Q10" sqref="Q10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52</v>
      </c>
      <c r="Q1" s="2">
        <f>COUNTIF(C7:O7,"&lt;0.2")</f>
        <v>13</v>
      </c>
    </row>
    <row r="2" spans="1:18" ht="15.75" thickBot="1" x14ac:dyDescent="0.3">
      <c r="B2" s="24" t="s">
        <v>16</v>
      </c>
      <c r="C2" s="64" t="s">
        <v>2</v>
      </c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6"/>
      <c r="Q2" s="4" t="s">
        <v>53</v>
      </c>
    </row>
    <row r="3" spans="1:18" ht="15.75" thickBot="1" x14ac:dyDescent="0.3">
      <c r="B3" s="24"/>
      <c r="C3" s="59">
        <v>0</v>
      </c>
      <c r="D3" s="60">
        <v>10</v>
      </c>
      <c r="E3" s="60">
        <v>20</v>
      </c>
      <c r="F3" s="60">
        <v>30</v>
      </c>
      <c r="G3" s="60">
        <v>40</v>
      </c>
      <c r="H3" s="60">
        <v>50</v>
      </c>
      <c r="I3" s="60">
        <v>60</v>
      </c>
      <c r="J3" s="60">
        <v>70</v>
      </c>
      <c r="K3" s="60">
        <v>80</v>
      </c>
      <c r="L3" s="60">
        <v>90</v>
      </c>
      <c r="M3" s="60">
        <v>100</v>
      </c>
      <c r="N3" s="60">
        <v>110</v>
      </c>
      <c r="O3" s="61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A!C$225</f>
        <v>0</v>
      </c>
      <c r="D4" s="21">
        <f>A!D$225</f>
        <v>3.1694026224162739E-3</v>
      </c>
      <c r="E4" s="21">
        <f>A!E$225</f>
        <v>1.2148153808357908E-2</v>
      </c>
      <c r="F4" s="21">
        <f>A!F$225</f>
        <v>1.7760336696614296E-2</v>
      </c>
      <c r="G4" s="21">
        <f>A!G$225</f>
        <v>3.93570934871392E-2</v>
      </c>
      <c r="H4" s="21">
        <f>A!H$225</f>
        <v>3.7742694999896881E-2</v>
      </c>
      <c r="I4" s="21">
        <f>A!I$225</f>
        <v>4.6918982513115284E-2</v>
      </c>
      <c r="J4" s="21">
        <f>A!J$225</f>
        <v>6.4074752045631775E-2</v>
      </c>
      <c r="K4" s="21">
        <f>A!K$225</f>
        <v>6.5293868338288485E-2</v>
      </c>
      <c r="L4" s="21">
        <f>A!L$225</f>
        <v>6.9768093900726524E-2</v>
      </c>
      <c r="M4" s="21">
        <f>A!M$225</f>
        <v>8.0006026482952866E-2</v>
      </c>
      <c r="N4" s="21">
        <f>A!N$225</f>
        <v>9.5933738479045391E-2</v>
      </c>
      <c r="O4" s="22">
        <f>A!O$225</f>
        <v>8.090954262519659E-2</v>
      </c>
      <c r="P4" s="20"/>
    </row>
    <row r="5" spans="1:18" x14ac:dyDescent="0.25">
      <c r="B5" s="25" t="s">
        <v>12</v>
      </c>
      <c r="C5" s="20">
        <f>B!C$225</f>
        <v>3.4987000726445336E-3</v>
      </c>
      <c r="D5" s="21">
        <f>B!D$225</f>
        <v>9.0807025915353844E-3</v>
      </c>
      <c r="E5" s="21">
        <f>B!E$225</f>
        <v>6.332579501953677E-3</v>
      </c>
      <c r="F5" s="21">
        <f>B!F$225</f>
        <v>2.1762295521798803E-2</v>
      </c>
      <c r="G5" s="21">
        <f>B!G$225</f>
        <v>2.8967073030892517E-2</v>
      </c>
      <c r="H5" s="21">
        <f>B!H$225</f>
        <v>3.5555415136399392E-2</v>
      </c>
      <c r="I5" s="21">
        <f>B!I$225</f>
        <v>4.0166571321593451E-2</v>
      </c>
      <c r="J5" s="21">
        <f>B!J$225</f>
        <v>6.4101473469458825E-2</v>
      </c>
      <c r="K5" s="21">
        <f>B!K$225</f>
        <v>5.9678020677411049E-2</v>
      </c>
      <c r="L5" s="21">
        <f>B!L$225</f>
        <v>6.4700255960073769E-2</v>
      </c>
      <c r="M5" s="21">
        <f>B!M$225</f>
        <v>7.493311031590924E-2</v>
      </c>
      <c r="N5" s="21">
        <f>B!N$225</f>
        <v>6.9705894138429064E-2</v>
      </c>
      <c r="O5" s="22">
        <f>B!O$225</f>
        <v>8.6690887022779564E-2</v>
      </c>
      <c r="P5" s="20"/>
    </row>
    <row r="6" spans="1:18" ht="15.75" thickBot="1" x14ac:dyDescent="0.3">
      <c r="B6" s="25" t="s">
        <v>13</v>
      </c>
      <c r="C6" s="20">
        <f>'C'!C$225</f>
        <v>0</v>
      </c>
      <c r="D6" s="21">
        <f>'C'!D$225</f>
        <v>9.3638277623371254E-4</v>
      </c>
      <c r="E6" s="21">
        <f>'C'!E$225</f>
        <v>2.0626629152359677E-2</v>
      </c>
      <c r="F6" s="21">
        <f>'C'!F$225</f>
        <v>2.9347242914723955E-2</v>
      </c>
      <c r="G6" s="21">
        <f>'C'!G$225</f>
        <v>1.6425735796861175E-2</v>
      </c>
      <c r="H6" s="21">
        <f>'C'!H$225</f>
        <v>3.8133131754264409E-2</v>
      </c>
      <c r="I6" s="21">
        <f>'C'!I$225</f>
        <v>2.9904212484963371E-2</v>
      </c>
      <c r="J6" s="21">
        <f>'C'!J$225</f>
        <v>4.9740058501132563E-2</v>
      </c>
      <c r="K6" s="21">
        <f>'C'!K$225</f>
        <v>5.1559264068890623E-2</v>
      </c>
      <c r="L6" s="21">
        <f>'C'!L$225</f>
        <v>5.5052483165223966E-2</v>
      </c>
      <c r="M6" s="21">
        <f>'C'!M$225</f>
        <v>7.9244806228727788E-2</v>
      </c>
      <c r="N6" s="21">
        <f>'C'!N$225</f>
        <v>0.10053781252352287</v>
      </c>
      <c r="O6" s="22">
        <f>'C'!O$225</f>
        <v>7.9300190782102264E-2</v>
      </c>
      <c r="P6" s="20"/>
    </row>
    <row r="7" spans="1:18" x14ac:dyDescent="0.25">
      <c r="B7" s="26" t="s">
        <v>14</v>
      </c>
      <c r="C7" s="27">
        <f t="shared" ref="C7:O7" si="0">AVERAGE(C4:C6)</f>
        <v>1.1662333575481779E-3</v>
      </c>
      <c r="D7" s="28">
        <f t="shared" si="0"/>
        <v>4.3954959967284568E-3</v>
      </c>
      <c r="E7" s="28">
        <f t="shared" si="0"/>
        <v>1.3035787487557087E-2</v>
      </c>
      <c r="F7" s="28">
        <f t="shared" si="0"/>
        <v>2.2956625044379019E-2</v>
      </c>
      <c r="G7" s="28">
        <f t="shared" si="0"/>
        <v>2.8249967438297632E-2</v>
      </c>
      <c r="H7" s="28">
        <f t="shared" si="0"/>
        <v>3.7143747296853567E-2</v>
      </c>
      <c r="I7" s="28">
        <f t="shared" si="0"/>
        <v>3.8996588773224032E-2</v>
      </c>
      <c r="J7" s="28">
        <f t="shared" si="0"/>
        <v>5.9305428005407723E-2</v>
      </c>
      <c r="K7" s="28">
        <f t="shared" si="0"/>
        <v>5.8843717694863386E-2</v>
      </c>
      <c r="L7" s="28">
        <f t="shared" si="0"/>
        <v>6.317361100867476E-2</v>
      </c>
      <c r="M7" s="28">
        <f t="shared" si="0"/>
        <v>7.8061314342529969E-2</v>
      </c>
      <c r="N7" s="28">
        <f t="shared" si="0"/>
        <v>8.8725815046999099E-2</v>
      </c>
      <c r="O7" s="29">
        <f t="shared" si="0"/>
        <v>8.2300206810026144E-2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2.0199754287550846E-3</v>
      </c>
      <c r="D8" s="38">
        <f t="shared" si="1"/>
        <v>4.2083209282774573E-3</v>
      </c>
      <c r="E8" s="38">
        <f t="shared" si="1"/>
        <v>7.1882462404542387E-3</v>
      </c>
      <c r="F8" s="38">
        <f t="shared" si="1"/>
        <v>5.8850587238528868E-3</v>
      </c>
      <c r="G8" s="38">
        <f t="shared" si="1"/>
        <v>1.1482485432303688E-2</v>
      </c>
      <c r="H8" s="38">
        <f t="shared" si="1"/>
        <v>1.3893197989447994E-3</v>
      </c>
      <c r="I8" s="38">
        <f t="shared" si="1"/>
        <v>8.5675109658722472E-3</v>
      </c>
      <c r="J8" s="38">
        <f t="shared" si="1"/>
        <v>8.2838637617726127E-3</v>
      </c>
      <c r="K8" s="38">
        <f t="shared" si="1"/>
        <v>6.9052070721489908E-3</v>
      </c>
      <c r="L8" s="38">
        <f t="shared" si="1"/>
        <v>7.4756460212769315E-3</v>
      </c>
      <c r="M8" s="38">
        <f t="shared" si="1"/>
        <v>2.7357100345221548E-3</v>
      </c>
      <c r="N8" s="38">
        <f t="shared" si="1"/>
        <v>1.663181944280178E-2</v>
      </c>
      <c r="O8" s="39">
        <f t="shared" si="1"/>
        <v>3.886651243257635E-3</v>
      </c>
      <c r="P8" s="42"/>
    </row>
    <row r="9" spans="1:18" x14ac:dyDescent="0.25">
      <c r="B9" s="4">
        <f>Expt!B1*2</f>
        <v>1600</v>
      </c>
      <c r="C9" s="43">
        <f>$B$9*C7</f>
        <v>1.8659733720770848</v>
      </c>
      <c r="D9" s="43">
        <f t="shared" ref="D9:O10" si="2">$B$9*D7</f>
        <v>7.0327935947655309</v>
      </c>
      <c r="E9" s="43">
        <f t="shared" si="2"/>
        <v>20.857259980091339</v>
      </c>
      <c r="F9" s="43">
        <f t="shared" si="2"/>
        <v>36.730600071006428</v>
      </c>
      <c r="G9" s="43">
        <f t="shared" si="2"/>
        <v>45.199947901276211</v>
      </c>
      <c r="H9" s="43">
        <f t="shared" si="2"/>
        <v>59.42999567496571</v>
      </c>
      <c r="I9" s="43">
        <f t="shared" si="2"/>
        <v>62.394542037158452</v>
      </c>
      <c r="J9" s="43">
        <f t="shared" si="2"/>
        <v>94.888684808652357</v>
      </c>
      <c r="K9" s="43">
        <f t="shared" si="2"/>
        <v>94.149948311781415</v>
      </c>
      <c r="L9" s="43">
        <f t="shared" si="2"/>
        <v>101.07777761387962</v>
      </c>
      <c r="M9" s="43">
        <f t="shared" si="2"/>
        <v>124.89810294804795</v>
      </c>
      <c r="N9" s="43">
        <f t="shared" si="2"/>
        <v>141.96130407519857</v>
      </c>
      <c r="O9" s="43">
        <f t="shared" si="2"/>
        <v>131.68033089604182</v>
      </c>
      <c r="P9" s="31"/>
      <c r="Q9" s="4">
        <f ca="1">LINEST(INDIRECT(Q7),INDIRECT(Q3), FALSE)</f>
        <v>1.1890916707247308</v>
      </c>
      <c r="R9" s="4" t="s">
        <v>23</v>
      </c>
    </row>
    <row r="10" spans="1:18" ht="17.25" x14ac:dyDescent="0.25">
      <c r="C10" s="31">
        <f>$B$9*C8</f>
        <v>3.2319606860081356</v>
      </c>
      <c r="D10" s="31">
        <f t="shared" si="2"/>
        <v>6.733313485243932</v>
      </c>
      <c r="E10" s="31">
        <f t="shared" si="2"/>
        <v>11.501193984726783</v>
      </c>
      <c r="F10" s="31">
        <f t="shared" si="2"/>
        <v>9.4160939581646197</v>
      </c>
      <c r="G10" s="31">
        <f t="shared" si="2"/>
        <v>18.371976691685902</v>
      </c>
      <c r="H10" s="31">
        <f t="shared" si="2"/>
        <v>2.2229116783116791</v>
      </c>
      <c r="I10" s="31">
        <f t="shared" si="2"/>
        <v>13.708017545395595</v>
      </c>
      <c r="J10" s="31">
        <f t="shared" si="2"/>
        <v>13.254182018836181</v>
      </c>
      <c r="K10" s="31">
        <f t="shared" si="2"/>
        <v>11.048331315438386</v>
      </c>
      <c r="L10" s="31">
        <f t="shared" si="2"/>
        <v>11.961033634043091</v>
      </c>
      <c r="M10" s="31">
        <f t="shared" si="2"/>
        <v>4.3771360552354475</v>
      </c>
      <c r="N10" s="31">
        <f t="shared" si="2"/>
        <v>26.610911108482849</v>
      </c>
      <c r="O10" s="31">
        <f t="shared" si="2"/>
        <v>6.218641989212216</v>
      </c>
      <c r="P10" s="31"/>
      <c r="Q10" s="4">
        <f ca="1">Q9/B11</f>
        <v>0.11890916707247308</v>
      </c>
      <c r="R10" s="4" t="s">
        <v>31</v>
      </c>
    </row>
    <row r="11" spans="1:18" x14ac:dyDescent="0.25">
      <c r="B11" s="4">
        <f>Expt!B3</f>
        <v>10</v>
      </c>
      <c r="C11" s="43">
        <f>C9/$B11</f>
        <v>0.18659733720770849</v>
      </c>
      <c r="D11" s="43">
        <f t="shared" ref="D11:O11" si="3">D9/$B11</f>
        <v>0.70327935947655307</v>
      </c>
      <c r="E11" s="43">
        <f t="shared" si="3"/>
        <v>2.0857259980091341</v>
      </c>
      <c r="F11" s="43">
        <f t="shared" si="3"/>
        <v>3.6730600071006427</v>
      </c>
      <c r="G11" s="43">
        <f t="shared" si="3"/>
        <v>4.5199947901276207</v>
      </c>
      <c r="H11" s="43">
        <f t="shared" si="3"/>
        <v>5.942999567496571</v>
      </c>
      <c r="I11" s="43">
        <f t="shared" si="3"/>
        <v>6.2394542037158454</v>
      </c>
      <c r="J11" s="43">
        <f t="shared" si="3"/>
        <v>9.4888684808652357</v>
      </c>
      <c r="K11" s="43">
        <f t="shared" si="3"/>
        <v>9.4149948311781415</v>
      </c>
      <c r="L11" s="43">
        <f t="shared" si="3"/>
        <v>10.107777761387961</v>
      </c>
      <c r="M11" s="43">
        <f t="shared" si="3"/>
        <v>12.489810294804794</v>
      </c>
      <c r="N11" s="43">
        <f t="shared" si="3"/>
        <v>14.196130407519856</v>
      </c>
      <c r="O11" s="43">
        <f t="shared" si="3"/>
        <v>13.168033089604183</v>
      </c>
      <c r="P11" s="31"/>
    </row>
    <row r="12" spans="1:18" x14ac:dyDescent="0.25">
      <c r="C12" s="43">
        <f>C10/$B11</f>
        <v>0.32319606860081357</v>
      </c>
      <c r="D12" s="43">
        <f t="shared" ref="D12:O12" si="4">D10/$B11</f>
        <v>0.67333134852439325</v>
      </c>
      <c r="E12" s="43">
        <f t="shared" si="4"/>
        <v>1.1501193984726783</v>
      </c>
      <c r="F12" s="43">
        <f t="shared" si="4"/>
        <v>0.94160939581646197</v>
      </c>
      <c r="G12" s="43">
        <f t="shared" si="4"/>
        <v>1.8371976691685901</v>
      </c>
      <c r="H12" s="43">
        <f t="shared" si="4"/>
        <v>0.22229116783116792</v>
      </c>
      <c r="I12" s="43">
        <f t="shared" si="4"/>
        <v>1.3708017545395594</v>
      </c>
      <c r="J12" s="43">
        <f t="shared" si="4"/>
        <v>1.325418201883618</v>
      </c>
      <c r="K12" s="43">
        <f t="shared" si="4"/>
        <v>1.1048331315438387</v>
      </c>
      <c r="L12" s="43">
        <f t="shared" si="4"/>
        <v>1.196103363404309</v>
      </c>
      <c r="M12" s="43">
        <f t="shared" si="4"/>
        <v>0.43771360552354477</v>
      </c>
      <c r="N12" s="43">
        <f t="shared" si="4"/>
        <v>2.6610911108482851</v>
      </c>
      <c r="O12" s="43">
        <f t="shared" si="4"/>
        <v>0.62186419892122158</v>
      </c>
      <c r="P12" s="31"/>
    </row>
    <row r="34" spans="2:20" x14ac:dyDescent="0.25">
      <c r="B34" s="4" t="s">
        <v>54</v>
      </c>
      <c r="C34" s="43">
        <f>IF(C7&lt;0.2, C11, #N/A)</f>
        <v>0.18659733720770849</v>
      </c>
      <c r="D34" s="43">
        <f t="shared" ref="D34:O34" si="5">IF(D7&lt;0.2, D11, #N/A)</f>
        <v>0.70327935947655307</v>
      </c>
      <c r="E34" s="43">
        <f t="shared" si="5"/>
        <v>2.0857259980091341</v>
      </c>
      <c r="F34" s="43">
        <f t="shared" si="5"/>
        <v>3.6730600071006427</v>
      </c>
      <c r="G34" s="43">
        <f t="shared" si="5"/>
        <v>4.5199947901276207</v>
      </c>
      <c r="H34" s="43">
        <f t="shared" si="5"/>
        <v>5.942999567496571</v>
      </c>
      <c r="I34" s="43">
        <f t="shared" si="5"/>
        <v>6.2394542037158454</v>
      </c>
      <c r="J34" s="43">
        <f t="shared" si="5"/>
        <v>9.4888684808652357</v>
      </c>
      <c r="K34" s="43">
        <f t="shared" si="5"/>
        <v>9.4149948311781415</v>
      </c>
      <c r="L34" s="43">
        <f t="shared" si="5"/>
        <v>10.107777761387961</v>
      </c>
      <c r="M34" s="43">
        <f t="shared" si="5"/>
        <v>12.489810294804794</v>
      </c>
      <c r="N34" s="43">
        <f t="shared" si="5"/>
        <v>14.196130407519856</v>
      </c>
      <c r="O34" s="43">
        <f t="shared" si="5"/>
        <v>13.168033089604183</v>
      </c>
    </row>
    <row r="48" spans="2:20" ht="17.25" x14ac:dyDescent="0.25">
      <c r="S48" s="4">
        <f>LINEST(C11:E11,C3:E3,FALSE)</f>
        <v>9.749462710989644E-2</v>
      </c>
      <c r="T48" s="4" t="s">
        <v>31</v>
      </c>
    </row>
  </sheetData>
  <mergeCells count="1">
    <mergeCell ref="C2:O2"/>
  </mergeCells>
  <conditionalFormatting sqref="C7:O7">
    <cfRule type="cellIs" dxfId="3" priority="2" operator="lessThan">
      <formula>0.25</formula>
    </cfRule>
  </conditionalFormatting>
  <conditionalFormatting sqref="K7:O7">
    <cfRule type="cellIs" dxfId="2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8"/>
  <sheetViews>
    <sheetView topLeftCell="A4" zoomScale="80" zoomScaleNormal="80" workbookViewId="0">
      <selection activeCell="Q10" sqref="Q10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52</v>
      </c>
      <c r="Q1" s="2">
        <f>COUNTIF(C7:O7,"&lt;0.2")</f>
        <v>13</v>
      </c>
    </row>
    <row r="2" spans="1:18" ht="15.75" thickBot="1" x14ac:dyDescent="0.3">
      <c r="B2" s="24" t="s">
        <v>16</v>
      </c>
      <c r="C2" s="64" t="s">
        <v>2</v>
      </c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6"/>
      <c r="Q2" s="4" t="s">
        <v>53</v>
      </c>
    </row>
    <row r="3" spans="1:18" ht="15.75" thickBot="1" x14ac:dyDescent="0.3">
      <c r="B3" s="24"/>
      <c r="C3" s="56">
        <v>0</v>
      </c>
      <c r="D3" s="57">
        <v>10</v>
      </c>
      <c r="E3" s="57">
        <v>20</v>
      </c>
      <c r="F3" s="57">
        <v>30</v>
      </c>
      <c r="G3" s="57">
        <v>40</v>
      </c>
      <c r="H3" s="57">
        <v>50</v>
      </c>
      <c r="I3" s="57">
        <v>60</v>
      </c>
      <c r="J3" s="57">
        <v>70</v>
      </c>
      <c r="K3" s="57">
        <v>80</v>
      </c>
      <c r="L3" s="57">
        <v>90</v>
      </c>
      <c r="M3" s="57">
        <v>100</v>
      </c>
      <c r="N3" s="57">
        <v>110</v>
      </c>
      <c r="O3" s="58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A!C$226</f>
        <v>3.3877823533562253E-8</v>
      </c>
      <c r="D4" s="21">
        <f>A!D$226</f>
        <v>0</v>
      </c>
      <c r="E4" s="21">
        <f>A!E$226</f>
        <v>0</v>
      </c>
      <c r="F4" s="21">
        <f>A!F$226</f>
        <v>0</v>
      </c>
      <c r="G4" s="21">
        <f>A!G$226</f>
        <v>3.6572163128958154E-2</v>
      </c>
      <c r="H4" s="21">
        <f>A!H$226</f>
        <v>5.7401660243769789E-2</v>
      </c>
      <c r="I4" s="21">
        <f>A!I$226</f>
        <v>0.12690231398706961</v>
      </c>
      <c r="J4" s="21">
        <f>A!J$226</f>
        <v>0.11453914589602471</v>
      </c>
      <c r="K4" s="21">
        <f>A!K$226</f>
        <v>0.12341206831880774</v>
      </c>
      <c r="L4" s="21">
        <f>A!L$226</f>
        <v>0.1159034743937479</v>
      </c>
      <c r="M4" s="21">
        <f>A!M$226</f>
        <v>0.14945645186375514</v>
      </c>
      <c r="N4" s="21">
        <f>A!N$226</f>
        <v>0.18996928655124409</v>
      </c>
      <c r="O4" s="22">
        <f>A!O$226</f>
        <v>0.16349551534809142</v>
      </c>
      <c r="P4" s="20"/>
    </row>
    <row r="5" spans="1:18" x14ac:dyDescent="0.25">
      <c r="B5" s="25" t="s">
        <v>12</v>
      </c>
      <c r="C5" s="20">
        <f>B!C$226</f>
        <v>3.5631834391505118E-8</v>
      </c>
      <c r="D5" s="21">
        <f>B!D$226</f>
        <v>0</v>
      </c>
      <c r="E5" s="21">
        <f>B!E$226</f>
        <v>3.3394486982044051E-2</v>
      </c>
      <c r="F5" s="21">
        <f>B!F$226</f>
        <v>2.5039752432370287E-2</v>
      </c>
      <c r="G5" s="21">
        <f>B!G$226</f>
        <v>4.1654209326440116E-2</v>
      </c>
      <c r="H5" s="21">
        <f>B!H$226</f>
        <v>6.214252407487178E-2</v>
      </c>
      <c r="I5" s="21">
        <f>B!I$226</f>
        <v>8.8693523301478103E-2</v>
      </c>
      <c r="J5" s="21">
        <f>B!J$226</f>
        <v>0.14243788307410526</v>
      </c>
      <c r="K5" s="21">
        <f>B!K$226</f>
        <v>0.13563826863267542</v>
      </c>
      <c r="L5" s="21">
        <f>B!L$226</f>
        <v>0.11561737167061932</v>
      </c>
      <c r="M5" s="21">
        <f>B!M$226</f>
        <v>0.10367350653869721</v>
      </c>
      <c r="N5" s="21">
        <f>B!N$226</f>
        <v>0.14142416914443787</v>
      </c>
      <c r="O5" s="22">
        <f>B!O$226</f>
        <v>0.14875305584954118</v>
      </c>
      <c r="P5" s="20"/>
    </row>
    <row r="6" spans="1:18" ht="15.75" thickBot="1" x14ac:dyDescent="0.3">
      <c r="B6" s="25" t="s">
        <v>13</v>
      </c>
      <c r="C6" s="20">
        <f>'C'!C$226</f>
        <v>2.7849238203665952E-8</v>
      </c>
      <c r="D6" s="21">
        <f>'C'!D$226</f>
        <v>0</v>
      </c>
      <c r="E6" s="21">
        <f>'C'!E$226</f>
        <v>2.2076053189606445E-6</v>
      </c>
      <c r="F6" s="21">
        <f>'C'!F$226</f>
        <v>3.152371516131474E-6</v>
      </c>
      <c r="G6" s="21">
        <f>'C'!G$226</f>
        <v>0</v>
      </c>
      <c r="H6" s="21">
        <f>'C'!H$226</f>
        <v>3.7796317582281101E-2</v>
      </c>
      <c r="I6" s="21">
        <f>'C'!I$226</f>
        <v>0</v>
      </c>
      <c r="J6" s="21">
        <f>'C'!J$226</f>
        <v>0.15050808995800766</v>
      </c>
      <c r="K6" s="21">
        <f>'C'!K$226</f>
        <v>0.10969771340993459</v>
      </c>
      <c r="L6" s="21">
        <f>'C'!L$226</f>
        <v>8.9514017340289728E-2</v>
      </c>
      <c r="M6" s="21">
        <f>'C'!M$226</f>
        <v>0.10097980415862133</v>
      </c>
      <c r="N6" s="21">
        <f>'C'!N$226</f>
        <v>0.1401051478665655</v>
      </c>
      <c r="O6" s="22">
        <f>'C'!O$226</f>
        <v>0.16932770641182285</v>
      </c>
      <c r="P6" s="20"/>
    </row>
    <row r="7" spans="1:18" x14ac:dyDescent="0.25">
      <c r="B7" s="26" t="s">
        <v>14</v>
      </c>
      <c r="C7" s="27">
        <f t="shared" ref="C7:O7" si="0">AVERAGE(C4:C6)</f>
        <v>3.2452965376244443E-8</v>
      </c>
      <c r="D7" s="28">
        <f t="shared" si="0"/>
        <v>0</v>
      </c>
      <c r="E7" s="28">
        <f t="shared" si="0"/>
        <v>1.1132231529121003E-2</v>
      </c>
      <c r="F7" s="28">
        <f t="shared" si="0"/>
        <v>8.3476349346288062E-3</v>
      </c>
      <c r="G7" s="28">
        <f t="shared" si="0"/>
        <v>2.6075457485132753E-2</v>
      </c>
      <c r="H7" s="28">
        <f t="shared" si="0"/>
        <v>5.2446833966974221E-2</v>
      </c>
      <c r="I7" s="28">
        <f t="shared" si="0"/>
        <v>7.1865279096182566E-2</v>
      </c>
      <c r="J7" s="28">
        <f t="shared" si="0"/>
        <v>0.13582837297604589</v>
      </c>
      <c r="K7" s="28">
        <f t="shared" si="0"/>
        <v>0.12291601678713926</v>
      </c>
      <c r="L7" s="28">
        <f t="shared" si="0"/>
        <v>0.10701162113488566</v>
      </c>
      <c r="M7" s="28">
        <f t="shared" si="0"/>
        <v>0.11803658752035789</v>
      </c>
      <c r="N7" s="28">
        <f t="shared" si="0"/>
        <v>0.15716620118741584</v>
      </c>
      <c r="O7" s="29">
        <f t="shared" si="0"/>
        <v>0.16052542586981847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4.082262415879032E-9</v>
      </c>
      <c r="D8" s="38">
        <f t="shared" si="1"/>
        <v>0</v>
      </c>
      <c r="E8" s="38">
        <f t="shared" si="1"/>
        <v>1.9279678799367529E-2</v>
      </c>
      <c r="F8" s="38">
        <f t="shared" si="1"/>
        <v>1.4455797881928448E-2</v>
      </c>
      <c r="G8" s="38">
        <f t="shared" si="1"/>
        <v>2.2724522232217773E-2</v>
      </c>
      <c r="H8" s="38">
        <f t="shared" si="1"/>
        <v>1.290725262090598E-2</v>
      </c>
      <c r="I8" s="38">
        <f t="shared" si="1"/>
        <v>6.5103315400162204E-2</v>
      </c>
      <c r="J8" s="38">
        <f t="shared" si="1"/>
        <v>1.8873405946881135E-2</v>
      </c>
      <c r="K8" s="38">
        <f t="shared" si="1"/>
        <v>1.2977390017163299E-2</v>
      </c>
      <c r="L8" s="38">
        <f t="shared" si="1"/>
        <v>1.5154044595636473E-2</v>
      </c>
      <c r="M8" s="38">
        <f t="shared" si="1"/>
        <v>2.7243713305021743E-2</v>
      </c>
      <c r="N8" s="38">
        <f t="shared" si="1"/>
        <v>2.8415959623472459E-2</v>
      </c>
      <c r="O8" s="39">
        <f t="shared" si="1"/>
        <v>1.0604015044864376E-2</v>
      </c>
      <c r="P8" s="42"/>
    </row>
    <row r="9" spans="1:18" x14ac:dyDescent="0.25">
      <c r="B9" s="4">
        <f>Expt!B1</f>
        <v>800</v>
      </c>
      <c r="C9" s="43">
        <f>$B$9*C7</f>
        <v>2.5962372300995554E-5</v>
      </c>
      <c r="D9" s="43">
        <f t="shared" ref="D9:O10" si="2">$B$9*D7</f>
        <v>0</v>
      </c>
      <c r="E9" s="43">
        <f t="shared" si="2"/>
        <v>8.9057852232968031</v>
      </c>
      <c r="F9" s="43">
        <f t="shared" si="2"/>
        <v>6.6781079477030447</v>
      </c>
      <c r="G9" s="43">
        <f t="shared" si="2"/>
        <v>20.860365988106203</v>
      </c>
      <c r="H9" s="43">
        <f t="shared" si="2"/>
        <v>41.957467173579374</v>
      </c>
      <c r="I9" s="43">
        <f t="shared" si="2"/>
        <v>57.492223276946049</v>
      </c>
      <c r="J9" s="43">
        <f t="shared" si="2"/>
        <v>108.6626983808367</v>
      </c>
      <c r="K9" s="43">
        <f t="shared" si="2"/>
        <v>98.332813429711408</v>
      </c>
      <c r="L9" s="43">
        <f t="shared" si="2"/>
        <v>85.609296907908529</v>
      </c>
      <c r="M9" s="43">
        <f t="shared" si="2"/>
        <v>94.42927001628631</v>
      </c>
      <c r="N9" s="43">
        <f t="shared" si="2"/>
        <v>125.73296094993268</v>
      </c>
      <c r="O9" s="43">
        <f t="shared" si="2"/>
        <v>128.42034069585478</v>
      </c>
      <c r="P9" s="31"/>
      <c r="Q9" s="4">
        <f ca="1">LINEST(INDIRECT(Q7),INDIRECT(Q3), FALSE)</f>
        <v>1.0557249940013549</v>
      </c>
      <c r="R9" s="4" t="s">
        <v>23</v>
      </c>
    </row>
    <row r="10" spans="1:18" ht="17.25" x14ac:dyDescent="0.25">
      <c r="C10" s="31">
        <f>$B$9*C8</f>
        <v>3.2658099327032256E-6</v>
      </c>
      <c r="D10" s="31">
        <f t="shared" si="2"/>
        <v>0</v>
      </c>
      <c r="E10" s="31">
        <f t="shared" si="2"/>
        <v>15.423743039494022</v>
      </c>
      <c r="F10" s="31">
        <f t="shared" si="2"/>
        <v>11.564638305542758</v>
      </c>
      <c r="G10" s="31">
        <f t="shared" si="2"/>
        <v>18.179617785774219</v>
      </c>
      <c r="H10" s="31">
        <f t="shared" si="2"/>
        <v>10.325802096724784</v>
      </c>
      <c r="I10" s="31">
        <f t="shared" si="2"/>
        <v>52.08265232012976</v>
      </c>
      <c r="J10" s="31">
        <f t="shared" si="2"/>
        <v>15.098724757504908</v>
      </c>
      <c r="K10" s="31">
        <f t="shared" si="2"/>
        <v>10.38191201373064</v>
      </c>
      <c r="L10" s="31">
        <f t="shared" si="2"/>
        <v>12.123235676509179</v>
      </c>
      <c r="M10" s="31">
        <f t="shared" si="2"/>
        <v>21.794970644017393</v>
      </c>
      <c r="N10" s="31">
        <f t="shared" si="2"/>
        <v>22.732767698777966</v>
      </c>
      <c r="O10" s="31">
        <f t="shared" si="2"/>
        <v>8.4832120358915013</v>
      </c>
      <c r="P10" s="31"/>
      <c r="Q10" s="4">
        <f ca="1">Q9/B11</f>
        <v>0.10557249940013549</v>
      </c>
      <c r="R10" s="4" t="s">
        <v>31</v>
      </c>
    </row>
    <row r="11" spans="1:18" x14ac:dyDescent="0.25">
      <c r="B11" s="4">
        <f>Expt!B3</f>
        <v>10</v>
      </c>
      <c r="C11" s="43">
        <f>C9/$B11</f>
        <v>2.5962372300995556E-6</v>
      </c>
      <c r="D11" s="43">
        <f t="shared" ref="D11:O11" si="3">D9/$B11</f>
        <v>0</v>
      </c>
      <c r="E11" s="43">
        <f t="shared" si="3"/>
        <v>0.89057852232968027</v>
      </c>
      <c r="F11" s="43">
        <f t="shared" si="3"/>
        <v>0.66781079477030447</v>
      </c>
      <c r="G11" s="43">
        <f t="shared" si="3"/>
        <v>2.0860365988106202</v>
      </c>
      <c r="H11" s="43">
        <f t="shared" si="3"/>
        <v>4.1957467173579372</v>
      </c>
      <c r="I11" s="43">
        <f t="shared" si="3"/>
        <v>5.7492223276946053</v>
      </c>
      <c r="J11" s="43">
        <f t="shared" si="3"/>
        <v>10.866269838083671</v>
      </c>
      <c r="K11" s="43">
        <f t="shared" si="3"/>
        <v>9.8332813429711408</v>
      </c>
      <c r="L11" s="43">
        <f t="shared" si="3"/>
        <v>8.5609296907908536</v>
      </c>
      <c r="M11" s="43">
        <f t="shared" si="3"/>
        <v>9.4429270016286306</v>
      </c>
      <c r="N11" s="43">
        <f t="shared" si="3"/>
        <v>12.573296094993268</v>
      </c>
      <c r="O11" s="43">
        <f t="shared" si="3"/>
        <v>12.842034069585477</v>
      </c>
      <c r="P11" s="31"/>
    </row>
    <row r="12" spans="1:18" x14ac:dyDescent="0.25">
      <c r="C12" s="43">
        <f>C10/$B11</f>
        <v>3.2658099327032258E-7</v>
      </c>
      <c r="D12" s="43">
        <f t="shared" ref="D12:O12" si="4">D10/$B11</f>
        <v>0</v>
      </c>
      <c r="E12" s="43">
        <f t="shared" si="4"/>
        <v>1.5423743039494022</v>
      </c>
      <c r="F12" s="43">
        <f t="shared" si="4"/>
        <v>1.1564638305542758</v>
      </c>
      <c r="G12" s="43">
        <f t="shared" si="4"/>
        <v>1.817961778577422</v>
      </c>
      <c r="H12" s="43">
        <f t="shared" si="4"/>
        <v>1.0325802096724783</v>
      </c>
      <c r="I12" s="43">
        <f t="shared" si="4"/>
        <v>5.2082652320129759</v>
      </c>
      <c r="J12" s="43">
        <f t="shared" si="4"/>
        <v>1.5098724757504907</v>
      </c>
      <c r="K12" s="43">
        <f t="shared" si="4"/>
        <v>1.0381912013730639</v>
      </c>
      <c r="L12" s="43">
        <f t="shared" si="4"/>
        <v>1.2123235676509179</v>
      </c>
      <c r="M12" s="43">
        <f t="shared" si="4"/>
        <v>2.1794970644017395</v>
      </c>
      <c r="N12" s="43">
        <f t="shared" si="4"/>
        <v>2.2732767698777967</v>
      </c>
      <c r="O12" s="43">
        <f t="shared" si="4"/>
        <v>0.84832120358915009</v>
      </c>
      <c r="P12" s="31"/>
    </row>
    <row r="34" spans="2:20" x14ac:dyDescent="0.25">
      <c r="B34" s="4" t="s">
        <v>54</v>
      </c>
      <c r="C34" s="43">
        <f>IF(C7&lt;0.2, C11, #N/A)</f>
        <v>2.5962372300995556E-6</v>
      </c>
      <c r="D34" s="43">
        <f t="shared" ref="D34:O34" si="5">IF(D7&lt;0.2, D11, #N/A)</f>
        <v>0</v>
      </c>
      <c r="E34" s="43">
        <f t="shared" si="5"/>
        <v>0.89057852232968027</v>
      </c>
      <c r="F34" s="43">
        <f t="shared" si="5"/>
        <v>0.66781079477030447</v>
      </c>
      <c r="G34" s="43">
        <f t="shared" si="5"/>
        <v>2.0860365988106202</v>
      </c>
      <c r="H34" s="43">
        <f t="shared" si="5"/>
        <v>4.1957467173579372</v>
      </c>
      <c r="I34" s="43">
        <f t="shared" si="5"/>
        <v>5.7492223276946053</v>
      </c>
      <c r="J34" s="43">
        <f t="shared" si="5"/>
        <v>10.866269838083671</v>
      </c>
      <c r="K34" s="43">
        <f t="shared" si="5"/>
        <v>9.8332813429711408</v>
      </c>
      <c r="L34" s="43">
        <f t="shared" si="5"/>
        <v>8.5609296907908536</v>
      </c>
      <c r="M34" s="43">
        <f t="shared" si="5"/>
        <v>9.4429270016286306</v>
      </c>
      <c r="N34" s="43">
        <f t="shared" si="5"/>
        <v>12.573296094993268</v>
      </c>
      <c r="O34" s="43">
        <f t="shared" si="5"/>
        <v>12.842034069585477</v>
      </c>
    </row>
    <row r="48" spans="2:20" ht="17.25" x14ac:dyDescent="0.25">
      <c r="S48" s="4">
        <f>LINEST(C11:E11,C3:E3,FALSE)</f>
        <v>3.5623140893187209E-2</v>
      </c>
      <c r="T48" s="4" t="s">
        <v>31</v>
      </c>
    </row>
  </sheetData>
  <mergeCells count="1">
    <mergeCell ref="C2:O2"/>
  </mergeCells>
  <conditionalFormatting sqref="C7:O7">
    <cfRule type="cellIs" dxfId="1" priority="2" operator="lessThan">
      <formula>0.25</formula>
    </cfRule>
  </conditionalFormatting>
  <conditionalFormatting sqref="K7:O7">
    <cfRule type="cellIs" dxfId="0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2017-09-20T20:30:54Z</dcterms:modified>
</cp:coreProperties>
</file>